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aturalgas\crudeoilreserves\excel\"/>
    </mc:Choice>
  </mc:AlternateContent>
  <bookViews>
    <workbookView xWindow="120" yWindow="50" windowWidth="15180" windowHeight="8580"/>
  </bookViews>
  <sheets>
    <sheet name="Contents" sheetId="1" r:id="rId1"/>
    <sheet name="1. 2021Changes" sheetId="53" r:id="rId2"/>
    <sheet name="2. PrincipleTightOil" sheetId="58" r:id="rId3"/>
    <sheet name="3. WetGasChanges" sheetId="54" r:id="rId4"/>
    <sheet name="4. ShalePlays" sheetId="55" r:id="rId5"/>
    <sheet name="5. USOil+Cond" sheetId="34" r:id="rId6"/>
    <sheet name="6. Crude Oil + Cond" sheetId="49" r:id="rId7"/>
    <sheet name="7. Crude Oil" sheetId="35" r:id="rId8"/>
    <sheet name="8. Condensate" sheetId="32" r:id="rId9"/>
    <sheet name="9. USwetdrygas" sheetId="50" r:id="rId10"/>
    <sheet name="10. Wet Gas" sheetId="56" r:id="rId11"/>
    <sheet name="11. NA Gas" sheetId="40" r:id="rId12"/>
    <sheet name="12. AD Gas" sheetId="39" r:id="rId13"/>
    <sheet name="13. Shale hist" sheetId="51" r:id="rId14"/>
    <sheet name="14. Shale Gas" sheetId="44" r:id="rId15"/>
    <sheet name="15. HGL Yield" sheetId="59" r:id="rId16"/>
    <sheet name="16. Nonproducing" sheetId="46" r:id="rId17"/>
  </sheets>
  <definedNames>
    <definedName name="_Toc353202866" localSheetId="15">'15. HGL Yield'!$A$1</definedName>
    <definedName name="_Toc383425482" localSheetId="2">'2. PrincipleTightOil'!#REF!</definedName>
    <definedName name="_Toc383425484" localSheetId="4">'4. ShalePlays'!#REF!</definedName>
    <definedName name="OLE_LINK1" localSheetId="15">'15. HGL Yield'!$A$3</definedName>
    <definedName name="_xlnm.Print_Area" localSheetId="1">'1. 2021Changes'!#REF!</definedName>
    <definedName name="_xlnm.Print_Area" localSheetId="2">'2. PrincipleTightOil'!#REF!</definedName>
    <definedName name="_xlnm.Print_Area" localSheetId="3">'3. WetGasChanges'!#REF!</definedName>
    <definedName name="_xlnm.Print_Area" localSheetId="4">'4. ShalePlays'!#REF!</definedName>
  </definedNames>
  <calcPr calcId="152511"/>
</workbook>
</file>

<file path=xl/calcChain.xml><?xml version="1.0" encoding="utf-8"?>
<calcChain xmlns="http://schemas.openxmlformats.org/spreadsheetml/2006/main">
  <c r="H11" i="58" l="1"/>
  <c r="H10" i="58"/>
  <c r="H9" i="58"/>
  <c r="H8" i="58"/>
  <c r="H7" i="58"/>
  <c r="H6" i="58"/>
  <c r="H5" i="58"/>
  <c r="N16" i="55" l="1"/>
  <c r="J14" i="55" l="1"/>
  <c r="J15" i="55" s="1"/>
  <c r="I14" i="55"/>
  <c r="I15" i="55" s="1"/>
  <c r="M16" i="55"/>
  <c r="L14" i="55"/>
  <c r="L15" i="55" s="1"/>
  <c r="K14" i="55"/>
  <c r="K15" i="55" s="1"/>
  <c r="N13" i="55"/>
  <c r="M13" i="55"/>
  <c r="N12" i="55"/>
  <c r="M12" i="55"/>
  <c r="N11" i="55"/>
  <c r="M11" i="55"/>
  <c r="N10" i="55"/>
  <c r="M10" i="55"/>
  <c r="N9" i="55"/>
  <c r="M9" i="55"/>
  <c r="N8" i="55"/>
  <c r="M8" i="55"/>
  <c r="N7" i="55"/>
  <c r="M7" i="55"/>
  <c r="N6" i="55"/>
  <c r="M6" i="55"/>
  <c r="N5" i="55"/>
  <c r="M5" i="55"/>
  <c r="B11" i="53"/>
  <c r="M14" i="55" l="1"/>
  <c r="M15" i="55" s="1"/>
  <c r="N14" i="55"/>
  <c r="N15" i="55" s="1"/>
  <c r="C11" i="53" l="1"/>
  <c r="D11" i="53" l="1"/>
  <c r="CS8" i="49" l="1"/>
  <c r="CS9" i="49"/>
  <c r="CS10" i="49"/>
  <c r="CS11" i="49"/>
  <c r="CS12" i="49"/>
  <c r="CS13" i="49"/>
  <c r="CS14" i="49"/>
  <c r="CS15" i="49"/>
  <c r="CS16" i="49"/>
  <c r="CS17" i="49"/>
  <c r="CS18" i="49"/>
  <c r="CS19" i="49"/>
  <c r="CS20" i="49"/>
  <c r="CS21" i="49"/>
  <c r="CS22" i="49"/>
  <c r="CS23" i="49"/>
  <c r="CS24" i="49"/>
  <c r="CS25" i="49"/>
  <c r="CS26" i="49"/>
  <c r="CS27" i="49"/>
  <c r="CS28" i="49"/>
  <c r="CS29" i="49"/>
  <c r="CS30" i="49"/>
  <c r="CS31" i="49"/>
  <c r="CS32" i="49"/>
  <c r="CS33" i="49"/>
  <c r="CS34" i="49"/>
  <c r="CS36" i="49"/>
  <c r="CS37" i="49"/>
  <c r="CS38" i="49"/>
  <c r="CS39" i="49"/>
  <c r="CS40" i="49"/>
  <c r="CS41" i="49"/>
  <c r="CS42" i="49"/>
  <c r="CS43" i="49"/>
  <c r="CS44" i="49"/>
  <c r="CS45" i="49"/>
  <c r="CS46" i="49"/>
  <c r="CS47" i="49"/>
  <c r="CS48" i="49"/>
  <c r="CS49" i="49"/>
  <c r="CS50" i="49"/>
  <c r="CS52" i="49"/>
  <c r="CS53" i="49"/>
  <c r="CS54" i="49"/>
  <c r="CS55" i="49"/>
  <c r="CS56" i="49"/>
  <c r="CS57" i="49"/>
  <c r="CS58" i="49"/>
  <c r="CS59" i="49"/>
  <c r="CW59" i="49" l="1"/>
  <c r="CV59" i="49"/>
  <c r="CT59" i="49"/>
  <c r="CW58" i="49"/>
  <c r="CV58" i="49"/>
  <c r="CT58" i="49"/>
  <c r="CW57" i="49"/>
  <c r="CV57" i="49"/>
  <c r="CT57" i="49"/>
  <c r="CW56" i="49"/>
  <c r="CV56" i="49"/>
  <c r="CT56" i="49"/>
  <c r="CW55" i="49"/>
  <c r="CV55" i="49"/>
  <c r="CT55" i="49"/>
  <c r="CW54" i="49"/>
  <c r="CV54" i="49"/>
  <c r="CT54" i="49"/>
  <c r="CW53" i="49"/>
  <c r="CV53" i="49"/>
  <c r="CT53" i="49"/>
  <c r="CW52" i="49"/>
  <c r="CV52" i="49"/>
  <c r="CT52" i="49"/>
  <c r="CW50" i="49"/>
  <c r="CV50" i="49"/>
  <c r="CT50" i="49"/>
  <c r="CW49" i="49"/>
  <c r="CV49" i="49"/>
  <c r="CT49" i="49"/>
  <c r="CW48" i="49"/>
  <c r="CV48" i="49"/>
  <c r="CT48" i="49"/>
  <c r="CW47" i="49"/>
  <c r="CV47" i="49"/>
  <c r="CT47" i="49"/>
  <c r="CW46" i="49"/>
  <c r="CV46" i="49"/>
  <c r="CT46" i="49"/>
  <c r="CW45" i="49"/>
  <c r="CV45" i="49"/>
  <c r="CT45" i="49"/>
  <c r="CW44" i="49"/>
  <c r="CV44" i="49"/>
  <c r="CT44" i="49"/>
  <c r="CW43" i="49"/>
  <c r="CV43" i="49"/>
  <c r="CT43" i="49"/>
  <c r="CW42" i="49"/>
  <c r="CV42" i="49"/>
  <c r="CT42" i="49"/>
  <c r="CW41" i="49"/>
  <c r="CV41" i="49"/>
  <c r="CT41" i="49"/>
  <c r="CW40" i="49"/>
  <c r="CV40" i="49"/>
  <c r="CT40" i="49"/>
  <c r="CW39" i="49"/>
  <c r="CV39" i="49"/>
  <c r="CT39" i="49"/>
  <c r="CW38" i="49"/>
  <c r="CV38" i="49"/>
  <c r="CT38" i="49"/>
  <c r="CW37" i="49"/>
  <c r="CV37" i="49"/>
  <c r="CT37" i="49"/>
  <c r="CW36" i="49"/>
  <c r="CV36" i="49"/>
  <c r="CT36" i="49"/>
  <c r="CW34" i="49"/>
  <c r="CV34" i="49"/>
  <c r="CT34" i="49"/>
  <c r="CW33" i="49"/>
  <c r="CV33" i="49"/>
  <c r="CT33" i="49"/>
  <c r="CW32" i="49"/>
  <c r="CV32" i="49"/>
  <c r="CT32" i="49"/>
  <c r="CW31" i="49"/>
  <c r="CV31" i="49"/>
  <c r="CT31" i="49"/>
  <c r="CW30" i="49"/>
  <c r="CV30" i="49"/>
  <c r="CT30" i="49"/>
  <c r="CW29" i="49"/>
  <c r="CV29" i="49"/>
  <c r="CT29" i="49"/>
  <c r="CW28" i="49"/>
  <c r="CV28" i="49"/>
  <c r="CT28" i="49"/>
  <c r="CW27" i="49"/>
  <c r="CV27" i="49"/>
  <c r="CT27" i="49"/>
  <c r="CW26" i="49"/>
  <c r="CV26" i="49"/>
  <c r="CT26" i="49"/>
  <c r="CW25" i="49"/>
  <c r="CV25" i="49"/>
  <c r="CT25" i="49"/>
  <c r="CW24" i="49"/>
  <c r="CV24" i="49"/>
  <c r="CT24" i="49"/>
  <c r="CW23" i="49"/>
  <c r="CV23" i="49"/>
  <c r="CT23" i="49"/>
  <c r="CW22" i="49"/>
  <c r="CV22" i="49"/>
  <c r="CT22" i="49"/>
  <c r="CW21" i="49"/>
  <c r="CV21" i="49"/>
  <c r="CT21" i="49"/>
  <c r="CW20" i="49"/>
  <c r="CV20" i="49"/>
  <c r="CT20" i="49"/>
  <c r="CW19" i="49"/>
  <c r="CV19" i="49"/>
  <c r="CT19" i="49"/>
  <c r="CW18" i="49"/>
  <c r="CV18" i="49"/>
  <c r="CT18" i="49"/>
  <c r="CW17" i="49"/>
  <c r="CV17" i="49"/>
  <c r="CT17" i="49"/>
  <c r="CW16" i="49"/>
  <c r="CV16" i="49"/>
  <c r="CT16" i="49"/>
  <c r="CW15" i="49"/>
  <c r="CV15" i="49"/>
  <c r="CT15" i="49"/>
  <c r="CW14" i="49"/>
  <c r="CV14" i="49"/>
  <c r="CT14" i="49"/>
  <c r="CW13" i="49"/>
  <c r="CV13" i="49"/>
  <c r="CT13" i="49"/>
  <c r="CW12" i="49"/>
  <c r="CV12" i="49"/>
  <c r="CT12" i="49"/>
  <c r="CW11" i="49"/>
  <c r="CV11" i="49"/>
  <c r="CT11" i="49"/>
  <c r="CW10" i="49"/>
  <c r="CV10" i="49"/>
  <c r="CT10" i="49"/>
  <c r="CW9" i="49"/>
  <c r="CV9" i="49"/>
  <c r="CT9" i="49"/>
  <c r="CW8" i="49"/>
  <c r="CV8" i="49"/>
  <c r="CT8" i="49"/>
</calcChain>
</file>

<file path=xl/sharedStrings.xml><?xml version="1.0" encoding="utf-8"?>
<sst xmlns="http://schemas.openxmlformats.org/spreadsheetml/2006/main" count="1138" uniqueCount="425">
  <si>
    <t xml:space="preserve"> </t>
  </si>
  <si>
    <t>Change</t>
  </si>
  <si>
    <t>Net</t>
  </si>
  <si>
    <t>and</t>
  </si>
  <si>
    <t>Discoveries</t>
  </si>
  <si>
    <t>Estimated</t>
  </si>
  <si>
    <t>Reserves</t>
  </si>
  <si>
    <t>from</t>
  </si>
  <si>
    <t>Adjustments</t>
  </si>
  <si>
    <t>Acquisitions</t>
  </si>
  <si>
    <t>Production</t>
  </si>
  <si>
    <t>12/31</t>
  </si>
  <si>
    <t>Year</t>
  </si>
  <si>
    <t>Published</t>
  </si>
  <si>
    <t>Proved</t>
  </si>
  <si>
    <t>Revision</t>
  </si>
  <si>
    <t>Increases</t>
  </si>
  <si>
    <t>Decreases</t>
  </si>
  <si>
    <t>State and Subdivision</t>
  </si>
  <si>
    <t>(+,-)</t>
  </si>
  <si>
    <t>(+)</t>
  </si>
  <si>
    <t>(-)</t>
  </si>
  <si>
    <t xml:space="preserve">  Los Angeles Basin Onshore</t>
  </si>
  <si>
    <t xml:space="preserve">  San Joaquin Basin Onshore</t>
  </si>
  <si>
    <t xml:space="preserve">  Coastal Region Onshore</t>
  </si>
  <si>
    <t>Alabama</t>
  </si>
  <si>
    <t>Colorado</t>
  </si>
  <si>
    <t>New Mexico</t>
  </si>
  <si>
    <t>Utah</t>
  </si>
  <si>
    <t>Wyoming</t>
  </si>
  <si>
    <t>Total</t>
  </si>
  <si>
    <t>Texas</t>
  </si>
  <si>
    <t>Alaska</t>
  </si>
  <si>
    <t>Lower 48 States</t>
  </si>
  <si>
    <t>Arkansas</t>
  </si>
  <si>
    <t>California</t>
  </si>
  <si>
    <t>Florida</t>
  </si>
  <si>
    <t>Kansas</t>
  </si>
  <si>
    <t>Kentucky</t>
  </si>
  <si>
    <t>Louisiana</t>
  </si>
  <si>
    <t>Michigan</t>
  </si>
  <si>
    <t>Mississippi</t>
  </si>
  <si>
    <t>Montana</t>
  </si>
  <si>
    <t>New York</t>
  </si>
  <si>
    <t>North Dakota</t>
  </si>
  <si>
    <t>Ohio</t>
  </si>
  <si>
    <t>Oklahoma</t>
  </si>
  <si>
    <t>Pennsylvania</t>
  </si>
  <si>
    <t>Virginia</t>
  </si>
  <si>
    <t>West Virginia</t>
  </si>
  <si>
    <t>U.S. Total</t>
  </si>
  <si>
    <t xml:space="preserve">  State Offshore</t>
  </si>
  <si>
    <t xml:space="preserve">  South Onshore</t>
  </si>
  <si>
    <t xml:space="preserve">  North</t>
  </si>
  <si>
    <t xml:space="preserve">  East</t>
  </si>
  <si>
    <t xml:space="preserve">  West</t>
  </si>
  <si>
    <t xml:space="preserve">  RRC District 1</t>
  </si>
  <si>
    <t xml:space="preserve">  RRC District 2 Onshore</t>
  </si>
  <si>
    <t xml:space="preserve">  RRC District 3 Onshore</t>
  </si>
  <si>
    <t xml:space="preserve">  RRC District 4 Onshore</t>
  </si>
  <si>
    <t xml:space="preserve">  RRC District 5</t>
  </si>
  <si>
    <t xml:space="preserve">  RRC District 6</t>
  </si>
  <si>
    <t xml:space="preserve">  RRC District 7B</t>
  </si>
  <si>
    <t xml:space="preserve">  RRC District 7C</t>
  </si>
  <si>
    <t xml:space="preserve">  RRC District 8</t>
  </si>
  <si>
    <t xml:space="preserve">  RRC District 8A</t>
  </si>
  <si>
    <t xml:space="preserve">  RRC District 9</t>
  </si>
  <si>
    <t xml:space="preserve">  RRC District 10</t>
  </si>
  <si>
    <t xml:space="preserve">  Pacific (California)</t>
  </si>
  <si>
    <t>Nebraska</t>
  </si>
  <si>
    <t>Federal Offshore</t>
  </si>
  <si>
    <t>Lease</t>
  </si>
  <si>
    <t>Nonassociated</t>
  </si>
  <si>
    <t>Crude Oil</t>
  </si>
  <si>
    <t xml:space="preserve">   Coastal Region Onshore</t>
  </si>
  <si>
    <t xml:space="preserve">   Los Angeles Basin Onshore</t>
  </si>
  <si>
    <t xml:space="preserve">   San Joaquin Basin Onshore</t>
  </si>
  <si>
    <t xml:space="preserve">   North</t>
  </si>
  <si>
    <t xml:space="preserve">   South Onshore</t>
  </si>
  <si>
    <t xml:space="preserve">   State Offshore</t>
  </si>
  <si>
    <t xml:space="preserve">   East</t>
  </si>
  <si>
    <t xml:space="preserve">   West</t>
  </si>
  <si>
    <t xml:space="preserve">   RRC District 1</t>
  </si>
  <si>
    <t xml:space="preserve">   RRC District 2 Onshore</t>
  </si>
  <si>
    <t xml:space="preserve">   RRC District 3 Onshore</t>
  </si>
  <si>
    <t xml:space="preserve">   RRC District 4 Onshore</t>
  </si>
  <si>
    <t xml:space="preserve">   RRC District 5</t>
  </si>
  <si>
    <t xml:space="preserve">   RRC District 6</t>
  </si>
  <si>
    <t xml:space="preserve">   RRC District 7B</t>
  </si>
  <si>
    <t xml:space="preserve">   RRC District 7C</t>
  </si>
  <si>
    <t xml:space="preserve">   RRC District 8</t>
  </si>
  <si>
    <t xml:space="preserve">   RRC District 8A</t>
  </si>
  <si>
    <t xml:space="preserve">   RRC District 9</t>
  </si>
  <si>
    <t xml:space="preserve">   RRC District 10</t>
  </si>
  <si>
    <t xml:space="preserve">   Pacific (California)</t>
  </si>
  <si>
    <t>Contents</t>
  </si>
  <si>
    <t xml:space="preserve">   South</t>
  </si>
  <si>
    <t>Wet Natural Gas</t>
  </si>
  <si>
    <t xml:space="preserve">   Production</t>
  </si>
  <si>
    <t>Shale</t>
  </si>
  <si>
    <t xml:space="preserve">   Alaska</t>
  </si>
  <si>
    <t>Shale Play</t>
  </si>
  <si>
    <t>Barnett</t>
  </si>
  <si>
    <t>Haynesville/Bossier</t>
  </si>
  <si>
    <t>Fayetteville</t>
  </si>
  <si>
    <t>Woodford</t>
  </si>
  <si>
    <t xml:space="preserve">   Net revisions</t>
  </si>
  <si>
    <t>State and subdivision</t>
  </si>
  <si>
    <t xml:space="preserve">     Coastal Region Onshore</t>
  </si>
  <si>
    <t xml:space="preserve">     Los Angeles Basin Onshore</t>
  </si>
  <si>
    <t xml:space="preserve">     San Joaquin Basin Onshore</t>
  </si>
  <si>
    <t xml:space="preserve">     State Offshore</t>
  </si>
  <si>
    <t xml:space="preserve">     North</t>
  </si>
  <si>
    <t xml:space="preserve">     South Onshore</t>
  </si>
  <si>
    <t xml:space="preserve">     East</t>
  </si>
  <si>
    <t xml:space="preserve">     West</t>
  </si>
  <si>
    <t xml:space="preserve">     RRC District 1</t>
  </si>
  <si>
    <t xml:space="preserve">     RRC District 2 Onshore</t>
  </si>
  <si>
    <t xml:space="preserve">     RRC District 3 Onshore</t>
  </si>
  <si>
    <t xml:space="preserve">     RRC District 4 Onshore</t>
  </si>
  <si>
    <t xml:space="preserve">     RRC District 5</t>
  </si>
  <si>
    <t xml:space="preserve">     RRC District 6</t>
  </si>
  <si>
    <t xml:space="preserve">     RRC District 7B</t>
  </si>
  <si>
    <t xml:space="preserve">     RRC District 7C</t>
  </si>
  <si>
    <t xml:space="preserve">     RRC District 8</t>
  </si>
  <si>
    <t xml:space="preserve">     RRC District 8A</t>
  </si>
  <si>
    <t xml:space="preserve">     RRC District 9</t>
  </si>
  <si>
    <t xml:space="preserve">     RRC District 10</t>
  </si>
  <si>
    <t xml:space="preserve">     Pacific (California)</t>
  </si>
  <si>
    <r>
      <t>a</t>
    </r>
    <r>
      <rPr>
        <sz val="9"/>
        <rFont val="Calibri"/>
        <family val="2"/>
        <scheme val="minor"/>
      </rPr>
      <t xml:space="preserve"> Revisions and adjustments = Col. 1 + Col. 2. </t>
    </r>
  </si>
  <si>
    <r>
      <t>Revisions</t>
    </r>
    <r>
      <rPr>
        <b/>
        <vertAlign val="superscript"/>
        <sz val="10"/>
        <rFont val="Cambria"/>
        <family val="1"/>
        <scheme val="major"/>
      </rPr>
      <t>a</t>
    </r>
  </si>
  <si>
    <t>respondent mis-identification of shale vs non-shale reservoirs) the actual proved reserves and production of natural gas</t>
  </si>
  <si>
    <t>EIA Petroleum &amp; Other Liquids Data</t>
  </si>
  <si>
    <t>EIA Natural Gas Data</t>
  </si>
  <si>
    <t>Basin</t>
  </si>
  <si>
    <t>Play</t>
  </si>
  <si>
    <t>Eagle Ford</t>
  </si>
  <si>
    <t>Western Gulf</t>
  </si>
  <si>
    <t>Fort Worth</t>
  </si>
  <si>
    <t>State(s)</t>
  </si>
  <si>
    <t>Texas-Louisiana Salt</t>
  </si>
  <si>
    <t>Arkoma</t>
  </si>
  <si>
    <t>Appalachian</t>
  </si>
  <si>
    <t>million barrels</t>
  </si>
  <si>
    <t>trillion cubic feet</t>
  </si>
  <si>
    <t>Natural gas is measured at 60 degrees Farenheit and atmospheric pressure base of 14.73 pounds per square inch (psia)</t>
  </si>
  <si>
    <t>billion cubic feet</t>
  </si>
  <si>
    <t>Crude Oil and Lease Condensate</t>
  </si>
  <si>
    <t>Crude Oil and Lease Condensate (million barrels)</t>
  </si>
  <si>
    <t>Williston</t>
  </si>
  <si>
    <t>billion barrels</t>
  </si>
  <si>
    <t>million barrels and billion cubic feet</t>
  </si>
  <si>
    <t>Coastal Region Onshore</t>
  </si>
  <si>
    <t>Los Angeles Basin Onshore</t>
  </si>
  <si>
    <t>San Joaquin Basin Onshore</t>
  </si>
  <si>
    <t>State Offshore</t>
  </si>
  <si>
    <t>North</t>
  </si>
  <si>
    <t>South Onshore</t>
  </si>
  <si>
    <t>East</t>
  </si>
  <si>
    <t>West</t>
  </si>
  <si>
    <t>RRC District 1</t>
  </si>
  <si>
    <t>RRC District 2 Onshore</t>
  </si>
  <si>
    <t>RRC District 3 Onshore</t>
  </si>
  <si>
    <t>RRC District 4 Onshore</t>
  </si>
  <si>
    <t>RRC District 5</t>
  </si>
  <si>
    <t>RRC District 6</t>
  </si>
  <si>
    <t>RRC District 7B</t>
  </si>
  <si>
    <t>RRC District 7C</t>
  </si>
  <si>
    <t>RRC District 8</t>
  </si>
  <si>
    <t>RRC District 8A</t>
  </si>
  <si>
    <t>RRC District 9</t>
  </si>
  <si>
    <t>RRC District 10</t>
  </si>
  <si>
    <t>Pacific (California)</t>
  </si>
  <si>
    <t>Miscellaneous</t>
  </si>
  <si>
    <t>delta</t>
  </si>
  <si>
    <t>% chg</t>
  </si>
  <si>
    <t>% total</t>
  </si>
  <si>
    <t>totdisc</t>
  </si>
  <si>
    <t>net rev</t>
  </si>
  <si>
    <r>
      <t xml:space="preserve">Total Natural Gas </t>
    </r>
    <r>
      <rPr>
        <sz val="10"/>
        <rFont val="Cambria"/>
        <family val="1"/>
        <scheme val="major"/>
      </rPr>
      <t>(billion cubic feet)</t>
    </r>
  </si>
  <si>
    <t>Permian</t>
  </si>
  <si>
    <t>Percent change in U.S. proved reserves</t>
  </si>
  <si>
    <t>Marcellus*</t>
  </si>
  <si>
    <t>header</t>
  </si>
  <si>
    <t>LIQresp</t>
  </si>
  <si>
    <t>LIQadj</t>
  </si>
  <si>
    <t>LIQrevi</t>
  </si>
  <si>
    <t>LIQrevd</t>
  </si>
  <si>
    <t>LIQsale</t>
  </si>
  <si>
    <t>LIQaqui</t>
  </si>
  <si>
    <t>LIQextn</t>
  </si>
  <si>
    <t>LIQprd</t>
  </si>
  <si>
    <t>LIQrese</t>
  </si>
  <si>
    <t>Denver</t>
  </si>
  <si>
    <t>Utica/Pt. Pleasant</t>
  </si>
  <si>
    <t>Extensions &amp;</t>
  </si>
  <si>
    <t>[1]</t>
  </si>
  <si>
    <t>[2]</t>
  </si>
  <si>
    <t>[3]</t>
  </si>
  <si>
    <t>[4]</t>
  </si>
  <si>
    <t>[5]</t>
  </si>
  <si>
    <t>[6]</t>
  </si>
  <si>
    <t>[7]</t>
  </si>
  <si>
    <t>[8]</t>
  </si>
  <si>
    <t>Gulf of Mexico (Western)</t>
  </si>
  <si>
    <t>Anadarko, S. Oklahoma</t>
  </si>
  <si>
    <t>Permian Basin</t>
  </si>
  <si>
    <r>
      <t xml:space="preserve">  Gulf of Mexico (Central &amp; Eastern)</t>
    </r>
    <r>
      <rPr>
        <vertAlign val="superscript"/>
        <sz val="10"/>
        <color rgb="FF000000"/>
        <rFont val="Calibri"/>
        <family val="2"/>
      </rPr>
      <t xml:space="preserve">a </t>
    </r>
  </si>
  <si>
    <t xml:space="preserve">  Gulf of Mexico (Western)</t>
  </si>
  <si>
    <r>
      <t xml:space="preserve">   Gulf of Mexico (Central &amp; Eastern)</t>
    </r>
    <r>
      <rPr>
        <vertAlign val="superscript"/>
        <sz val="10"/>
        <color theme="1"/>
        <rFont val="Calibri"/>
        <family val="2"/>
        <scheme val="minor"/>
      </rPr>
      <t>a</t>
    </r>
  </si>
  <si>
    <t xml:space="preserve">   Gulf of Mexico (Western)</t>
  </si>
  <si>
    <r>
      <t xml:space="preserve">     Gulf of Mexico </t>
    </r>
    <r>
      <rPr>
        <sz val="8"/>
        <color theme="1"/>
        <rFont val="Arial"/>
        <family val="2"/>
      </rPr>
      <t>(Central &amp; Eastern)</t>
    </r>
    <r>
      <rPr>
        <vertAlign val="superscript"/>
        <sz val="9"/>
        <color theme="1"/>
        <rFont val="Arial"/>
        <family val="2"/>
      </rPr>
      <t>a</t>
    </r>
  </si>
  <si>
    <t xml:space="preserve">     Gulf of Mexico (Western)</t>
  </si>
  <si>
    <r>
      <t xml:space="preserve">   Gulf of Mexico (</t>
    </r>
    <r>
      <rPr>
        <sz val="8"/>
        <color theme="1"/>
        <rFont val="Arial"/>
        <family val="2"/>
      </rPr>
      <t>Central &amp; Eastern</t>
    </r>
    <r>
      <rPr>
        <sz val="9"/>
        <color theme="1"/>
        <rFont val="Arial"/>
        <family val="2"/>
      </rPr>
      <t>)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</si>
  <si>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Includes Federal Offshore Louisiana, Mississippi, Alabama, and Florida.</t>
    </r>
  </si>
  <si>
    <t>Maryland</t>
  </si>
  <si>
    <t>Missouri</t>
  </si>
  <si>
    <t>South Dakota</t>
  </si>
  <si>
    <t xml:space="preserve">      Coastal Region Onshore</t>
  </si>
  <si>
    <t xml:space="preserve">      Los Angeles Basin Onshore</t>
  </si>
  <si>
    <t xml:space="preserve">      San Joaquin Basin Onshore</t>
  </si>
  <si>
    <t xml:space="preserve">      State Offshore</t>
  </si>
  <si>
    <t xml:space="preserve">      North Onshore</t>
  </si>
  <si>
    <t xml:space="preserve">      South Onshore</t>
  </si>
  <si>
    <t xml:space="preserve">      East</t>
  </si>
  <si>
    <t xml:space="preserve">      West</t>
  </si>
  <si>
    <t xml:space="preserve">      RRC District 1</t>
  </si>
  <si>
    <t xml:space="preserve">      RRC District 2 Onshore</t>
  </si>
  <si>
    <t xml:space="preserve">      RRC District 3 Onshore</t>
  </si>
  <si>
    <t xml:space="preserve">      RRC District 4 Onshore</t>
  </si>
  <si>
    <t xml:space="preserve">      RRC District 5 Onshore</t>
  </si>
  <si>
    <t xml:space="preserve">      RRC District 6 Onshore</t>
  </si>
  <si>
    <t xml:space="preserve">      RRC District 7B Onshore</t>
  </si>
  <si>
    <t xml:space="preserve">      RRC District 7C Onshore</t>
  </si>
  <si>
    <t xml:space="preserve">      RRC District 8 Onshore</t>
  </si>
  <si>
    <t xml:space="preserve">      RRC District 8A Onshore</t>
  </si>
  <si>
    <t xml:space="preserve">      RRC District 9 Onshore</t>
  </si>
  <si>
    <t xml:space="preserve">      RRC District 10 Onshore</t>
  </si>
  <si>
    <t xml:space="preserve">      Pacific (California)</t>
  </si>
  <si>
    <t xml:space="preserve">      Gulf of Mexico (Central + Eastern)</t>
  </si>
  <si>
    <t xml:space="preserve">      Gulf of Mexico (Western)</t>
  </si>
  <si>
    <t>10/15 Data Run</t>
  </si>
  <si>
    <t xml:space="preserve">Table 16: Reported proved nonproducing reserves of crude oil, lease condensate, </t>
  </si>
  <si>
    <t>Bakken/Three Forks</t>
  </si>
  <si>
    <r>
      <t xml:space="preserve">   Gulf of Mexico (Central &amp; Eastern)</t>
    </r>
    <r>
      <rPr>
        <vertAlign val="superscript"/>
        <sz val="9"/>
        <color theme="1"/>
        <rFont val="Calibri"/>
        <family val="2"/>
        <scheme val="minor"/>
      </rPr>
      <t>a</t>
    </r>
  </si>
  <si>
    <r>
      <t xml:space="preserve">   Gulf of Mexico (Central and Eastern)</t>
    </r>
    <r>
      <rPr>
        <vertAlign val="superscript"/>
        <sz val="8"/>
        <color theme="1"/>
        <rFont val="Arial"/>
        <family val="2"/>
      </rPr>
      <t>a</t>
    </r>
  </si>
  <si>
    <r>
      <t>Gulf of Mexico (Central &amp; Eastern)</t>
    </r>
    <r>
      <rPr>
        <vertAlign val="superscript"/>
        <sz val="9"/>
        <color rgb="FF000000"/>
        <rFont val="Calibri"/>
        <family val="2"/>
      </rPr>
      <t>a</t>
    </r>
  </si>
  <si>
    <t>U.S. proved reserves at December 31, 2020</t>
  </si>
  <si>
    <t>Net changes to U.S. proved reserves</t>
  </si>
  <si>
    <r>
      <t xml:space="preserve">on Form EIA-23L </t>
    </r>
    <r>
      <rPr>
        <i/>
        <sz val="9"/>
        <rFont val="Calibri"/>
        <family val="2"/>
        <scheme val="minor"/>
      </rPr>
      <t>Annual Report of Domestic Oil and Gas Reserves</t>
    </r>
    <r>
      <rPr>
        <sz val="9"/>
        <rFont val="Calibri"/>
        <family val="2"/>
        <scheme val="minor"/>
      </rPr>
      <t>. For certain reasons (e.g. incorrect or incomplete respondent submissions,</t>
    </r>
  </si>
  <si>
    <r>
      <t>Other States</t>
    </r>
    <r>
      <rPr>
        <vertAlign val="superscript"/>
        <sz val="10"/>
        <color theme="1"/>
        <rFont val="Calibri"/>
        <family val="2"/>
        <scheme val="minor"/>
      </rPr>
      <t>b</t>
    </r>
  </si>
  <si>
    <r>
      <t>Other states</t>
    </r>
    <r>
      <rPr>
        <vertAlign val="superscript"/>
        <sz val="10"/>
        <color theme="1"/>
        <rFont val="Calibri"/>
        <family val="2"/>
        <scheme val="minor"/>
      </rPr>
      <t>a</t>
    </r>
  </si>
  <si>
    <t>Changes in Reserves During 2021</t>
  </si>
  <si>
    <t>DOE/EIA-0340(21). One barrel = 42 U.S. gallons.</t>
  </si>
  <si>
    <t>Divestitures</t>
  </si>
  <si>
    <t>Net of</t>
  </si>
  <si>
    <t xml:space="preserve">Net of </t>
  </si>
  <si>
    <t>Table 1. U.S. proved reserves, and reserves changes, 2020-21</t>
  </si>
  <si>
    <t>U.S. proved reserves at December 31, 2021</t>
  </si>
  <si>
    <t>Changes in reserves during 2021</t>
  </si>
  <si>
    <t>U.S. Crude Oil, Natural Gas, and Natural Gas Liquids Reserves Summary Data Tables, 2021</t>
  </si>
  <si>
    <t>Table 1: U.S. proved reserves and reserves changes, 2020-21</t>
  </si>
  <si>
    <t>Table 5: U.S. proved reserves of crude oil and lease condensate, 2011-21</t>
  </si>
  <si>
    <t>Table 3. Changes to proved reserves of U.S. natural gas by source, 2020-21</t>
  </si>
  <si>
    <r>
      <t xml:space="preserve">Data source: U.S. Energy Information Administration, Form EIA-23L, </t>
    </r>
    <r>
      <rPr>
        <i/>
        <sz val="9"/>
        <rFont val="Calibri"/>
        <family val="2"/>
        <scheme val="minor"/>
      </rPr>
      <t>Annual Report of Domestic Oil and Gas Proved Reserves</t>
    </r>
  </si>
  <si>
    <t xml:space="preserve">   Extensions and discoveries</t>
  </si>
  <si>
    <t xml:space="preserve">   Net adjustments, divestitures, and acquisitions</t>
  </si>
  <si>
    <t>Other U.S. natural gas</t>
  </si>
  <si>
    <t xml:space="preserve">   Lower 48 states onshore</t>
  </si>
  <si>
    <t xml:space="preserve">   Lower 48 states offshore</t>
  </si>
  <si>
    <t>U.S. total</t>
  </si>
  <si>
    <t>Source of natural gas</t>
  </si>
  <si>
    <t>Year-end 2020</t>
  </si>
  <si>
    <t>proved</t>
  </si>
  <si>
    <t>reserves</t>
  </si>
  <si>
    <t>extensions and</t>
  </si>
  <si>
    <t>discoveries</t>
  </si>
  <si>
    <t>revisions and</t>
  </si>
  <si>
    <t>other changes</t>
  </si>
  <si>
    <t>estimated</t>
  </si>
  <si>
    <t>production</t>
  </si>
  <si>
    <t>Year-end 2021</t>
  </si>
  <si>
    <r>
      <t xml:space="preserve">Data source: U.S. Energy Information Administration, Form EIA-23L, </t>
    </r>
    <r>
      <rPr>
        <i/>
        <sz val="9"/>
        <color theme="1"/>
        <rFont val="Calibri"/>
        <family val="2"/>
        <scheme val="minor"/>
      </rPr>
      <t>Annual Report of Domestic Oil and Gas Reserves</t>
    </r>
    <r>
      <rPr>
        <sz val="9"/>
        <color theme="1"/>
        <rFont val="Calibri"/>
        <family val="2"/>
        <scheme val="minor"/>
      </rPr>
      <t>, 2020 and 2021</t>
    </r>
  </si>
  <si>
    <t>Note: Includes lease condensate. Bakken/Three Forks oil includes proved reserves from shale or low-permeability formations reported on Form EIA-23L.</t>
  </si>
  <si>
    <t>Wolfcamp/Bone Spring</t>
  </si>
  <si>
    <t>Niobrara</t>
  </si>
  <si>
    <t>Wolfcamp/Bone Spring includes proved reserves from shale or low-permeability formations reported on Form EIA-23L in TX RRC 7C, TX RRC 8, TX RRC 8A, and NME.</t>
  </si>
  <si>
    <t xml:space="preserve">* The Marcellus play in this table refers only to portions within Pennsylvania and West Virginia. </t>
  </si>
  <si>
    <t>Note: The Lower 48 states offshore subtotal in this table includes state offshore and Federal Offshore. Components may not add to total because of independent rounding.</t>
  </si>
  <si>
    <t>Table 4. U.S. shale plays natural gas production and proved reserves, 2020-21</t>
  </si>
  <si>
    <t>Change in</t>
  </si>
  <si>
    <t>2020-21</t>
  </si>
  <si>
    <t>change</t>
  </si>
  <si>
    <t>Other shale</t>
  </si>
  <si>
    <t>Subtotal</t>
  </si>
  <si>
    <t>All U.S. shale</t>
  </si>
  <si>
    <t>Pennsylvania and West Virginia</t>
  </si>
  <si>
    <t>Wolfcamp/ Bone Spring</t>
  </si>
  <si>
    <t>New Mexico and Texas</t>
  </si>
  <si>
    <t>Louisiana and Texas</t>
  </si>
  <si>
    <t>Montana and North Dakota</t>
  </si>
  <si>
    <r>
      <t>Revisions</t>
    </r>
    <r>
      <rPr>
        <b/>
        <vertAlign val="superscript"/>
        <sz val="10"/>
        <rFont val="Calibri"/>
        <family val="2"/>
        <scheme val="minor"/>
      </rPr>
      <t>a</t>
    </r>
  </si>
  <si>
    <r>
      <t>Proved</t>
    </r>
    <r>
      <rPr>
        <b/>
        <vertAlign val="superscript"/>
        <sz val="10"/>
        <rFont val="Calibri"/>
        <family val="2"/>
        <scheme val="minor"/>
      </rPr>
      <t>c</t>
    </r>
  </si>
  <si>
    <t>revisions</t>
  </si>
  <si>
    <t>adjustments</t>
  </si>
  <si>
    <t>acquisitions &amp;</t>
  </si>
  <si>
    <r>
      <t>divestitures</t>
    </r>
    <r>
      <rPr>
        <b/>
        <vertAlign val="superscript"/>
        <sz val="10"/>
        <rFont val="Calibri"/>
        <family val="2"/>
        <scheme val="minor"/>
      </rPr>
      <t>b</t>
    </r>
  </si>
  <si>
    <t>Extensions and</t>
  </si>
  <si>
    <t>in reserves</t>
  </si>
  <si>
    <t>from previous</t>
  </si>
  <si>
    <t>year</t>
  </si>
  <si>
    <r>
      <t>Crude Oil</t>
    </r>
    <r>
      <rPr>
        <sz val="10"/>
        <rFont val="Calibri"/>
        <family val="2"/>
        <scheme val="minor"/>
      </rPr>
      <t xml:space="preserve"> (million barrels)</t>
    </r>
  </si>
  <si>
    <r>
      <t>Lease Condensate</t>
    </r>
    <r>
      <rPr>
        <sz val="10"/>
        <rFont val="Calibri"/>
        <family val="2"/>
        <scheme val="minor"/>
      </rPr>
      <t xml:space="preserve"> (million barrels)</t>
    </r>
  </si>
  <si>
    <r>
      <t xml:space="preserve">Data source: U.S. Energy Information Administration, Form EIA-23L, </t>
    </r>
    <r>
      <rPr>
        <i/>
        <sz val="9"/>
        <rFont val="Calibri"/>
        <family val="2"/>
        <scheme val="minor"/>
      </rPr>
      <t>Annual Report of Domestic Oil and Gas Proved Reserves</t>
    </r>
    <r>
      <rPr>
        <sz val="9"/>
        <rFont val="Calibri"/>
        <family val="2"/>
        <scheme val="minor"/>
      </rPr>
      <t>, 2011-2021</t>
    </r>
  </si>
  <si>
    <r>
      <t xml:space="preserve">Note: We base the production estimates in this table on data reported on Form EIA-23L, </t>
    </r>
    <r>
      <rPr>
        <i/>
        <sz val="9"/>
        <rFont val="Calibri"/>
        <family val="2"/>
        <scheme val="minor"/>
      </rPr>
      <t>Annual Report of Domestic Oil and Gas Reserves</t>
    </r>
    <r>
      <rPr>
        <sz val="9"/>
        <rFont val="Calibri"/>
        <family val="2"/>
        <scheme val="minor"/>
      </rPr>
      <t>.</t>
    </r>
  </si>
  <si>
    <t xml:space="preserve">The estimates may differ from the official EIA production data for crude oil and lease condensate for 2021 in the </t>
  </si>
  <si>
    <r>
      <t xml:space="preserve">b </t>
    </r>
    <r>
      <rPr>
        <sz val="9"/>
        <rFont val="Calibri"/>
        <family val="2"/>
        <scheme val="minor"/>
      </rPr>
      <t>Net of acquisitions and divestitures = acquisitions - divestitures.</t>
    </r>
  </si>
  <si>
    <r>
      <t>c</t>
    </r>
    <r>
      <rPr>
        <sz val="9"/>
        <rFont val="Calibri"/>
        <family val="2"/>
        <scheme val="minor"/>
      </rPr>
      <t xml:space="preserve"> Proved Reserves = Column 7 from previous year plus Column 3 plus Column 4 plus Column 5 - Column 6.</t>
    </r>
  </si>
  <si>
    <r>
      <rPr>
        <i/>
        <sz val="9"/>
        <rFont val="Calibri"/>
        <family val="2"/>
        <scheme val="minor"/>
      </rPr>
      <t>Petroleum Supply Annual</t>
    </r>
    <r>
      <rPr>
        <sz val="9"/>
        <rFont val="Calibri"/>
        <family val="2"/>
        <scheme val="minor"/>
      </rPr>
      <t xml:space="preserve"> 2021, DOE/EIA-0340(21). One barrel = 42 U.S. gallons.  </t>
    </r>
  </si>
  <si>
    <t>petroleum and other liquids data</t>
  </si>
  <si>
    <t>EIA's</t>
  </si>
  <si>
    <t>are available on our website.</t>
  </si>
  <si>
    <r>
      <t xml:space="preserve">Note: We base the production estimates in this table on data reported on Form EIA-23L, </t>
    </r>
    <r>
      <rPr>
        <i/>
        <sz val="9"/>
        <rFont val="Calibri"/>
        <family val="2"/>
        <scheme val="minor"/>
      </rPr>
      <t>Annual Report of Domestic Oil and Gas Reserves</t>
    </r>
    <r>
      <rPr>
        <sz val="9"/>
        <rFont val="Calibri"/>
        <family val="2"/>
        <scheme val="minor"/>
      </rPr>
      <t>. They may</t>
    </r>
  </si>
  <si>
    <t>differ slightly from the official EIA production data for crude oil and lease condensate for 2021 contained in the Petroleum Supply Annual 2021,</t>
  </si>
  <si>
    <t>Table 5: U.S. proved reserves of crude oil and lease condensate, 2011-2021</t>
  </si>
  <si>
    <t>Table 6: Proved reserves, reserves changes, and production of crude oil and lease condensate, 2021</t>
  </si>
  <si>
    <t>Table 7: Proved reserves, reserves changes, and production of crude oil, 2021</t>
  </si>
  <si>
    <t>increases</t>
  </si>
  <si>
    <t>decreases</t>
  </si>
  <si>
    <t>Table 8. Proved reserves, reserves changes, and production of lease condensate, 2021</t>
  </si>
  <si>
    <t>Lower 48 states</t>
  </si>
  <si>
    <r>
      <t xml:space="preserve">Note: We base production estimates in this table on data reported on Form EIA-23L, </t>
    </r>
    <r>
      <rPr>
        <i/>
        <sz val="9"/>
        <rFont val="Calibri"/>
        <family val="2"/>
        <scheme val="minor"/>
      </rPr>
      <t>Annual Report of Domestic Oil and Gas Reserves</t>
    </r>
    <r>
      <rPr>
        <sz val="9"/>
        <rFont val="Calibri"/>
        <family val="2"/>
        <scheme val="minor"/>
      </rPr>
      <t>. They may</t>
    </r>
  </si>
  <si>
    <r>
      <t xml:space="preserve">differ slightly from the official U.S. EIA production data for crude oil for 2021 contained in the </t>
    </r>
    <r>
      <rPr>
        <i/>
        <sz val="9"/>
        <rFont val="Calibri"/>
        <family val="2"/>
        <scheme val="minor"/>
      </rPr>
      <t>Petroleum Supply Annual</t>
    </r>
    <r>
      <rPr>
        <sz val="9"/>
        <rFont val="Calibri"/>
        <family val="2"/>
        <scheme val="minor"/>
      </rPr>
      <t xml:space="preserve"> 2021,</t>
    </r>
  </si>
  <si>
    <t>are withheld for these states to avoid disclosure of operator-level reserves data or because of other statistical precision or data quality reasons.</t>
  </si>
  <si>
    <t>are withheld for these states to avoid disclosure of operator level reserves data or because of other statistical precision or data quality reasons.</t>
  </si>
  <si>
    <r>
      <t>Other states</t>
    </r>
    <r>
      <rPr>
        <vertAlign val="superscript"/>
        <sz val="9"/>
        <color theme="1"/>
        <rFont val="Arial"/>
        <family val="2"/>
      </rPr>
      <t>b</t>
    </r>
  </si>
  <si>
    <r>
      <t xml:space="preserve">differ slightly from the official U.S. EIA production data for lease condensate for 2021 contained in the </t>
    </r>
    <r>
      <rPr>
        <i/>
        <sz val="9"/>
        <rFont val="Calibri"/>
        <family val="2"/>
        <scheme val="minor"/>
      </rPr>
      <t>Petroleum Supply Annual</t>
    </r>
    <r>
      <rPr>
        <sz val="9"/>
        <rFont val="Calibri"/>
        <family val="2"/>
        <scheme val="minor"/>
      </rPr>
      <t xml:space="preserve"> 2021,</t>
    </r>
  </si>
  <si>
    <r>
      <t xml:space="preserve">Note: We base the production estimates in this table on data reported on Form EIA-23L, </t>
    </r>
    <r>
      <rPr>
        <i/>
        <sz val="9"/>
        <rFont val="Calibri"/>
        <family val="2"/>
        <scheme val="minor"/>
      </rPr>
      <t>Annual Survey of Domestic Oil and Gas Reserves</t>
    </r>
    <r>
      <rPr>
        <sz val="9"/>
        <rFont val="Calibri"/>
        <family val="2"/>
        <scheme val="minor"/>
      </rPr>
      <t>. They may</t>
    </r>
  </si>
  <si>
    <t>Table 9: U.S. proved reserves of total natural gas, wet after lease separation, 2001-2021</t>
  </si>
  <si>
    <t>acquistions</t>
  </si>
  <si>
    <r>
      <t>divestitures</t>
    </r>
    <r>
      <rPr>
        <b/>
        <vertAlign val="superscript"/>
        <sz val="10"/>
        <rFont val="Cambria"/>
        <family val="1"/>
        <scheme val="major"/>
      </rPr>
      <t>b</t>
    </r>
  </si>
  <si>
    <t>Extensions</t>
  </si>
  <si>
    <t>previous</t>
  </si>
  <si>
    <r>
      <t xml:space="preserve">Note: We base the production estimates in this table on data reported on Form EIA-23L, </t>
    </r>
    <r>
      <rPr>
        <i/>
        <sz val="9"/>
        <rFont val="Calibri"/>
        <family val="2"/>
        <scheme val="minor"/>
      </rPr>
      <t>Annual Survey of Domestic Oil and Gas Reserves.</t>
    </r>
  </si>
  <si>
    <r>
      <t>Proved</t>
    </r>
    <r>
      <rPr>
        <b/>
        <vertAlign val="superscript"/>
        <sz val="10"/>
        <rFont val="Cambria"/>
        <family val="1"/>
        <scheme val="major"/>
      </rPr>
      <t>c</t>
    </r>
  </si>
  <si>
    <t>Natural gas is measured at 60 degrees Farenheit and atmospheric pressure base of 14.73 pounds per square inch (psia).</t>
  </si>
  <si>
    <r>
      <t>c</t>
    </r>
    <r>
      <rPr>
        <sz val="9"/>
        <rFont val="Calibri"/>
        <family val="2"/>
        <scheme val="minor"/>
      </rPr>
      <t xml:space="preserve"> Proved reserves = Column 7 from previous year plus Column 3 plus Column 4 plus Column 5 minus Column 6. </t>
    </r>
  </si>
  <si>
    <r>
      <t xml:space="preserve">b </t>
    </r>
    <r>
      <rPr>
        <sz val="9"/>
        <rFont val="Calibri"/>
        <family val="2"/>
        <scheme val="minor"/>
      </rPr>
      <t>Net of acquisitions and divestitures = acquisitions minus divestitures.</t>
    </r>
  </si>
  <si>
    <r>
      <t>a</t>
    </r>
    <r>
      <rPr>
        <sz val="9"/>
        <rFont val="Calibri"/>
        <family val="2"/>
        <scheme val="minor"/>
      </rPr>
      <t xml:space="preserve"> Revisions and adjustments = Column 1 plus Column 2.</t>
    </r>
  </si>
  <si>
    <t>They may differ from the official U.S. EIA production data for natural gas contained in the Natural Gas Annual 2021,</t>
  </si>
  <si>
    <t>DOE/EIA-0131(21). Natural gas is measured at 60 degrees Farenheit and atmospheric pressure base of 14.73 pounds per square inch (psia).</t>
  </si>
  <si>
    <t>Table 10: Proved reserves, reserves changes, and production of natural gas, wet after lease separation, 2021</t>
  </si>
  <si>
    <r>
      <t xml:space="preserve">Note: We base the production estimates in this table on data reported on Form EIA-23L, </t>
    </r>
    <r>
      <rPr>
        <i/>
        <sz val="9"/>
        <color theme="1"/>
        <rFont val="Calibri"/>
        <family val="2"/>
        <scheme val="minor"/>
      </rPr>
      <t>Annual Report of Domestic Oil and Gas Reserves.</t>
    </r>
  </si>
  <si>
    <r>
      <t xml:space="preserve">They may differ slightly from the official U.S. EIA production data for natural gas for 2021 contained in the </t>
    </r>
    <r>
      <rPr>
        <i/>
        <sz val="9"/>
        <color theme="1"/>
        <rFont val="Calibri"/>
        <family val="2"/>
        <scheme val="minor"/>
      </rPr>
      <t>Natural Gas Annual 2021</t>
    </r>
    <r>
      <rPr>
        <sz val="9"/>
        <color theme="1"/>
        <rFont val="Calibri"/>
        <family val="2"/>
        <scheme val="minor"/>
      </rPr>
      <t xml:space="preserve">, DOE/EIA-0131(21). </t>
    </r>
  </si>
  <si>
    <r>
      <t>a</t>
    </r>
    <r>
      <rPr>
        <sz val="9"/>
        <color theme="1"/>
        <rFont val="Calibri"/>
        <family val="2"/>
        <scheme val="minor"/>
      </rPr>
      <t xml:space="preserve"> Includes Federal Offshore Louisiana, Mississippi, Alabama, and Florida. </t>
    </r>
  </si>
  <si>
    <r>
      <t>Other states</t>
    </r>
    <r>
      <rPr>
        <vertAlign val="superscript"/>
        <sz val="7"/>
        <color theme="1"/>
        <rFont val="Calibri"/>
        <family val="2"/>
        <scheme val="minor"/>
      </rPr>
      <t>b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</si>
  <si>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Other states</t>
    </r>
    <r>
      <rPr>
        <sz val="9"/>
        <rFont val="Calibri"/>
        <family val="2"/>
        <scheme val="minor"/>
      </rPr>
      <t xml:space="preserve"> include Arizona, Florida, Idaho, Illinois, Indiana, Maryland, Missouri, Nevada, New York, Oregon, and Tennessee. Individual state volumes 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</si>
  <si>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Other states</t>
    </r>
    <r>
      <rPr>
        <sz val="9"/>
        <rFont val="Calibri"/>
        <family val="2"/>
        <scheme val="minor"/>
      </rPr>
      <t xml:space="preserve"> include Arkansas, Arizona, Florida, Illinois, Indiana, Kansas, Maryland, Missouri, Nevada, Oregon, and Tennessee. Individual state volumes are withheld</t>
    </r>
  </si>
  <si>
    <t>for these states to avoid disclosure of operator-level reserves data or because of other statistical precision or data quality reasons.</t>
  </si>
  <si>
    <r>
      <t>b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Other states </t>
    </r>
    <r>
      <rPr>
        <sz val="9"/>
        <color theme="1"/>
        <rFont val="Calibri"/>
        <family val="2"/>
        <scheme val="minor"/>
      </rPr>
      <t>include Arizona, Florida, Idaho, Illinois, Indiana, Maryland, Missouri, Nevada, Oregon, South Dakota, and Tennessee. Individual state volumes are withheld</t>
    </r>
  </si>
  <si>
    <r>
      <t xml:space="preserve">They may differ slightly from the official U.S. EIA production data for nonassociated natural gas for 2021 contained in the </t>
    </r>
    <r>
      <rPr>
        <i/>
        <sz val="9"/>
        <color theme="1"/>
        <rFont val="Calibri"/>
        <family val="2"/>
        <scheme val="minor"/>
      </rPr>
      <t>Natural Gas Annual 2021</t>
    </r>
    <r>
      <rPr>
        <sz val="9"/>
        <color theme="1"/>
        <rFont val="Calibri"/>
        <family val="2"/>
        <scheme val="minor"/>
      </rPr>
      <t xml:space="preserve">, DOE/EIA-0131(21). </t>
    </r>
  </si>
  <si>
    <r>
      <t xml:space="preserve">They may differ slightly from the official U.S. EIA production data for associated-dissolved natural gas for 2021 contained in the </t>
    </r>
    <r>
      <rPr>
        <i/>
        <sz val="9"/>
        <color theme="1"/>
        <rFont val="Calibri"/>
        <family val="2"/>
        <scheme val="minor"/>
      </rPr>
      <t>Natural Gas Annual 2021</t>
    </r>
    <r>
      <rPr>
        <sz val="9"/>
        <color theme="1"/>
        <rFont val="Calibri"/>
        <family val="2"/>
        <scheme val="minor"/>
      </rPr>
      <t xml:space="preserve">, DOE/EIA-0131(21). </t>
    </r>
  </si>
  <si>
    <r>
      <t>Other states</t>
    </r>
    <r>
      <rPr>
        <vertAlign val="superscript"/>
        <sz val="10"/>
        <color theme="1"/>
        <rFont val="Calibri"/>
        <family val="2"/>
        <scheme val="minor"/>
      </rPr>
      <t>b</t>
    </r>
  </si>
  <si>
    <r>
      <t>b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Other states </t>
    </r>
    <r>
      <rPr>
        <sz val="9"/>
        <color theme="1"/>
        <rFont val="Calibri"/>
        <family val="2"/>
        <scheme val="minor"/>
      </rPr>
      <t>include Arizona, Florida, Idaho, Illinois, Indiana, Maryland, Missouri, Nebraska, Nevada, Oregon, South Dakota, and Tennessee. Individual state volumes are withheld</t>
    </r>
  </si>
  <si>
    <r>
      <t>Data source: U.S. Energy Information Administration, Form EIA-23L,</t>
    </r>
    <r>
      <rPr>
        <i/>
        <sz val="9"/>
        <rFont val="Calibri"/>
        <family val="2"/>
        <scheme val="minor"/>
      </rPr>
      <t xml:space="preserve"> Annual Report of Domestic Oil and Gas Proved Reserves</t>
    </r>
    <r>
      <rPr>
        <sz val="9"/>
        <rFont val="Calibri"/>
        <family val="2"/>
        <scheme val="minor"/>
      </rPr>
      <t>, 2018-2021</t>
    </r>
  </si>
  <si>
    <t>Note:  We based this table on proved reserves and production volumes of shale natural gas reported and imputed from data</t>
  </si>
  <si>
    <t xml:space="preserve">from shales may be higher or lower. The production estimates are provided as an indicator of production trends and may differ </t>
  </si>
  <si>
    <t>from official U.S. EIA production volumes listed elsewhere on our website.</t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</si>
  <si>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Other states</t>
    </r>
    <r>
      <rPr>
        <sz val="9"/>
        <rFont val="Calibri"/>
        <family val="2"/>
        <scheme val="minor"/>
      </rPr>
      <t xml:space="preserve"> include Indiana, Missouri, New York, South Dakota, Tennessee and Utah. Individual state volumes are withheld</t>
    </r>
  </si>
  <si>
    <t xml:space="preserve"> to avoid disclosure of operator-level reserves data, or because of other statistical precision or data quality reasons.</t>
  </si>
  <si>
    <t>Table 13: Proved reserves and production of shale natural gas, 2018 - 2021</t>
  </si>
  <si>
    <t>Table 12: Proved reserves, reserves changes, and production of associated-dissolved natural gas, wet after lease separation, 2021</t>
  </si>
  <si>
    <t>Table 11: Proved reserves, reserves changes, and production of nonassociated natural gas, wet after lease separation, 2021</t>
  </si>
  <si>
    <t>Table 14: Proved reserves, reserves changes, and production of shale natural gas, 2021</t>
  </si>
  <si>
    <r>
      <t xml:space="preserve">on Form EIA-23L, </t>
    </r>
    <r>
      <rPr>
        <i/>
        <sz val="9"/>
        <rFont val="Calibri"/>
        <family val="2"/>
        <scheme val="minor"/>
      </rPr>
      <t>Annual Report of Domestic Oil and Gas Reserves</t>
    </r>
    <r>
      <rPr>
        <sz val="9"/>
        <rFont val="Calibri"/>
        <family val="2"/>
        <scheme val="minor"/>
      </rPr>
      <t>. For certain reasons (e.g. incorrect or incomplete respondent submissions,</t>
    </r>
  </si>
  <si>
    <t>slightly from official EIA production volumes listed elsewhere on our website.</t>
  </si>
  <si>
    <t>avoid disclosure of operator-level reserves data or because of other statistical precision or data quality reasons.</t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</si>
  <si>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Other states</t>
    </r>
    <r>
      <rPr>
        <sz val="9"/>
        <rFont val="Calibri"/>
        <family val="2"/>
        <scheme val="minor"/>
      </rPr>
      <t xml:space="preserve"> include California, Illinois, Indiana, Missouri, New York, South Dakota, Tennessee, and Utah. Individual state volumes are withheld for these states to</t>
    </r>
  </si>
  <si>
    <t>Table 15. Estimated proved reserves of natural gas plant liquids and dry natural gas, 2021</t>
  </si>
  <si>
    <r>
      <t> </t>
    </r>
    <r>
      <rPr>
        <b/>
        <sz val="7"/>
        <color rgb="FF000000"/>
        <rFont val="Calibri"/>
        <family val="2"/>
      </rPr>
      <t>State and subdivision</t>
    </r>
  </si>
  <si>
    <t>Total proved natural gas reserves</t>
  </si>
  <si>
    <t>Estimated yield from total proved natural gas reserves</t>
  </si>
  <si>
    <t>Natural gas plant liquids</t>
  </si>
  <si>
    <t>Dry natural gas</t>
  </si>
  <si>
    <r>
      <t>Other states</t>
    </r>
    <r>
      <rPr>
        <vertAlign val="superscript"/>
        <sz val="10"/>
        <color rgb="FF000000"/>
        <rFont val="Calibri"/>
        <family val="2"/>
      </rPr>
      <t>b</t>
    </r>
  </si>
  <si>
    <r>
      <t xml:space="preserve">Data source: U.S. Energy Information Administration, Form EIA-23L, </t>
    </r>
    <r>
      <rPr>
        <i/>
        <sz val="9"/>
        <rFont val="Calibri"/>
        <family val="2"/>
      </rPr>
      <t>Annual Report of Domestic Oil and Gas Reserves, and Form EIA-64A, Annual Report</t>
    </r>
  </si>
  <si>
    <t>of the Origin of Natural Gas Liquids Production</t>
  </si>
  <si>
    <t>Note: One barrel = 42 U.S. gallons. Natural gas is measured at 60 degrees Fahrenheit and at an atmospheric pressure base of 14.73 pounds per square inch absolute (psia).</t>
  </si>
  <si>
    <r>
      <t>a</t>
    </r>
    <r>
      <rPr>
        <sz val="9"/>
        <rFont val="Calibri"/>
        <family val="2"/>
        <scheme val="minor"/>
      </rPr>
      <t xml:space="preserve"> Includes Federal Offshore Louisiana, Mississippi, Alabama, and Florida. </t>
    </r>
  </si>
  <si>
    <r>
      <t>b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Other states</t>
    </r>
    <r>
      <rPr>
        <sz val="9"/>
        <rFont val="Calibri"/>
        <family val="2"/>
      </rPr>
      <t xml:space="preserve"> include Arizona, Florida, Idaho, Illinois, Indiana, Maryland, Missouri, Nebraska, Nevada, Oregon, South Dakota, and Tennessee. Individual state</t>
    </r>
  </si>
  <si>
    <t>volumes are withheld for these states to avoid dsiclosure of operator-level reserves data or because of other statistical precision or data quality reasons.</t>
  </si>
  <si>
    <t>(million barrels)</t>
  </si>
  <si>
    <t>Crude oil</t>
  </si>
  <si>
    <t>condensate</t>
  </si>
  <si>
    <t>gas</t>
  </si>
  <si>
    <t>(billion cubic feet)</t>
  </si>
  <si>
    <t>Associated-</t>
  </si>
  <si>
    <t>dissolved gas</t>
  </si>
  <si>
    <r>
      <t>Other states</t>
    </r>
    <r>
      <rPr>
        <vertAlign val="superscript"/>
        <sz val="8"/>
        <color rgb="FF000000"/>
        <rFont val="Calibri"/>
        <family val="2"/>
      </rPr>
      <t>b</t>
    </r>
  </si>
  <si>
    <t>Individual state volumes are withheld to avoid disclosure of operator-level reserves data, or because of other statistical precision or data quality reasons.</t>
  </si>
  <si>
    <r>
      <t xml:space="preserve">Data source: U.S. Energy Information Administration, Form EIA-23L, </t>
    </r>
    <r>
      <rPr>
        <i/>
        <sz val="9"/>
        <rFont val="Calibri"/>
        <family val="2"/>
        <scheme val="minor"/>
      </rPr>
      <t>Annual Report of Domestic Oil and Gas Reserves</t>
    </r>
  </si>
  <si>
    <r>
      <rPr>
        <vertAlign val="superscript"/>
        <sz val="9"/>
        <rFont val="Calibri"/>
        <family val="2"/>
        <scheme val="minor"/>
      </rPr>
      <t xml:space="preserve">b </t>
    </r>
    <r>
      <rPr>
        <i/>
        <sz val="9"/>
        <rFont val="Calibri"/>
        <family val="2"/>
        <scheme val="minor"/>
      </rPr>
      <t>Other states</t>
    </r>
    <r>
      <rPr>
        <sz val="9"/>
        <rFont val="Calibri"/>
        <family val="2"/>
        <scheme val="minor"/>
      </rPr>
      <t xml:space="preserve"> include Arizona, Florida, Idaho, Illinois, Indiana, Maryland, Missouri, Nebraska, Nevada, Oregon, South Dakota and Tennessee. </t>
    </r>
  </si>
  <si>
    <t>Table 2: Production and proved reserves of crude oil from selected U.S. shale plays, 2020-21</t>
  </si>
  <si>
    <t>Table 3: Changes to proved reserves of U.S. natural gas by source, 2020-21</t>
  </si>
  <si>
    <t>Table 4: U.S. shale plays production and proved reserves of natural gas, 2020-21</t>
  </si>
  <si>
    <t>Table 6: Proved reserves, reserves changes, and production of crude oil and  lease condensate, 2021</t>
  </si>
  <si>
    <t>Table 8: Proved reserves, reserves changes, and production of lease condensate, 2021</t>
  </si>
  <si>
    <t>Table 9: U.S. proved reserves of total natural gas, wet after lease separation, 2001-21</t>
  </si>
  <si>
    <t>Table 13: Proved reserves and production of shale natural gas, 2018-21</t>
  </si>
  <si>
    <t>Table 15: Estimated proved reserves of natural gas plant liquids and dry natural gas, 2021</t>
  </si>
  <si>
    <t>Table 16: Reported proved nonproducing reserves of crude oil, lease condensate, nonassociated gas, associated-dissolved gas, and total gas, wet after lease separation, 2021</t>
  </si>
  <si>
    <t>nonassociated gas, associated-dissolved gas, and total gas, wet after lease separation, 2021</t>
  </si>
  <si>
    <r>
      <t xml:space="preserve">Data source: U.S. Energy Information Administration, Form EIA-23L, </t>
    </r>
    <r>
      <rPr>
        <i/>
        <sz val="9"/>
        <rFont val="Calibri"/>
        <family val="2"/>
      </rPr>
      <t>Annual Report of Domestic Oil and Gas Reserves</t>
    </r>
    <r>
      <rPr>
        <sz val="9"/>
        <rFont val="Calibri"/>
        <family val="2"/>
      </rPr>
      <t>, 2020 and 2021</t>
    </r>
  </si>
  <si>
    <r>
      <t xml:space="preserve">Data source: U.S. Energy Information Administration, Form EIA-23L, </t>
    </r>
    <r>
      <rPr>
        <i/>
        <sz val="9"/>
        <color theme="1"/>
        <rFont val="Calibri"/>
        <family val="2"/>
        <scheme val="minor"/>
      </rPr>
      <t>Annual Report of Domestic Oil and Gas Reserves.</t>
    </r>
  </si>
  <si>
    <r>
      <t xml:space="preserve">Note: </t>
    </r>
    <r>
      <rPr>
        <i/>
        <sz val="9"/>
        <color theme="1"/>
        <rFont val="Calibri"/>
        <family val="2"/>
        <scheme val="minor"/>
      </rPr>
      <t>Total natural gas</t>
    </r>
    <r>
      <rPr>
        <sz val="9"/>
        <color theme="1"/>
        <rFont val="Calibri"/>
        <family val="2"/>
        <scheme val="minor"/>
      </rPr>
      <t xml:space="preserve"> includes natural gas plant liquids. Columns may not add to total because of independent rounding.</t>
    </r>
  </si>
  <si>
    <t>North Dakota and Montana</t>
  </si>
  <si>
    <t>Colorado, Kansas, Nebraska and Wyoming</t>
  </si>
  <si>
    <t>2020 production</t>
  </si>
  <si>
    <t>2020 proved reserves</t>
  </si>
  <si>
    <t>2021 production</t>
  </si>
  <si>
    <t>2021 proved reserves</t>
  </si>
  <si>
    <t>2020-21 reserves change</t>
  </si>
  <si>
    <t>States</t>
  </si>
  <si>
    <t>Table 2. Crude oil and lease condensate production and proved reserves from selected U.S. shale plays, 2020-21</t>
  </si>
  <si>
    <r>
      <t xml:space="preserve">Note: We base table values on natural gas proved reserves and production volumes from shale reported and imputed from data on Form EIA-23L. *In this table, the Marcellus shale play refers only to portions within Pennsylvania and West Virginia. </t>
    </r>
    <r>
      <rPr>
        <i/>
        <sz val="9"/>
        <rFont val="Calibri"/>
        <family val="2"/>
      </rPr>
      <t>Other shale</t>
    </r>
    <r>
      <rPr>
        <sz val="9"/>
        <rFont val="Calibri"/>
        <family val="2"/>
      </rPr>
      <t xml:space="preserve"> includes proved reserves and production reported from shale on Form EIA-23L that we assign to the Niobrara, Antrim, and Monterey shale plays. Columns may not add to subtotals because of independent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</si>
</sst>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0.0"/>
    <numFmt numFmtId="166" formatCode="mm/dd/yy"/>
    <numFmt numFmtId="167" formatCode="0.000_)"/>
    <numFmt numFmtId="168" formatCode="0.00_)"/>
    <numFmt numFmtId="169" formatCode="#,##0.0"/>
  </numFmts>
  <fonts count="83" x14ac:knownFonts="1">
    <font>
      <sz val="9"/>
      <name val="Arial"/>
    </font>
    <font>
      <sz val="9"/>
      <name val="Arial"/>
      <family val="2"/>
    </font>
    <font>
      <sz val="11"/>
      <name val="Tms Rmn"/>
    </font>
    <font>
      <b/>
      <i/>
      <sz val="16"/>
      <name val="Helv"/>
    </font>
    <font>
      <sz val="10"/>
      <name val="Arial"/>
      <family val="2"/>
    </font>
    <font>
      <b/>
      <sz val="9"/>
      <name val="Arial"/>
      <family val="2"/>
    </font>
    <font>
      <sz val="10"/>
      <name val="Helv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/>
      <name val="Cambria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vertAlign val="superscript"/>
      <sz val="10"/>
      <name val="Cambria"/>
      <family val="1"/>
      <scheme val="major"/>
    </font>
    <font>
      <b/>
      <sz val="10"/>
      <color theme="4"/>
      <name val="Cambria"/>
      <family val="1"/>
      <scheme val="maj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u/>
      <sz val="9"/>
      <color theme="10"/>
      <name val="Arial"/>
      <family val="2"/>
    </font>
    <font>
      <u/>
      <sz val="9"/>
      <color theme="10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i/>
      <sz val="9"/>
      <name val="Calibri"/>
      <family val="2"/>
      <scheme val="minor"/>
    </font>
    <font>
      <sz val="11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sz val="8"/>
      <name val="Calibri"/>
      <family val="2"/>
    </font>
    <font>
      <b/>
      <sz val="10"/>
      <color rgb="FF4BACC6"/>
      <name val="Cambria"/>
      <family val="1"/>
    </font>
    <font>
      <sz val="10"/>
      <name val="Calibri"/>
      <family val="2"/>
    </font>
    <font>
      <b/>
      <sz val="9"/>
      <color theme="1"/>
      <name val="Cambria"/>
      <family val="1"/>
      <scheme val="major"/>
    </font>
    <font>
      <sz val="9"/>
      <name val="Arial"/>
      <family val="2"/>
    </font>
    <font>
      <b/>
      <sz val="11"/>
      <color rgb="FF1396D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  <font>
      <sz val="7"/>
      <color theme="1"/>
      <name val="Calibri"/>
      <family val="2"/>
      <scheme val="minor"/>
    </font>
    <font>
      <b/>
      <sz val="7"/>
      <name val="Cambria"/>
      <family val="1"/>
      <scheme val="maj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sz val="11"/>
      <color theme="4"/>
      <name val="Cambria"/>
      <family val="1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7"/>
      <color rgb="FF000000"/>
      <name val="Arial"/>
      <family val="2"/>
    </font>
    <font>
      <i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Calibri"/>
      <family val="2"/>
    </font>
    <font>
      <vertAlign val="superscript"/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9"/>
      <name val="Calibri"/>
      <family val="2"/>
    </font>
    <font>
      <vertAlign val="superscript"/>
      <sz val="9"/>
      <name val="Calibri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ashed">
        <color theme="0" tint="-0.24994659260841701"/>
      </top>
      <bottom style="thin">
        <color theme="0" tint="-0.249977111117893"/>
      </bottom>
      <diagonal/>
    </border>
    <border>
      <left/>
      <right/>
      <top/>
      <bottom style="mediumDashed">
        <color rgb="FFBFBFBF"/>
      </bottom>
      <diagonal/>
    </border>
    <border>
      <left/>
      <right/>
      <top/>
      <bottom style="double">
        <color rgb="FF00B0F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rgb="FF0096D7"/>
      </bottom>
      <diagonal/>
    </border>
    <border>
      <left/>
      <right/>
      <top/>
      <bottom style="thick">
        <color rgb="FF0096D7"/>
      </bottom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96D7"/>
      </top>
      <bottom/>
      <diagonal/>
    </border>
    <border>
      <left/>
      <right/>
      <top style="thick">
        <color rgb="FF0096D7"/>
      </top>
      <bottom style="mediumDashed">
        <color rgb="FFBFBFBF"/>
      </bottom>
      <diagonal/>
    </border>
    <border>
      <left/>
      <right/>
      <top style="mediumDashed">
        <color rgb="FFBFBFBF"/>
      </top>
      <bottom style="medium">
        <color rgb="FF0096D7"/>
      </bottom>
      <diagonal/>
    </border>
    <border>
      <left/>
      <right/>
      <top style="medium">
        <color rgb="FF0096D7"/>
      </top>
      <bottom style="mediumDashed">
        <color rgb="FFBFBFBF"/>
      </bottom>
      <diagonal/>
    </border>
    <border>
      <left/>
      <right/>
      <top style="mediumDashed">
        <color rgb="FFBFBFBF"/>
      </top>
      <bottom style="mediumDashed">
        <color rgb="FFBFBFBF"/>
      </bottom>
      <diagonal/>
    </border>
    <border>
      <left/>
      <right/>
      <top style="mediumDashed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Dashed">
        <color rgb="FFBFBFBF"/>
      </bottom>
      <diagonal/>
    </border>
    <border>
      <left/>
      <right/>
      <top style="medium">
        <color rgb="FF0096D7"/>
      </top>
      <bottom style="double">
        <color rgb="FF00B0F0"/>
      </bottom>
      <diagonal/>
    </border>
    <border>
      <left/>
      <right/>
      <top style="mediumDashed">
        <color rgb="FFBFBFBF"/>
      </top>
      <bottom/>
      <diagonal/>
    </border>
    <border>
      <left/>
      <right/>
      <top style="thin">
        <color theme="4"/>
      </top>
      <bottom/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8" fontId="3" fillId="0" borderId="0"/>
    <xf numFmtId="0" fontId="4" fillId="0" borderId="0"/>
    <xf numFmtId="0" fontId="4" fillId="0" borderId="0"/>
    <xf numFmtId="0" fontId="6" fillId="0" borderId="0"/>
    <xf numFmtId="0" fontId="15" fillId="0" borderId="2" applyNumberFormat="0" applyFill="0" applyAlignment="0" applyProtection="0"/>
    <xf numFmtId="0" fontId="15" fillId="0" borderId="3" applyNumberFormat="0" applyFill="0" applyProtection="0">
      <alignment wrapText="1"/>
    </xf>
    <xf numFmtId="0" fontId="15" fillId="0" borderId="1" applyNumberFormat="0" applyProtection="0">
      <alignment wrapText="1"/>
    </xf>
    <xf numFmtId="0" fontId="14" fillId="0" borderId="6" applyNumberFormat="0" applyProtection="0">
      <alignment vertical="top"/>
    </xf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5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</cellStyleXfs>
  <cellXfs count="37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10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/>
    <xf numFmtId="0" fontId="11" fillId="0" borderId="0" xfId="0" applyFont="1"/>
    <xf numFmtId="0" fontId="10" fillId="0" borderId="0" xfId="0" applyFont="1"/>
    <xf numFmtId="0" fontId="5" fillId="0" borderId="0" xfId="0" applyFont="1" applyBorder="1"/>
    <xf numFmtId="0" fontId="4" fillId="0" borderId="0" xfId="11"/>
    <xf numFmtId="0" fontId="10" fillId="0" borderId="0" xfId="0" applyFont="1" applyBorder="1" applyAlignment="1">
      <alignment vertical="top" wrapText="1"/>
    </xf>
    <xf numFmtId="0" fontId="7" fillId="0" borderId="0" xfId="12" applyFont="1"/>
    <xf numFmtId="0" fontId="4" fillId="0" borderId="0" xfId="12"/>
    <xf numFmtId="165" fontId="4" fillId="0" borderId="0" xfId="12" applyNumberFormat="1"/>
    <xf numFmtId="0" fontId="7" fillId="0" borderId="0" xfId="12" applyFont="1" applyAlignment="1">
      <alignment horizontal="center"/>
    </xf>
    <xf numFmtId="165" fontId="4" fillId="0" borderId="0" xfId="12" applyNumberFormat="1" applyFill="1"/>
    <xf numFmtId="0" fontId="12" fillId="0" borderId="0" xfId="0" applyFont="1"/>
    <xf numFmtId="0" fontId="13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165" fontId="4" fillId="0" borderId="0" xfId="12" applyNumberFormat="1" applyBorder="1"/>
    <xf numFmtId="0" fontId="18" fillId="0" borderId="0" xfId="0" applyFont="1" applyAlignment="1">
      <alignment horizontal="left"/>
    </xf>
    <xf numFmtId="3" fontId="19" fillId="0" borderId="6" xfId="17" applyNumberFormat="1" applyFont="1">
      <alignment vertical="top"/>
    </xf>
    <xf numFmtId="0" fontId="25" fillId="0" borderId="0" xfId="0" applyFont="1" applyBorder="1"/>
    <xf numFmtId="0" fontId="28" fillId="0" borderId="9" xfId="0" applyFont="1" applyBorder="1"/>
    <xf numFmtId="0" fontId="32" fillId="0" borderId="0" xfId="0" applyFont="1" applyBorder="1"/>
    <xf numFmtId="3" fontId="19" fillId="0" borderId="7" xfId="17" applyNumberFormat="1" applyFont="1" applyBorder="1">
      <alignment vertical="top"/>
    </xf>
    <xf numFmtId="0" fontId="32" fillId="0" borderId="0" xfId="11" applyFont="1"/>
    <xf numFmtId="0" fontId="25" fillId="0" borderId="0" xfId="0" applyFont="1" applyBorder="1" applyAlignment="1">
      <alignment horizontal="left"/>
    </xf>
    <xf numFmtId="0" fontId="25" fillId="0" borderId="0" xfId="12" applyFont="1"/>
    <xf numFmtId="0" fontId="25" fillId="0" borderId="0" xfId="0" applyFont="1"/>
    <xf numFmtId="0" fontId="28" fillId="0" borderId="0" xfId="0" applyFont="1" applyBorder="1"/>
    <xf numFmtId="0" fontId="0" fillId="0" borderId="0" xfId="0" applyFill="1"/>
    <xf numFmtId="0" fontId="24" fillId="0" borderId="0" xfId="12" applyFont="1" applyFill="1" applyBorder="1"/>
    <xf numFmtId="0" fontId="24" fillId="0" borderId="11" xfId="12" applyFont="1" applyFill="1" applyBorder="1"/>
    <xf numFmtId="0" fontId="24" fillId="0" borderId="10" xfId="12" applyFont="1" applyFill="1" applyBorder="1"/>
    <xf numFmtId="0" fontId="23" fillId="0" borderId="0" xfId="12" applyFont="1" applyFill="1" applyBorder="1"/>
    <xf numFmtId="3" fontId="19" fillId="0" borderId="12" xfId="17" applyNumberFormat="1" applyFont="1" applyBorder="1">
      <alignment vertical="top"/>
    </xf>
    <xf numFmtId="0" fontId="18" fillId="0" borderId="0" xfId="12" applyFont="1"/>
    <xf numFmtId="169" fontId="19" fillId="0" borderId="6" xfId="17" applyNumberFormat="1" applyFont="1" applyFill="1">
      <alignment vertical="top"/>
    </xf>
    <xf numFmtId="165" fontId="19" fillId="0" borderId="6" xfId="17" applyNumberFormat="1" applyFont="1">
      <alignment vertical="top"/>
    </xf>
    <xf numFmtId="165" fontId="19" fillId="0" borderId="12" xfId="17" applyNumberFormat="1" applyFont="1" applyBorder="1">
      <alignment vertical="top"/>
    </xf>
    <xf numFmtId="165" fontId="19" fillId="0" borderId="7" xfId="17" applyNumberFormat="1" applyFont="1" applyBorder="1">
      <alignment vertical="top"/>
    </xf>
    <xf numFmtId="0" fontId="0" fillId="0" borderId="0" xfId="0" applyNumberFormat="1" applyBorder="1"/>
    <xf numFmtId="0" fontId="0" fillId="0" borderId="0" xfId="0" applyNumberFormat="1"/>
    <xf numFmtId="0" fontId="35" fillId="0" borderId="0" xfId="0" applyFont="1" applyAlignment="1">
      <alignment horizontal="left"/>
    </xf>
    <xf numFmtId="0" fontId="28" fillId="2" borderId="0" xfId="0" applyFont="1" applyFill="1"/>
    <xf numFmtId="0" fontId="28" fillId="2" borderId="0" xfId="0" applyFont="1" applyFill="1" applyAlignment="1">
      <alignment horizontal="right"/>
    </xf>
    <xf numFmtId="49" fontId="28" fillId="2" borderId="0" xfId="0" applyNumberFormat="1" applyFont="1" applyFill="1" applyAlignment="1">
      <alignment horizontal="right"/>
    </xf>
    <xf numFmtId="3" fontId="28" fillId="2" borderId="0" xfId="0" applyNumberFormat="1" applyFont="1" applyFill="1" applyAlignment="1">
      <alignment horizontal="right"/>
    </xf>
    <xf numFmtId="0" fontId="28" fillId="2" borderId="9" xfId="0" applyFont="1" applyFill="1" applyBorder="1"/>
    <xf numFmtId="49" fontId="28" fillId="2" borderId="9" xfId="0" applyNumberFormat="1" applyFont="1" applyFill="1" applyBorder="1" applyAlignment="1">
      <alignment horizontal="right"/>
    </xf>
    <xf numFmtId="0" fontId="4" fillId="2" borderId="0" xfId="13" applyFont="1" applyFill="1" applyBorder="1" applyAlignment="1">
      <alignment horizontal="left"/>
    </xf>
    <xf numFmtId="0" fontId="4" fillId="2" borderId="8" xfId="13" applyFont="1" applyFill="1" applyBorder="1" applyAlignment="1">
      <alignment horizontal="center"/>
    </xf>
    <xf numFmtId="3" fontId="4" fillId="2" borderId="8" xfId="13" applyNumberFormat="1" applyFont="1" applyFill="1" applyBorder="1" applyAlignment="1">
      <alignment horizontal="center"/>
    </xf>
    <xf numFmtId="1" fontId="19" fillId="2" borderId="6" xfId="17" applyNumberFormat="1" applyFont="1" applyFill="1" applyAlignment="1">
      <alignment horizontal="left" vertical="top"/>
    </xf>
    <xf numFmtId="3" fontId="19" fillId="2" borderId="6" xfId="17" applyNumberFormat="1" applyFont="1" applyFill="1">
      <alignment vertical="top"/>
    </xf>
    <xf numFmtId="0" fontId="8" fillId="2" borderId="0" xfId="13" applyFont="1" applyFill="1" applyBorder="1" applyAlignment="1">
      <alignment horizontal="left"/>
    </xf>
    <xf numFmtId="3" fontId="8" fillId="2" borderId="0" xfId="13" applyNumberFormat="1" applyFont="1" applyFill="1" applyBorder="1"/>
    <xf numFmtId="3" fontId="0" fillId="2" borderId="0" xfId="0" applyNumberFormat="1" applyFill="1" applyBorder="1"/>
    <xf numFmtId="0" fontId="8" fillId="2" borderId="8" xfId="13" applyFont="1" applyFill="1" applyBorder="1" applyAlignment="1">
      <alignment horizontal="center"/>
    </xf>
    <xf numFmtId="3" fontId="8" fillId="2" borderId="8" xfId="13" applyNumberFormat="1" applyFont="1" applyFill="1" applyBorder="1" applyAlignment="1">
      <alignment horizontal="center"/>
    </xf>
    <xf numFmtId="3" fontId="0" fillId="2" borderId="0" xfId="0" applyNumberFormat="1" applyFill="1"/>
    <xf numFmtId="0" fontId="8" fillId="2" borderId="11" xfId="13" applyFont="1" applyFill="1" applyBorder="1" applyAlignment="1">
      <alignment horizontal="left"/>
    </xf>
    <xf numFmtId="3" fontId="0" fillId="2" borderId="11" xfId="0" applyNumberFormat="1" applyFill="1" applyBorder="1"/>
    <xf numFmtId="3" fontId="8" fillId="2" borderId="11" xfId="0" applyNumberFormat="1" applyFont="1" applyFill="1" applyBorder="1"/>
    <xf numFmtId="0" fontId="0" fillId="2" borderId="0" xfId="0" applyFill="1"/>
    <xf numFmtId="0" fontId="22" fillId="2" borderId="0" xfId="0" applyFont="1" applyFill="1"/>
    <xf numFmtId="0" fontId="18" fillId="2" borderId="0" xfId="0" applyFont="1" applyFill="1"/>
    <xf numFmtId="3" fontId="18" fillId="2" borderId="0" xfId="0" applyNumberFormat="1" applyFont="1" applyFill="1"/>
    <xf numFmtId="0" fontId="34" fillId="2" borderId="0" xfId="18" applyFont="1" applyFill="1" applyAlignment="1" applyProtection="1"/>
    <xf numFmtId="0" fontId="30" fillId="2" borderId="0" xfId="0" applyFont="1" applyFill="1" applyAlignment="1">
      <alignment horizontal="left"/>
    </xf>
    <xf numFmtId="3" fontId="0" fillId="0" borderId="0" xfId="0" applyNumberFormat="1" applyFill="1"/>
    <xf numFmtId="0" fontId="18" fillId="0" borderId="0" xfId="0" applyFont="1" applyFill="1"/>
    <xf numFmtId="3" fontId="18" fillId="0" borderId="0" xfId="0" applyNumberFormat="1" applyFont="1" applyFill="1"/>
    <xf numFmtId="0" fontId="16" fillId="2" borderId="0" xfId="0" applyFont="1" applyFill="1" applyAlignment="1">
      <alignment horizontal="left"/>
    </xf>
    <xf numFmtId="0" fontId="7" fillId="2" borderId="0" xfId="11" applyFont="1" applyFill="1"/>
    <xf numFmtId="0" fontId="28" fillId="2" borderId="0" xfId="11" applyFont="1" applyFill="1"/>
    <xf numFmtId="0" fontId="28" fillId="2" borderId="0" xfId="11" applyFont="1" applyFill="1" applyAlignment="1">
      <alignment horizontal="right"/>
    </xf>
    <xf numFmtId="0" fontId="28" fillId="2" borderId="9" xfId="11" applyFont="1" applyFill="1" applyBorder="1"/>
    <xf numFmtId="3" fontId="19" fillId="2" borderId="6" xfId="17" applyNumberFormat="1" applyFont="1" applyFill="1" applyAlignment="1">
      <alignment horizontal="right" vertical="top"/>
    </xf>
    <xf numFmtId="0" fontId="19" fillId="2" borderId="6" xfId="17" applyFont="1" applyFill="1">
      <alignment vertical="top"/>
    </xf>
    <xf numFmtId="0" fontId="20" fillId="2" borderId="3" xfId="15" applyFont="1" applyFill="1">
      <alignment wrapText="1"/>
    </xf>
    <xf numFmtId="0" fontId="19" fillId="2" borderId="7" xfId="0" applyFont="1" applyFill="1" applyBorder="1"/>
    <xf numFmtId="0" fontId="20" fillId="2" borderId="11" xfId="14" applyFont="1" applyFill="1" applyBorder="1" applyAlignment="1">
      <alignment vertical="top"/>
    </xf>
    <xf numFmtId="0" fontId="32" fillId="2" borderId="0" xfId="11" applyFont="1" applyFill="1"/>
    <xf numFmtId="0" fontId="3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66" fontId="28" fillId="2" borderId="9" xfId="0" applyNumberFormat="1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0" fontId="20" fillId="2" borderId="7" xfId="16" applyFont="1" applyFill="1" applyBorder="1">
      <alignment wrapText="1"/>
    </xf>
    <xf numFmtId="3" fontId="20" fillId="2" borderId="3" xfId="15" applyNumberFormat="1" applyFont="1" applyFill="1">
      <alignment wrapText="1"/>
    </xf>
    <xf numFmtId="0" fontId="20" fillId="2" borderId="2" xfId="14" applyFont="1" applyFill="1" applyAlignment="1">
      <alignment vertical="top"/>
    </xf>
    <xf numFmtId="3" fontId="20" fillId="2" borderId="2" xfId="14" applyNumberFormat="1" applyFont="1" applyFill="1" applyAlignment="1">
      <alignment vertical="top"/>
    </xf>
    <xf numFmtId="3" fontId="5" fillId="2" borderId="0" xfId="0" applyNumberFormat="1" applyFont="1" applyFill="1"/>
    <xf numFmtId="0" fontId="9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right"/>
    </xf>
    <xf numFmtId="0" fontId="26" fillId="2" borderId="1" xfId="16" applyFont="1" applyFill="1">
      <alignment wrapText="1"/>
    </xf>
    <xf numFmtId="166" fontId="26" fillId="2" borderId="1" xfId="16" applyNumberFormat="1" applyFont="1" applyFill="1" applyAlignment="1">
      <alignment horizontal="right" wrapText="1"/>
    </xf>
    <xf numFmtId="0" fontId="27" fillId="2" borderId="1" xfId="16" applyFont="1" applyFill="1" applyAlignment="1">
      <alignment horizontal="right" wrapText="1"/>
    </xf>
    <xf numFmtId="0" fontId="2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18" fillId="2" borderId="0" xfId="0" applyNumberFormat="1" applyFont="1" applyFill="1"/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19" fillId="2" borderId="7" xfId="17" applyFont="1" applyFill="1" applyBorder="1">
      <alignment vertical="top"/>
    </xf>
    <xf numFmtId="3" fontId="19" fillId="2" borderId="7" xfId="17" applyNumberFormat="1" applyFont="1" applyFill="1" applyBorder="1">
      <alignment vertical="top"/>
    </xf>
    <xf numFmtId="0" fontId="19" fillId="2" borderId="0" xfId="0" applyFont="1" applyFill="1"/>
    <xf numFmtId="0" fontId="20" fillId="2" borderId="4" xfId="15" applyFont="1" applyFill="1" applyBorder="1" applyAlignment="1"/>
    <xf numFmtId="0" fontId="20" fillId="2" borderId="5" xfId="15" applyFont="1" applyFill="1" applyBorder="1" applyAlignment="1"/>
    <xf numFmtId="0" fontId="27" fillId="2" borderId="0" xfId="0" applyFont="1" applyFill="1"/>
    <xf numFmtId="0" fontId="26" fillId="2" borderId="0" xfId="0" applyFont="1" applyFill="1" applyAlignment="1">
      <alignment horizontal="right"/>
    </xf>
    <xf numFmtId="0" fontId="17" fillId="2" borderId="0" xfId="0" applyFont="1" applyFill="1"/>
    <xf numFmtId="0" fontId="28" fillId="2" borderId="10" xfId="13" applyFont="1" applyFill="1" applyBorder="1" applyAlignment="1">
      <alignment horizontal="left"/>
    </xf>
    <xf numFmtId="0" fontId="4" fillId="2" borderId="10" xfId="13" applyFont="1" applyFill="1" applyBorder="1" applyAlignment="1">
      <alignment horizontal="center"/>
    </xf>
    <xf numFmtId="3" fontId="4" fillId="2" borderId="10" xfId="13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0" fontId="8" fillId="0" borderId="0" xfId="13" applyFont="1" applyFill="1" applyBorder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28" fillId="0" borderId="0" xfId="13" applyFont="1" applyFill="1" applyBorder="1" applyAlignment="1">
      <alignment horizontal="left"/>
    </xf>
    <xf numFmtId="0" fontId="8" fillId="0" borderId="0" xfId="13" applyFont="1" applyFill="1" applyBorder="1" applyAlignment="1">
      <alignment horizontal="center"/>
    </xf>
    <xf numFmtId="3" fontId="8" fillId="0" borderId="0" xfId="13" applyNumberFormat="1" applyFont="1" applyFill="1" applyBorder="1" applyAlignment="1">
      <alignment horizontal="center"/>
    </xf>
    <xf numFmtId="1" fontId="19" fillId="0" borderId="0" xfId="17" applyNumberFormat="1" applyFont="1" applyFill="1" applyBorder="1" applyAlignment="1">
      <alignment horizontal="left" vertical="top"/>
    </xf>
    <xf numFmtId="3" fontId="19" fillId="0" borderId="0" xfId="17" applyNumberFormat="1" applyFont="1" applyFill="1" applyBorder="1">
      <alignment vertical="top"/>
    </xf>
    <xf numFmtId="3" fontId="5" fillId="2" borderId="0" xfId="0" applyNumberFormat="1" applyFont="1" applyFill="1" applyAlignment="1">
      <alignment horizontal="right"/>
    </xf>
    <xf numFmtId="0" fontId="4" fillId="2" borderId="0" xfId="12" applyFill="1"/>
    <xf numFmtId="3" fontId="20" fillId="2" borderId="6" xfId="17" applyNumberFormat="1" applyFont="1" applyFill="1">
      <alignment vertical="top"/>
    </xf>
    <xf numFmtId="0" fontId="20" fillId="2" borderId="6" xfId="17" applyFont="1" applyFill="1">
      <alignment vertical="top"/>
    </xf>
    <xf numFmtId="0" fontId="38" fillId="3" borderId="0" xfId="0" applyFont="1" applyFill="1"/>
    <xf numFmtId="0" fontId="39" fillId="3" borderId="0" xfId="0" applyFont="1" applyFill="1"/>
    <xf numFmtId="0" fontId="40" fillId="3" borderId="0" xfId="0" applyFont="1" applyFill="1" applyAlignment="1">
      <alignment horizontal="right" wrapText="1"/>
    </xf>
    <xf numFmtId="0" fontId="40" fillId="3" borderId="17" xfId="0" applyFont="1" applyFill="1" applyBorder="1" applyAlignment="1">
      <alignment horizontal="right" wrapText="1"/>
    </xf>
    <xf numFmtId="0" fontId="42" fillId="0" borderId="0" xfId="0" applyFont="1"/>
    <xf numFmtId="0" fontId="43" fillId="0" borderId="0" xfId="0" applyFont="1"/>
    <xf numFmtId="0" fontId="44" fillId="0" borderId="6" xfId="17" applyFont="1">
      <alignment vertical="top"/>
    </xf>
    <xf numFmtId="164" fontId="0" fillId="0" borderId="0" xfId="44" applyNumberFormat="1" applyFont="1"/>
    <xf numFmtId="0" fontId="4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 wrapText="1"/>
    </xf>
    <xf numFmtId="3" fontId="49" fillId="0" borderId="13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vertical="center"/>
    </xf>
    <xf numFmtId="0" fontId="35" fillId="0" borderId="16" xfId="0" applyFont="1" applyBorder="1" applyAlignment="1">
      <alignment vertical="top"/>
    </xf>
    <xf numFmtId="3" fontId="50" fillId="0" borderId="1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24" xfId="0" applyFont="1" applyBorder="1" applyAlignment="1">
      <alignment horizontal="right" vertical="center" wrapText="1"/>
    </xf>
    <xf numFmtId="165" fontId="35" fillId="0" borderId="13" xfId="0" applyNumberFormat="1" applyFont="1" applyBorder="1" applyAlignment="1">
      <alignment horizontal="right" vertical="center" wrapText="1"/>
    </xf>
    <xf numFmtId="165" fontId="48" fillId="0" borderId="16" xfId="0" applyNumberFormat="1" applyFont="1" applyBorder="1" applyAlignment="1">
      <alignment horizontal="right" vertical="center" wrapText="1"/>
    </xf>
    <xf numFmtId="0" fontId="53" fillId="2" borderId="9" xfId="0" applyFont="1" applyFill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54" fillId="0" borderId="13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3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54" fillId="0" borderId="16" xfId="0" applyFont="1" applyBorder="1" applyAlignment="1">
      <alignment wrapText="1"/>
    </xf>
    <xf numFmtId="0" fontId="43" fillId="0" borderId="16" xfId="0" applyFont="1" applyBorder="1" applyAlignment="1">
      <alignment vertical="top" wrapText="1"/>
    </xf>
    <xf numFmtId="0" fontId="55" fillId="0" borderId="14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169" fontId="25" fillId="0" borderId="10" xfId="12" applyNumberFormat="1" applyFont="1" applyFill="1" applyBorder="1" applyAlignment="1">
      <alignment horizontal="right"/>
    </xf>
    <xf numFmtId="169" fontId="19" fillId="0" borderId="6" xfId="17" applyNumberFormat="1" applyFont="1">
      <alignment vertical="top"/>
    </xf>
    <xf numFmtId="169" fontId="20" fillId="0" borderId="6" xfId="17" applyNumberFormat="1" applyFont="1">
      <alignment vertical="top"/>
    </xf>
    <xf numFmtId="164" fontId="25" fillId="0" borderId="11" xfId="12" applyNumberFormat="1" applyFont="1" applyFill="1" applyBorder="1" applyAlignment="1">
      <alignment horizontal="right"/>
    </xf>
    <xf numFmtId="0" fontId="57" fillId="0" borderId="0" xfId="0" applyFont="1" applyAlignment="1">
      <alignment horizontal="left"/>
    </xf>
    <xf numFmtId="0" fontId="28" fillId="0" borderId="0" xfId="12" applyFont="1" applyFill="1" applyBorder="1" applyAlignment="1">
      <alignment horizontal="right"/>
    </xf>
    <xf numFmtId="0" fontId="32" fillId="0" borderId="9" xfId="0" applyFont="1" applyBorder="1" applyAlignment="1">
      <alignment horizontal="right"/>
    </xf>
    <xf numFmtId="3" fontId="17" fillId="0" borderId="6" xfId="17" applyNumberFormat="1" applyFont="1" applyFill="1">
      <alignment vertical="top"/>
    </xf>
    <xf numFmtId="0" fontId="17" fillId="0" borderId="6" xfId="17" applyFont="1">
      <alignment vertical="top"/>
    </xf>
    <xf numFmtId="0" fontId="39" fillId="3" borderId="21" xfId="0" applyFont="1" applyFill="1" applyBorder="1" applyAlignment="1">
      <alignment vertical="center" wrapText="1"/>
    </xf>
    <xf numFmtId="0" fontId="40" fillId="3" borderId="16" xfId="0" applyFont="1" applyFill="1" applyBorder="1" applyAlignment="1">
      <alignment vertical="center" wrapText="1"/>
    </xf>
    <xf numFmtId="0" fontId="39" fillId="3" borderId="13" xfId="0" applyFont="1" applyFill="1" applyBorder="1" applyAlignment="1">
      <alignment vertical="center" wrapText="1"/>
    </xf>
    <xf numFmtId="0" fontId="40" fillId="3" borderId="18" xfId="0" applyFont="1" applyFill="1" applyBorder="1" applyAlignment="1">
      <alignment vertical="center" wrapText="1"/>
    </xf>
    <xf numFmtId="0" fontId="39" fillId="3" borderId="16" xfId="0" applyFont="1" applyFill="1" applyBorder="1" applyAlignment="1">
      <alignment vertical="center" wrapText="1"/>
    </xf>
    <xf numFmtId="0" fontId="58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165" fontId="48" fillId="0" borderId="13" xfId="0" applyNumberFormat="1" applyFont="1" applyBorder="1" applyAlignment="1">
      <alignment horizontal="right" vertical="center" wrapText="1"/>
    </xf>
    <xf numFmtId="164" fontId="1" fillId="0" borderId="0" xfId="44" applyNumberFormat="1" applyFont="1"/>
    <xf numFmtId="165" fontId="48" fillId="0" borderId="22" xfId="0" applyNumberFormat="1" applyFont="1" applyBorder="1" applyAlignment="1">
      <alignment horizontal="right" vertical="center" wrapText="1"/>
    </xf>
    <xf numFmtId="0" fontId="60" fillId="0" borderId="0" xfId="45"/>
    <xf numFmtId="0" fontId="61" fillId="2" borderId="6" xfId="17" applyFont="1" applyFill="1">
      <alignment vertical="top"/>
    </xf>
    <xf numFmtId="0" fontId="62" fillId="2" borderId="7" xfId="16" applyFont="1" applyFill="1" applyBorder="1">
      <alignment wrapText="1"/>
    </xf>
    <xf numFmtId="0" fontId="62" fillId="2" borderId="3" xfId="15" applyFont="1" applyFill="1">
      <alignment wrapText="1"/>
    </xf>
    <xf numFmtId="0" fontId="62" fillId="2" borderId="2" xfId="14" applyFont="1" applyFill="1" applyAlignment="1">
      <alignment vertical="top"/>
    </xf>
    <xf numFmtId="0" fontId="61" fillId="2" borderId="7" xfId="0" applyFont="1" applyFill="1" applyBorder="1"/>
    <xf numFmtId="0" fontId="62" fillId="2" borderId="11" xfId="14" applyFont="1" applyFill="1" applyBorder="1" applyAlignment="1">
      <alignment vertical="top"/>
    </xf>
    <xf numFmtId="164" fontId="10" fillId="0" borderId="0" xfId="44" applyNumberFormat="1" applyFont="1"/>
    <xf numFmtId="0" fontId="52" fillId="2" borderId="6" xfId="17" applyFont="1" applyFill="1">
      <alignment vertical="top"/>
    </xf>
    <xf numFmtId="3" fontId="52" fillId="2" borderId="6" xfId="1" applyNumberFormat="1" applyFont="1" applyFill="1" applyBorder="1" applyAlignment="1">
      <alignment vertical="top"/>
    </xf>
    <xf numFmtId="0" fontId="63" fillId="2" borderId="7" xfId="16" applyFont="1" applyFill="1" applyBorder="1">
      <alignment wrapText="1"/>
    </xf>
    <xf numFmtId="3" fontId="63" fillId="2" borderId="7" xfId="1" applyNumberFormat="1" applyFont="1" applyFill="1" applyBorder="1" applyAlignment="1">
      <alignment wrapText="1"/>
    </xf>
    <xf numFmtId="0" fontId="63" fillId="2" borderId="3" xfId="15" applyFont="1" applyFill="1">
      <alignment wrapText="1"/>
    </xf>
    <xf numFmtId="3" fontId="63" fillId="2" borderId="3" xfId="1" applyNumberFormat="1" applyFont="1" applyFill="1" applyBorder="1" applyAlignment="1">
      <alignment wrapText="1"/>
    </xf>
    <xf numFmtId="0" fontId="52" fillId="2" borderId="6" xfId="17" applyFont="1" applyFill="1" applyAlignment="1">
      <alignment vertical="top" wrapText="1"/>
    </xf>
    <xf numFmtId="0" fontId="63" fillId="2" borderId="2" xfId="14" applyFont="1" applyFill="1" applyAlignment="1">
      <alignment vertical="top"/>
    </xf>
    <xf numFmtId="3" fontId="63" fillId="2" borderId="2" xfId="1" applyNumberFormat="1" applyFont="1" applyFill="1" applyBorder="1" applyAlignment="1">
      <alignment vertical="top"/>
    </xf>
    <xf numFmtId="3" fontId="67" fillId="2" borderId="6" xfId="17" applyNumberFormat="1" applyFont="1" applyFill="1">
      <alignment vertical="top"/>
    </xf>
    <xf numFmtId="3" fontId="68" fillId="2" borderId="7" xfId="16" applyNumberFormat="1" applyFont="1" applyFill="1" applyBorder="1">
      <alignment wrapText="1"/>
    </xf>
    <xf numFmtId="3" fontId="68" fillId="2" borderId="3" xfId="15" applyNumberFormat="1" applyFont="1" applyFill="1">
      <alignment wrapText="1"/>
    </xf>
    <xf numFmtId="0" fontId="67" fillId="2" borderId="6" xfId="17" applyFont="1" applyFill="1">
      <alignment vertical="top"/>
    </xf>
    <xf numFmtId="0" fontId="67" fillId="2" borderId="6" xfId="17" applyFont="1" applyFill="1" applyAlignment="1">
      <alignment vertical="top" wrapText="1"/>
    </xf>
    <xf numFmtId="3" fontId="68" fillId="2" borderId="2" xfId="14" applyNumberFormat="1" applyFont="1" applyFill="1" applyAlignment="1">
      <alignment vertical="top"/>
    </xf>
    <xf numFmtId="3" fontId="67" fillId="2" borderId="7" xfId="0" applyNumberFormat="1" applyFont="1" applyFill="1" applyBorder="1"/>
    <xf numFmtId="3" fontId="68" fillId="2" borderId="11" xfId="14" applyNumberFormat="1" applyFont="1" applyFill="1" applyBorder="1" applyAlignment="1">
      <alignment vertical="top"/>
    </xf>
    <xf numFmtId="3" fontId="67" fillId="2" borderId="6" xfId="17" applyNumberFormat="1" applyFont="1" applyFill="1" applyAlignment="1">
      <alignment horizontal="right"/>
    </xf>
    <xf numFmtId="3" fontId="68" fillId="2" borderId="7" xfId="16" applyNumberFormat="1" applyFont="1" applyFill="1" applyBorder="1" applyAlignment="1">
      <alignment horizontal="right" wrapText="1"/>
    </xf>
    <xf numFmtId="3" fontId="68" fillId="2" borderId="6" xfId="17" applyNumberFormat="1" applyFont="1" applyFill="1" applyAlignment="1">
      <alignment horizontal="right"/>
    </xf>
    <xf numFmtId="3" fontId="68" fillId="2" borderId="3" xfId="15" applyNumberFormat="1" applyFont="1" applyFill="1" applyAlignment="1">
      <alignment horizontal="right" wrapText="1"/>
    </xf>
    <xf numFmtId="3" fontId="67" fillId="2" borderId="7" xfId="17" applyNumberFormat="1" applyFont="1" applyFill="1" applyBorder="1" applyAlignment="1">
      <alignment horizontal="right"/>
    </xf>
    <xf numFmtId="3" fontId="68" fillId="2" borderId="2" xfId="14" applyNumberFormat="1" applyFont="1" applyFill="1" applyAlignment="1">
      <alignment horizontal="right"/>
    </xf>
    <xf numFmtId="3" fontId="68" fillId="2" borderId="2" xfId="1" applyNumberFormat="1" applyFont="1" applyFill="1" applyBorder="1" applyAlignment="1">
      <alignment horizontal="right"/>
    </xf>
    <xf numFmtId="3" fontId="68" fillId="2" borderId="7" xfId="17" applyNumberFormat="1" applyFont="1" applyFill="1" applyBorder="1">
      <alignment vertical="top"/>
    </xf>
    <xf numFmtId="3" fontId="68" fillId="2" borderId="6" xfId="17" applyNumberFormat="1" applyFont="1" applyFill="1">
      <alignment vertical="top"/>
    </xf>
    <xf numFmtId="3" fontId="67" fillId="2" borderId="3" xfId="15" applyNumberFormat="1" applyFont="1" applyFill="1">
      <alignment wrapText="1"/>
    </xf>
    <xf numFmtId="3" fontId="69" fillId="0" borderId="13" xfId="0" applyNumberFormat="1" applyFont="1" applyBorder="1" applyAlignment="1">
      <alignment horizontal="right" wrapText="1"/>
    </xf>
    <xf numFmtId="0" fontId="70" fillId="0" borderId="13" xfId="0" applyFont="1" applyBorder="1" applyAlignment="1">
      <alignment wrapText="1"/>
    </xf>
    <xf numFmtId="0" fontId="69" fillId="0" borderId="13" xfId="0" applyFont="1" applyBorder="1" applyAlignment="1">
      <alignment horizontal="right" wrapText="1"/>
    </xf>
    <xf numFmtId="3" fontId="69" fillId="0" borderId="21" xfId="0" applyNumberFormat="1" applyFont="1" applyBorder="1" applyAlignment="1">
      <alignment horizontal="right" wrapText="1"/>
    </xf>
    <xf numFmtId="3" fontId="71" fillId="0" borderId="16" xfId="0" applyNumberFormat="1" applyFont="1" applyBorder="1" applyAlignment="1">
      <alignment horizontal="right" wrapText="1"/>
    </xf>
    <xf numFmtId="0" fontId="70" fillId="0" borderId="16" xfId="0" applyFont="1" applyBorder="1" applyAlignment="1">
      <alignment wrapText="1"/>
    </xf>
    <xf numFmtId="3" fontId="71" fillId="0" borderId="22" xfId="0" applyNumberFormat="1" applyFont="1" applyBorder="1" applyAlignment="1">
      <alignment horizontal="right" wrapText="1"/>
    </xf>
    <xf numFmtId="3" fontId="69" fillId="0" borderId="23" xfId="0" applyNumberFormat="1" applyFont="1" applyBorder="1" applyAlignment="1">
      <alignment horizontal="right" wrapText="1"/>
    </xf>
    <xf numFmtId="3" fontId="69" fillId="0" borderId="24" xfId="0" applyNumberFormat="1" applyFont="1" applyBorder="1" applyAlignment="1">
      <alignment horizontal="right" wrapText="1"/>
    </xf>
    <xf numFmtId="3" fontId="71" fillId="0" borderId="18" xfId="0" applyNumberFormat="1" applyFont="1" applyBorder="1" applyAlignment="1">
      <alignment horizontal="right" wrapText="1"/>
    </xf>
    <xf numFmtId="0" fontId="70" fillId="0" borderId="18" xfId="0" applyFont="1" applyBorder="1" applyAlignment="1">
      <alignment wrapText="1"/>
    </xf>
    <xf numFmtId="0" fontId="71" fillId="0" borderId="18" xfId="0" applyFont="1" applyBorder="1" applyAlignment="1">
      <alignment horizontal="right" wrapText="1"/>
    </xf>
    <xf numFmtId="3" fontId="71" fillId="0" borderId="25" xfId="0" applyNumberFormat="1" applyFont="1" applyBorder="1" applyAlignment="1">
      <alignment horizontal="right" wrapText="1"/>
    </xf>
    <xf numFmtId="0" fontId="69" fillId="0" borderId="26" xfId="0" applyFont="1" applyBorder="1" applyAlignment="1">
      <alignment horizontal="right" wrapText="1"/>
    </xf>
    <xf numFmtId="0" fontId="69" fillId="0" borderId="24" xfId="0" applyFont="1" applyBorder="1" applyAlignment="1">
      <alignment horizontal="right" wrapText="1"/>
    </xf>
    <xf numFmtId="3" fontId="69" fillId="0" borderId="26" xfId="0" applyNumberFormat="1" applyFont="1" applyBorder="1" applyAlignment="1">
      <alignment horizontal="right" wrapText="1"/>
    </xf>
    <xf numFmtId="0" fontId="69" fillId="0" borderId="13" xfId="0" quotePrefix="1" applyFont="1" applyFill="1" applyBorder="1" applyAlignment="1">
      <alignment horizontal="right" wrapText="1"/>
    </xf>
    <xf numFmtId="3" fontId="69" fillId="0" borderId="24" xfId="0" applyNumberFormat="1" applyFont="1" applyBorder="1" applyAlignment="1">
      <alignment horizontal="right" vertical="top" wrapText="1"/>
    </xf>
    <xf numFmtId="3" fontId="71" fillId="0" borderId="25" xfId="0" applyNumberFormat="1" applyFont="1" applyBorder="1" applyAlignment="1">
      <alignment horizontal="right" vertical="top" wrapText="1"/>
    </xf>
    <xf numFmtId="3" fontId="69" fillId="0" borderId="26" xfId="0" applyNumberFormat="1" applyFont="1" applyBorder="1" applyAlignment="1">
      <alignment horizontal="right" vertical="top" wrapText="1"/>
    </xf>
    <xf numFmtId="0" fontId="69" fillId="0" borderId="24" xfId="0" applyFont="1" applyBorder="1" applyAlignment="1">
      <alignment horizontal="right" vertical="top" wrapText="1"/>
    </xf>
    <xf numFmtId="3" fontId="69" fillId="0" borderId="16" xfId="0" applyNumberFormat="1" applyFont="1" applyBorder="1" applyAlignment="1">
      <alignment horizontal="right" wrapText="1"/>
    </xf>
    <xf numFmtId="0" fontId="69" fillId="0" borderId="16" xfId="0" applyFont="1" applyBorder="1" applyAlignment="1">
      <alignment horizontal="right" wrapText="1"/>
    </xf>
    <xf numFmtId="3" fontId="69" fillId="0" borderId="22" xfId="0" applyNumberFormat="1" applyFont="1" applyBorder="1" applyAlignment="1">
      <alignment horizontal="right" wrapText="1"/>
    </xf>
    <xf numFmtId="3" fontId="71" fillId="0" borderId="14" xfId="0" applyNumberFormat="1" applyFont="1" applyBorder="1" applyAlignment="1">
      <alignment horizontal="right" wrapText="1"/>
    </xf>
    <xf numFmtId="0" fontId="70" fillId="0" borderId="14" xfId="0" applyFont="1" applyBorder="1" applyAlignment="1">
      <alignment wrapText="1"/>
    </xf>
    <xf numFmtId="3" fontId="71" fillId="0" borderId="27" xfId="0" applyNumberFormat="1" applyFont="1" applyBorder="1" applyAlignment="1">
      <alignment horizontal="right" wrapText="1"/>
    </xf>
    <xf numFmtId="0" fontId="69" fillId="3" borderId="21" xfId="0" applyFont="1" applyFill="1" applyBorder="1" applyAlignment="1">
      <alignment horizontal="right" vertical="center" wrapText="1"/>
    </xf>
    <xf numFmtId="3" fontId="69" fillId="3" borderId="21" xfId="0" applyNumberFormat="1" applyFont="1" applyFill="1" applyBorder="1" applyAlignment="1">
      <alignment horizontal="right" vertical="center" wrapText="1"/>
    </xf>
    <xf numFmtId="3" fontId="71" fillId="3" borderId="16" xfId="0" applyNumberFormat="1" applyFont="1" applyFill="1" applyBorder="1" applyAlignment="1">
      <alignment horizontal="right" vertical="center" wrapText="1"/>
    </xf>
    <xf numFmtId="0" fontId="69" fillId="3" borderId="13" xfId="0" applyFont="1" applyFill="1" applyBorder="1" applyAlignment="1">
      <alignment horizontal="right" vertical="center" wrapText="1"/>
    </xf>
    <xf numFmtId="3" fontId="69" fillId="3" borderId="13" xfId="0" applyNumberFormat="1" applyFont="1" applyFill="1" applyBorder="1" applyAlignment="1">
      <alignment horizontal="right" vertical="center" wrapText="1"/>
    </xf>
    <xf numFmtId="0" fontId="71" fillId="3" borderId="18" xfId="0" applyFont="1" applyFill="1" applyBorder="1" applyAlignment="1">
      <alignment horizontal="right" vertical="center" wrapText="1"/>
    </xf>
    <xf numFmtId="3" fontId="71" fillId="3" borderId="18" xfId="0" applyNumberFormat="1" applyFont="1" applyFill="1" applyBorder="1" applyAlignment="1">
      <alignment horizontal="right" vertical="center" wrapText="1"/>
    </xf>
    <xf numFmtId="0" fontId="69" fillId="3" borderId="16" xfId="0" applyFont="1" applyFill="1" applyBorder="1" applyAlignment="1">
      <alignment horizontal="right" vertical="center" wrapText="1"/>
    </xf>
    <xf numFmtId="0" fontId="69" fillId="0" borderId="13" xfId="0" applyFont="1" applyFill="1" applyBorder="1" applyAlignment="1">
      <alignment horizontal="right" wrapText="1"/>
    </xf>
    <xf numFmtId="0" fontId="0" fillId="4" borderId="0" xfId="0" applyFill="1"/>
    <xf numFmtId="3" fontId="67" fillId="2" borderId="6" xfId="17" applyNumberFormat="1" applyFont="1" applyFill="1" applyAlignment="1">
      <alignment horizontal="right" vertical="top"/>
    </xf>
    <xf numFmtId="0" fontId="52" fillId="2" borderId="6" xfId="17" applyFont="1" applyFill="1" applyAlignment="1">
      <alignment wrapText="1"/>
    </xf>
    <xf numFmtId="3" fontId="52" fillId="2" borderId="6" xfId="1" applyNumberFormat="1" applyFont="1" applyFill="1" applyBorder="1" applyAlignment="1"/>
    <xf numFmtId="0" fontId="67" fillId="2" borderId="6" xfId="17" applyFont="1" applyFill="1" applyAlignment="1">
      <alignment horizontal="left" wrapText="1"/>
    </xf>
    <xf numFmtId="3" fontId="67" fillId="2" borderId="6" xfId="17" applyNumberFormat="1" applyFont="1" applyFill="1" applyAlignment="1"/>
    <xf numFmtId="3" fontId="69" fillId="0" borderId="22" xfId="0" applyNumberFormat="1" applyFont="1" applyFill="1" applyBorder="1" applyAlignment="1">
      <alignment horizontal="right" wrapText="1"/>
    </xf>
    <xf numFmtId="0" fontId="51" fillId="0" borderId="0" xfId="0" applyFont="1" applyAlignment="1">
      <alignment horizontal="right" vertical="center" wrapText="1"/>
    </xf>
    <xf numFmtId="0" fontId="51" fillId="0" borderId="17" xfId="0" applyFont="1" applyBorder="1" applyAlignment="1">
      <alignment horizontal="right" vertical="center" wrapText="1"/>
    </xf>
    <xf numFmtId="0" fontId="44" fillId="2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1" fillId="0" borderId="0" xfId="0" applyFont="1" applyFill="1"/>
    <xf numFmtId="164" fontId="0" fillId="0" borderId="0" xfId="44" applyNumberFormat="1" applyFont="1" applyFill="1"/>
    <xf numFmtId="0" fontId="51" fillId="0" borderId="0" xfId="0" applyFont="1" applyAlignment="1">
      <alignment horizontal="right" vertical="center" wrapText="1"/>
    </xf>
    <xf numFmtId="0" fontId="51" fillId="0" borderId="17" xfId="0" applyFont="1" applyBorder="1" applyAlignment="1">
      <alignment horizontal="right" vertical="center" wrapText="1"/>
    </xf>
    <xf numFmtId="0" fontId="25" fillId="0" borderId="8" xfId="12" applyFont="1" applyFill="1" applyBorder="1"/>
    <xf numFmtId="0" fontId="25" fillId="0" borderId="11" xfId="12" applyFont="1" applyFill="1" applyBorder="1"/>
    <xf numFmtId="0" fontId="25" fillId="0" borderId="0" xfId="12" applyFont="1" applyFill="1" applyBorder="1" applyAlignment="1">
      <alignment horizontal="right"/>
    </xf>
    <xf numFmtId="0" fontId="25" fillId="0" borderId="8" xfId="12" applyFont="1" applyFill="1" applyBorder="1" applyAlignment="1">
      <alignment horizontal="right"/>
    </xf>
    <xf numFmtId="165" fontId="77" fillId="0" borderId="11" xfId="12" applyNumberFormat="1" applyFont="1" applyFill="1" applyBorder="1"/>
    <xf numFmtId="0" fontId="51" fillId="0" borderId="0" xfId="0" applyFont="1" applyBorder="1" applyAlignment="1">
      <alignment horizontal="right" vertical="center" wrapText="1"/>
    </xf>
    <xf numFmtId="0" fontId="78" fillId="0" borderId="0" xfId="0" applyFont="1"/>
    <xf numFmtId="0" fontId="78" fillId="0" borderId="0" xfId="0" applyFont="1" applyBorder="1" applyAlignment="1">
      <alignment horizontal="right" vertical="center" wrapText="1"/>
    </xf>
    <xf numFmtId="0" fontId="78" fillId="0" borderId="17" xfId="0" applyFont="1" applyBorder="1" applyAlignment="1">
      <alignment horizontal="right" vertical="center" wrapText="1"/>
    </xf>
    <xf numFmtId="0" fontId="78" fillId="0" borderId="0" xfId="0" applyFont="1" applyAlignment="1">
      <alignment horizontal="right"/>
    </xf>
    <xf numFmtId="0" fontId="41" fillId="0" borderId="21" xfId="0" applyFont="1" applyBorder="1" applyAlignment="1">
      <alignment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center" vertical="top" wrapText="1"/>
    </xf>
    <xf numFmtId="165" fontId="41" fillId="0" borderId="21" xfId="0" applyNumberFormat="1" applyFont="1" applyBorder="1" applyAlignment="1">
      <alignment horizontal="center" vertical="top" wrapText="1"/>
    </xf>
    <xf numFmtId="165" fontId="35" fillId="0" borderId="13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0" fontId="41" fillId="0" borderId="24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center" vertical="top" wrapText="1"/>
    </xf>
    <xf numFmtId="165" fontId="35" fillId="0" borderId="24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0" fontId="41" fillId="0" borderId="28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center" vertical="top" wrapText="1"/>
    </xf>
    <xf numFmtId="0" fontId="41" fillId="0" borderId="22" xfId="0" applyFont="1" applyBorder="1" applyAlignment="1">
      <alignment vertical="top" wrapText="1"/>
    </xf>
    <xf numFmtId="0" fontId="41" fillId="0" borderId="22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center" vertical="top" wrapText="1"/>
    </xf>
    <xf numFmtId="165" fontId="35" fillId="0" borderId="22" xfId="0" applyNumberFormat="1" applyFont="1" applyBorder="1" applyAlignment="1">
      <alignment horizontal="right" vertical="top" wrapText="1"/>
    </xf>
    <xf numFmtId="0" fontId="25" fillId="2" borderId="0" xfId="0" applyFont="1" applyFill="1"/>
    <xf numFmtId="0" fontId="25" fillId="2" borderId="0" xfId="0" applyFont="1" applyFill="1" applyAlignment="1">
      <alignment horizontal="right"/>
    </xf>
    <xf numFmtId="49" fontId="25" fillId="2" borderId="0" xfId="0" applyNumberFormat="1" applyFont="1" applyFill="1" applyAlignment="1">
      <alignment horizontal="right"/>
    </xf>
    <xf numFmtId="3" fontId="25" fillId="2" borderId="0" xfId="0" applyNumberFormat="1" applyFont="1" applyFill="1" applyAlignment="1">
      <alignment horizontal="right"/>
    </xf>
    <xf numFmtId="0" fontId="25" fillId="2" borderId="9" xfId="0" applyFont="1" applyFill="1" applyBorder="1"/>
    <xf numFmtId="49" fontId="25" fillId="2" borderId="9" xfId="0" applyNumberFormat="1" applyFont="1" applyFill="1" applyBorder="1" applyAlignment="1">
      <alignment horizontal="right"/>
    </xf>
    <xf numFmtId="49" fontId="25" fillId="2" borderId="9" xfId="0" quotePrefix="1" applyNumberFormat="1" applyFont="1" applyFill="1" applyBorder="1" applyAlignment="1">
      <alignment horizontal="right"/>
    </xf>
    <xf numFmtId="0" fontId="25" fillId="2" borderId="8" xfId="13" applyFont="1" applyFill="1" applyBorder="1" applyAlignment="1">
      <alignment horizontal="left"/>
    </xf>
    <xf numFmtId="0" fontId="33" fillId="0" borderId="0" xfId="18" applyAlignment="1" applyProtection="1"/>
    <xf numFmtId="0" fontId="18" fillId="2" borderId="0" xfId="0" applyFont="1" applyFill="1" applyAlignment="1">
      <alignment horizontal="right"/>
    </xf>
    <xf numFmtId="0" fontId="18" fillId="2" borderId="0" xfId="18" applyFont="1" applyFill="1" applyAlignment="1" applyProtection="1"/>
    <xf numFmtId="3" fontId="63" fillId="2" borderId="0" xfId="1" applyNumberFormat="1" applyFont="1" applyFill="1" applyBorder="1" applyAlignment="1">
      <alignment vertical="top"/>
    </xf>
    <xf numFmtId="3" fontId="68" fillId="2" borderId="29" xfId="14" applyNumberFormat="1" applyFont="1" applyFill="1" applyBorder="1" applyAlignment="1">
      <alignment vertical="top"/>
    </xf>
    <xf numFmtId="3" fontId="68" fillId="2" borderId="0" xfId="14" applyNumberFormat="1" applyFont="1" applyFill="1" applyBorder="1" applyAlignment="1">
      <alignment vertical="top"/>
    </xf>
    <xf numFmtId="0" fontId="18" fillId="2" borderId="0" xfId="0" applyFont="1" applyFill="1" applyBorder="1"/>
    <xf numFmtId="0" fontId="32" fillId="2" borderId="0" xfId="0" applyFont="1" applyFill="1"/>
    <xf numFmtId="0" fontId="33" fillId="2" borderId="0" xfId="18" applyFill="1" applyAlignment="1" applyProtection="1"/>
    <xf numFmtId="0" fontId="35" fillId="2" borderId="0" xfId="0" applyFont="1" applyFill="1"/>
    <xf numFmtId="0" fontId="43" fillId="2" borderId="0" xfId="0" applyFont="1" applyFill="1" applyBorder="1" applyAlignment="1">
      <alignment wrapText="1"/>
    </xf>
    <xf numFmtId="3" fontId="71" fillId="2" borderId="0" xfId="0" applyNumberFormat="1" applyFont="1" applyFill="1" applyBorder="1" applyAlignment="1">
      <alignment horizontal="right" wrapText="1"/>
    </xf>
    <xf numFmtId="0" fontId="70" fillId="2" borderId="0" xfId="0" applyFont="1" applyFill="1" applyBorder="1" applyAlignment="1">
      <alignment wrapText="1"/>
    </xf>
    <xf numFmtId="0" fontId="80" fillId="2" borderId="0" xfId="0" applyFont="1" applyFill="1"/>
    <xf numFmtId="0" fontId="81" fillId="2" borderId="0" xfId="0" applyFont="1" applyFill="1"/>
    <xf numFmtId="0" fontId="31" fillId="2" borderId="9" xfId="11" applyFont="1" applyFill="1" applyBorder="1" applyAlignment="1">
      <alignment horizontal="right"/>
    </xf>
    <xf numFmtId="0" fontId="4" fillId="2" borderId="0" xfId="11" applyFill="1"/>
    <xf numFmtId="0" fontId="18" fillId="2" borderId="0" xfId="11" applyFont="1" applyFill="1"/>
    <xf numFmtId="3" fontId="82" fillId="3" borderId="0" xfId="0" applyNumberFormat="1" applyFont="1" applyFill="1" applyBorder="1" applyAlignment="1">
      <alignment horizontal="right" vertical="center" wrapText="1"/>
    </xf>
    <xf numFmtId="0" fontId="1" fillId="2" borderId="0" xfId="11" applyFont="1" applyFill="1"/>
    <xf numFmtId="0" fontId="35" fillId="2" borderId="0" xfId="0" applyFont="1" applyFill="1" applyAlignment="1">
      <alignment vertical="center"/>
    </xf>
    <xf numFmtId="0" fontId="49" fillId="2" borderId="13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17" xfId="0" applyFont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35" fillId="0" borderId="0" xfId="0" applyFont="1" applyAlignment="1">
      <alignment horizontal="left" vertical="top" wrapText="1"/>
    </xf>
    <xf numFmtId="0" fontId="51" fillId="0" borderId="22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righ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right" vertical="center" wrapText="1"/>
    </xf>
    <xf numFmtId="0" fontId="26" fillId="2" borderId="8" xfId="0" applyFont="1" applyFill="1" applyBorder="1" applyAlignment="1">
      <alignment horizontal="center"/>
    </xf>
    <xf numFmtId="0" fontId="20" fillId="2" borderId="4" xfId="15" applyFont="1" applyFill="1" applyBorder="1">
      <alignment wrapText="1"/>
    </xf>
    <xf numFmtId="0" fontId="20" fillId="2" borderId="5" xfId="15" applyFont="1" applyFill="1" applyBorder="1">
      <alignment wrapText="1"/>
    </xf>
    <xf numFmtId="0" fontId="24" fillId="2" borderId="8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/>
    </xf>
    <xf numFmtId="0" fontId="40" fillId="3" borderId="15" xfId="0" applyFont="1" applyFill="1" applyBorder="1" applyAlignment="1">
      <alignment horizontal="center"/>
    </xf>
    <xf numFmtId="0" fontId="40" fillId="3" borderId="16" xfId="0" applyFont="1" applyFill="1" applyBorder="1" applyAlignment="1">
      <alignment horizontal="center"/>
    </xf>
    <xf numFmtId="0" fontId="39" fillId="3" borderId="0" xfId="0" applyFont="1" applyFill="1" applyAlignment="1">
      <alignment wrapText="1"/>
    </xf>
    <xf numFmtId="0" fontId="39" fillId="3" borderId="17" xfId="0" applyFont="1" applyFill="1" applyBorder="1" applyAlignment="1">
      <alignment wrapText="1"/>
    </xf>
    <xf numFmtId="0" fontId="38" fillId="3" borderId="19" xfId="0" applyFont="1" applyFill="1" applyBorder="1" applyAlignment="1">
      <alignment wrapText="1"/>
    </xf>
    <xf numFmtId="0" fontId="38" fillId="3" borderId="17" xfId="0" applyFont="1" applyFill="1" applyBorder="1" applyAlignment="1">
      <alignment wrapText="1"/>
    </xf>
    <xf numFmtId="0" fontId="38" fillId="3" borderId="0" xfId="0" applyFont="1" applyFill="1" applyAlignment="1">
      <alignment wrapText="1"/>
    </xf>
    <xf numFmtId="0" fontId="40" fillId="3" borderId="20" xfId="0" applyFont="1" applyFill="1" applyBorder="1" applyAlignment="1">
      <alignment horizontal="right" wrapText="1"/>
    </xf>
    <xf numFmtId="0" fontId="40" fillId="3" borderId="17" xfId="0" applyFont="1" applyFill="1" applyBorder="1" applyAlignment="1">
      <alignment horizontal="right" wrapText="1"/>
    </xf>
  </cellXfs>
  <cellStyles count="64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header-top" xfId="15"/>
    <cellStyle name="Hyperlink" xfId="18" builtinId="8"/>
    <cellStyle name="Last Header Row" xfId="16"/>
    <cellStyle name="Normal" xfId="0" builtinId="0"/>
    <cellStyle name="Normal - Style1" xfId="10"/>
    <cellStyle name="Normal 10" xfId="27"/>
    <cellStyle name="Normal 11" xfId="28"/>
    <cellStyle name="Normal 12" xfId="29"/>
    <cellStyle name="Normal 13" xfId="30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19"/>
    <cellStyle name="Normal 20" xfId="37"/>
    <cellStyle name="Normal 21" xfId="38"/>
    <cellStyle name="Normal 22" xfId="39"/>
    <cellStyle name="Normal 23" xfId="40"/>
    <cellStyle name="Normal 24" xfId="41"/>
    <cellStyle name="Normal 25" xfId="42"/>
    <cellStyle name="Normal 26" xfId="43"/>
    <cellStyle name="Normal 27" xfId="45"/>
    <cellStyle name="Normal 28" xfId="46"/>
    <cellStyle name="Normal 29" xfId="47"/>
    <cellStyle name="Normal 3" xfId="20"/>
    <cellStyle name="Normal 30" xfId="48"/>
    <cellStyle name="Normal 31" xfId="49"/>
    <cellStyle name="Normal 32" xfId="50"/>
    <cellStyle name="Normal 33" xfId="51"/>
    <cellStyle name="Normal 34" xfId="52"/>
    <cellStyle name="Normal 35" xfId="53"/>
    <cellStyle name="Normal 36" xfId="54"/>
    <cellStyle name="Normal 37" xfId="55"/>
    <cellStyle name="Normal 38" xfId="56"/>
    <cellStyle name="Normal 39" xfId="57"/>
    <cellStyle name="Normal 4" xfId="21"/>
    <cellStyle name="Normal 40" xfId="58"/>
    <cellStyle name="Normal 41" xfId="59"/>
    <cellStyle name="Normal 42" xfId="60"/>
    <cellStyle name="Normal 43" xfId="61"/>
    <cellStyle name="Normal 44" xfId="62"/>
    <cellStyle name="Normal 45" xfId="63"/>
    <cellStyle name="Normal 5" xfId="22"/>
    <cellStyle name="Normal 6" xfId="23"/>
    <cellStyle name="Normal 7" xfId="24"/>
    <cellStyle name="Normal 8" xfId="25"/>
    <cellStyle name="Normal 9" xfId="26"/>
    <cellStyle name="normal cell" xfId="17"/>
    <cellStyle name="Normal_Appendix D Table D10" xfId="11"/>
    <cellStyle name="Normal_Reserves Summary 2009 - Table 2" xfId="12"/>
    <cellStyle name="Normal_TABLE1" xfId="13"/>
    <cellStyle name="Percent" xfId="44" builtinId="5"/>
    <cellStyle name="Total" xfId="14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ia.gov/naturalgas/data.cf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ia.gov/naturalgas/data.cf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ia.gov/naturalgas/data.cf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ia.gov/naturalgas/data.cf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ia.gov/petroleu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ia.gov/petroleum/data.cf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ia.gov/petroleum/data.cf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ia.gov/petroleum/data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4"/>
  <sheetViews>
    <sheetView showGridLines="0" tabSelected="1" zoomScaleNormal="100" workbookViewId="0"/>
  </sheetViews>
  <sheetFormatPr defaultRowHeight="11.5" x14ac:dyDescent="0.25"/>
  <cols>
    <col min="1" max="1" width="107.59765625" customWidth="1"/>
  </cols>
  <sheetData>
    <row r="1" spans="1:1" ht="12.5" x14ac:dyDescent="0.25">
      <c r="A1" s="34" t="s">
        <v>260</v>
      </c>
    </row>
    <row r="2" spans="1:1" x14ac:dyDescent="0.25">
      <c r="A2" s="11"/>
    </row>
    <row r="3" spans="1:1" ht="13" x14ac:dyDescent="0.3">
      <c r="A3" s="28" t="s">
        <v>95</v>
      </c>
    </row>
    <row r="4" spans="1:1" ht="13" x14ac:dyDescent="0.3">
      <c r="A4" s="31" t="s">
        <v>261</v>
      </c>
    </row>
    <row r="5" spans="1:1" ht="13" x14ac:dyDescent="0.3">
      <c r="A5" s="31" t="s">
        <v>402</v>
      </c>
    </row>
    <row r="6" spans="1:1" ht="13" x14ac:dyDescent="0.3">
      <c r="A6" s="32" t="s">
        <v>403</v>
      </c>
    </row>
    <row r="7" spans="1:1" ht="13" x14ac:dyDescent="0.3">
      <c r="A7" s="33" t="s">
        <v>404</v>
      </c>
    </row>
    <row r="8" spans="1:1" ht="13" x14ac:dyDescent="0.3">
      <c r="A8" s="31" t="s">
        <v>262</v>
      </c>
    </row>
    <row r="9" spans="1:1" ht="13" x14ac:dyDescent="0.3">
      <c r="A9" s="31" t="s">
        <v>405</v>
      </c>
    </row>
    <row r="10" spans="1:1" ht="13" x14ac:dyDescent="0.3">
      <c r="A10" s="31" t="s">
        <v>326</v>
      </c>
    </row>
    <row r="11" spans="1:1" ht="13" x14ac:dyDescent="0.3">
      <c r="A11" s="26" t="s">
        <v>406</v>
      </c>
    </row>
    <row r="12" spans="1:1" ht="13" x14ac:dyDescent="0.3">
      <c r="A12" s="31" t="s">
        <v>407</v>
      </c>
    </row>
    <row r="13" spans="1:1" ht="13" x14ac:dyDescent="0.3">
      <c r="A13" s="31" t="s">
        <v>351</v>
      </c>
    </row>
    <row r="14" spans="1:1" ht="13" x14ac:dyDescent="0.3">
      <c r="A14" s="26" t="s">
        <v>372</v>
      </c>
    </row>
    <row r="15" spans="1:1" ht="13" x14ac:dyDescent="0.3">
      <c r="A15" s="26" t="s">
        <v>371</v>
      </c>
    </row>
    <row r="16" spans="1:1" ht="13" x14ac:dyDescent="0.3">
      <c r="A16" s="26" t="s">
        <v>408</v>
      </c>
    </row>
    <row r="17" spans="1:1" ht="13" x14ac:dyDescent="0.3">
      <c r="A17" s="26" t="s">
        <v>373</v>
      </c>
    </row>
    <row r="18" spans="1:1" ht="13" x14ac:dyDescent="0.3">
      <c r="A18" s="31" t="s">
        <v>409</v>
      </c>
    </row>
    <row r="19" spans="1:1" ht="13" x14ac:dyDescent="0.3">
      <c r="A19" s="31" t="s">
        <v>410</v>
      </c>
    </row>
    <row r="20" spans="1:1" x14ac:dyDescent="0.25">
      <c r="A20" s="3"/>
    </row>
    <row r="22" spans="1:1" x14ac:dyDescent="0.25">
      <c r="A22" s="19"/>
    </row>
    <row r="23" spans="1:1" x14ac:dyDescent="0.25">
      <c r="A23" s="20"/>
    </row>
    <row r="24" spans="1:1" x14ac:dyDescent="0.25">
      <c r="A24" s="20"/>
    </row>
  </sheetData>
  <phoneticPr fontId="0" type="noConversion"/>
  <printOptions gridLinesSet="0"/>
  <pageMargins left="0.81" right="0.39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Normal="100" workbookViewId="0">
      <selection activeCell="H35" sqref="H35"/>
    </sheetView>
  </sheetViews>
  <sheetFormatPr defaultRowHeight="11.5" x14ac:dyDescent="0.25"/>
  <cols>
    <col min="1" max="1" width="7.3984375" customWidth="1"/>
    <col min="2" max="2" width="12" customWidth="1"/>
    <col min="3" max="3" width="11" customWidth="1"/>
    <col min="4" max="4" width="13.59765625" customWidth="1"/>
    <col min="5" max="5" width="13.3984375" customWidth="1"/>
    <col min="6" max="6" width="13.59765625" customWidth="1"/>
    <col min="7" max="7" width="12.59765625" customWidth="1"/>
    <col min="8" max="8" width="11.296875" customWidth="1"/>
    <col min="9" max="9" width="13.296875" style="1" customWidth="1"/>
  </cols>
  <sheetData>
    <row r="1" spans="1:9" ht="12.5" x14ac:dyDescent="0.25">
      <c r="A1" s="78" t="s">
        <v>338</v>
      </c>
      <c r="B1" s="69"/>
      <c r="C1" s="69"/>
      <c r="D1" s="69"/>
      <c r="E1" s="69"/>
      <c r="F1" s="69"/>
      <c r="G1" s="69"/>
      <c r="H1" s="69"/>
      <c r="I1" s="65"/>
    </row>
    <row r="2" spans="1:9" ht="13" x14ac:dyDescent="0.3">
      <c r="A2" s="323" t="s">
        <v>146</v>
      </c>
      <c r="B2" s="69"/>
      <c r="C2" s="69"/>
      <c r="D2" s="69"/>
      <c r="E2" s="69"/>
      <c r="F2" s="69"/>
      <c r="G2" s="69"/>
      <c r="H2" s="69"/>
      <c r="I2" s="65"/>
    </row>
    <row r="3" spans="1:9" ht="12.5" x14ac:dyDescent="0.25">
      <c r="B3" s="69"/>
      <c r="C3" s="69"/>
      <c r="D3" s="69"/>
      <c r="E3" s="50" t="s">
        <v>256</v>
      </c>
      <c r="F3" s="69"/>
      <c r="G3" s="69"/>
      <c r="H3" s="69"/>
      <c r="I3" s="50" t="s">
        <v>1</v>
      </c>
    </row>
    <row r="4" spans="1:9" ht="14" x14ac:dyDescent="0.25">
      <c r="A4" s="49"/>
      <c r="B4" s="50"/>
      <c r="C4" s="50"/>
      <c r="D4" s="50" t="s">
        <v>130</v>
      </c>
      <c r="E4" s="50" t="s">
        <v>339</v>
      </c>
      <c r="F4" s="50" t="s">
        <v>341</v>
      </c>
      <c r="G4" s="50"/>
      <c r="H4" s="50" t="s">
        <v>344</v>
      </c>
      <c r="I4" s="50" t="s">
        <v>7</v>
      </c>
    </row>
    <row r="5" spans="1:9" ht="12.5" x14ac:dyDescent="0.25">
      <c r="A5" s="49"/>
      <c r="B5" s="50"/>
      <c r="C5" s="50" t="s">
        <v>2</v>
      </c>
      <c r="D5" s="50" t="s">
        <v>3</v>
      </c>
      <c r="E5" s="50" t="s">
        <v>3</v>
      </c>
      <c r="F5" s="50" t="s">
        <v>3</v>
      </c>
      <c r="G5" s="50" t="s">
        <v>5</v>
      </c>
      <c r="H5" s="50" t="s">
        <v>274</v>
      </c>
      <c r="I5" s="50" t="s">
        <v>342</v>
      </c>
    </row>
    <row r="6" spans="1:9" ht="14" x14ac:dyDescent="0.25">
      <c r="A6" s="49"/>
      <c r="B6" s="50" t="s">
        <v>8</v>
      </c>
      <c r="C6" s="50" t="s">
        <v>303</v>
      </c>
      <c r="D6" s="50" t="s">
        <v>304</v>
      </c>
      <c r="E6" s="50" t="s">
        <v>340</v>
      </c>
      <c r="F6" s="50" t="s">
        <v>276</v>
      </c>
      <c r="G6" s="51" t="s">
        <v>280</v>
      </c>
      <c r="H6" s="51" t="s">
        <v>11</v>
      </c>
      <c r="I6" s="52" t="s">
        <v>310</v>
      </c>
    </row>
    <row r="7" spans="1:9" ht="13" thickBot="1" x14ac:dyDescent="0.3">
      <c r="A7" s="53" t="s">
        <v>12</v>
      </c>
      <c r="B7" s="54" t="s">
        <v>196</v>
      </c>
      <c r="C7" s="54" t="s">
        <v>197</v>
      </c>
      <c r="D7" s="54" t="s">
        <v>198</v>
      </c>
      <c r="E7" s="54" t="s">
        <v>199</v>
      </c>
      <c r="F7" s="54" t="s">
        <v>200</v>
      </c>
      <c r="G7" s="54" t="s">
        <v>201</v>
      </c>
      <c r="H7" s="54" t="s">
        <v>202</v>
      </c>
      <c r="I7" s="54" t="s">
        <v>203</v>
      </c>
    </row>
    <row r="8" spans="1:9" ht="12.5" x14ac:dyDescent="0.25">
      <c r="A8" s="55"/>
      <c r="B8" s="118" t="s">
        <v>179</v>
      </c>
      <c r="C8" s="119"/>
      <c r="D8" s="119"/>
      <c r="E8" s="119"/>
      <c r="F8" s="119"/>
      <c r="G8" s="119"/>
      <c r="H8" s="119"/>
      <c r="I8" s="120"/>
    </row>
    <row r="9" spans="1:9" ht="13" x14ac:dyDescent="0.25">
      <c r="A9" s="58">
        <v>2001</v>
      </c>
      <c r="B9" s="59">
        <v>1849</v>
      </c>
      <c r="C9" s="59">
        <v>-2438</v>
      </c>
      <c r="D9" s="59">
        <v>-589</v>
      </c>
      <c r="E9" s="59">
        <v>2715</v>
      </c>
      <c r="F9" s="59">
        <v>23749</v>
      </c>
      <c r="G9" s="59">
        <v>20642</v>
      </c>
      <c r="H9" s="59">
        <v>191743</v>
      </c>
      <c r="I9" s="59">
        <v>5233</v>
      </c>
    </row>
    <row r="10" spans="1:9" ht="13" x14ac:dyDescent="0.25">
      <c r="A10" s="58">
        <v>2002</v>
      </c>
      <c r="B10" s="59">
        <v>4006</v>
      </c>
      <c r="C10" s="59">
        <v>1038</v>
      </c>
      <c r="D10" s="59">
        <v>5044</v>
      </c>
      <c r="E10" s="59">
        <v>428</v>
      </c>
      <c r="F10" s="59">
        <v>18594</v>
      </c>
      <c r="G10" s="59">
        <v>20248</v>
      </c>
      <c r="H10" s="59">
        <v>195561</v>
      </c>
      <c r="I10" s="59">
        <v>3818</v>
      </c>
    </row>
    <row r="11" spans="1:9" ht="13" x14ac:dyDescent="0.25">
      <c r="A11" s="58">
        <v>2003</v>
      </c>
      <c r="B11" s="59">
        <v>2323</v>
      </c>
      <c r="C11" s="59">
        <v>-1715</v>
      </c>
      <c r="D11" s="59">
        <v>608</v>
      </c>
      <c r="E11" s="59">
        <v>1107</v>
      </c>
      <c r="F11" s="59">
        <v>20100</v>
      </c>
      <c r="G11" s="59">
        <v>20231</v>
      </c>
      <c r="H11" s="59">
        <v>197145</v>
      </c>
      <c r="I11" s="59">
        <v>1584</v>
      </c>
    </row>
    <row r="12" spans="1:9" ht="13" x14ac:dyDescent="0.25">
      <c r="A12" s="58">
        <v>2004</v>
      </c>
      <c r="B12" s="59">
        <v>170</v>
      </c>
      <c r="C12" s="59">
        <v>825</v>
      </c>
      <c r="D12" s="59">
        <v>995</v>
      </c>
      <c r="E12" s="59">
        <v>1975</v>
      </c>
      <c r="F12" s="59">
        <v>21102</v>
      </c>
      <c r="G12" s="59">
        <v>20017</v>
      </c>
      <c r="H12" s="59">
        <v>201200</v>
      </c>
      <c r="I12" s="59">
        <v>4055</v>
      </c>
    </row>
    <row r="13" spans="1:9" ht="13" x14ac:dyDescent="0.25">
      <c r="A13" s="58">
        <v>2005</v>
      </c>
      <c r="B13" s="59">
        <v>1693</v>
      </c>
      <c r="C13" s="59">
        <v>2715</v>
      </c>
      <c r="D13" s="59">
        <v>4408</v>
      </c>
      <c r="E13" s="59">
        <v>2674</v>
      </c>
      <c r="F13" s="59">
        <v>24285</v>
      </c>
      <c r="G13" s="59">
        <v>19259</v>
      </c>
      <c r="H13" s="59">
        <v>213308</v>
      </c>
      <c r="I13" s="59">
        <v>12108</v>
      </c>
    </row>
    <row r="14" spans="1:9" ht="13" x14ac:dyDescent="0.25">
      <c r="A14" s="58">
        <v>2006</v>
      </c>
      <c r="B14" s="59">
        <v>946</v>
      </c>
      <c r="C14" s="59">
        <v>-2099</v>
      </c>
      <c r="D14" s="59">
        <v>-1153</v>
      </c>
      <c r="E14" s="59">
        <v>3178</v>
      </c>
      <c r="F14" s="59">
        <v>24456</v>
      </c>
      <c r="G14" s="59">
        <v>19373</v>
      </c>
      <c r="H14" s="59">
        <v>220416</v>
      </c>
      <c r="I14" s="59">
        <v>7108</v>
      </c>
    </row>
    <row r="15" spans="1:9" ht="13" x14ac:dyDescent="0.25">
      <c r="A15" s="58">
        <v>2007</v>
      </c>
      <c r="B15" s="59">
        <v>990</v>
      </c>
      <c r="C15" s="59">
        <v>15936</v>
      </c>
      <c r="D15" s="59">
        <v>16926</v>
      </c>
      <c r="E15" s="59">
        <v>452</v>
      </c>
      <c r="F15" s="59">
        <v>30313</v>
      </c>
      <c r="G15" s="59">
        <v>20318</v>
      </c>
      <c r="H15" s="59">
        <v>247789</v>
      </c>
      <c r="I15" s="59">
        <v>27373</v>
      </c>
    </row>
    <row r="16" spans="1:9" ht="13" x14ac:dyDescent="0.25">
      <c r="A16" s="58">
        <v>2008</v>
      </c>
      <c r="B16" s="59">
        <v>271</v>
      </c>
      <c r="C16" s="59">
        <v>-3254</v>
      </c>
      <c r="D16" s="59">
        <v>-2983</v>
      </c>
      <c r="E16" s="59">
        <v>937</v>
      </c>
      <c r="F16" s="59">
        <v>30707</v>
      </c>
      <c r="G16" s="59">
        <v>21415</v>
      </c>
      <c r="H16" s="59">
        <v>255035</v>
      </c>
      <c r="I16" s="59">
        <v>7246</v>
      </c>
    </row>
    <row r="17" spans="1:9" ht="13" x14ac:dyDescent="0.25">
      <c r="A17" s="58">
        <v>2009</v>
      </c>
      <c r="B17" s="59">
        <v>5923</v>
      </c>
      <c r="C17" s="59">
        <v>-1899</v>
      </c>
      <c r="D17" s="59">
        <v>4024</v>
      </c>
      <c r="E17" s="59">
        <v>-222</v>
      </c>
      <c r="F17" s="59">
        <v>47579</v>
      </c>
      <c r="G17" s="59">
        <v>22537</v>
      </c>
      <c r="H17" s="59">
        <v>283879</v>
      </c>
      <c r="I17" s="59">
        <v>28844</v>
      </c>
    </row>
    <row r="18" spans="1:9" ht="13" x14ac:dyDescent="0.25">
      <c r="A18" s="58">
        <v>2010</v>
      </c>
      <c r="B18" s="59">
        <v>1292</v>
      </c>
      <c r="C18" s="59">
        <v>4055</v>
      </c>
      <c r="D18" s="59">
        <v>5347</v>
      </c>
      <c r="E18" s="59">
        <v>2766</v>
      </c>
      <c r="F18" s="59">
        <v>48879</v>
      </c>
      <c r="G18" s="59">
        <v>23224</v>
      </c>
      <c r="H18" s="59">
        <v>317647</v>
      </c>
      <c r="I18" s="59">
        <v>33768</v>
      </c>
    </row>
    <row r="19" spans="1:9" ht="13" x14ac:dyDescent="0.25">
      <c r="A19" s="58">
        <v>2011</v>
      </c>
      <c r="B19" s="59">
        <v>2715</v>
      </c>
      <c r="C19" s="59">
        <v>-112</v>
      </c>
      <c r="D19" s="59">
        <v>2603</v>
      </c>
      <c r="E19" s="59">
        <v>3298</v>
      </c>
      <c r="F19" s="59">
        <v>49882</v>
      </c>
      <c r="G19" s="59">
        <v>24621</v>
      </c>
      <c r="H19" s="59">
        <v>348809</v>
      </c>
      <c r="I19" s="59">
        <v>31162</v>
      </c>
    </row>
    <row r="20" spans="1:9" ht="13" x14ac:dyDescent="0.25">
      <c r="A20" s="58">
        <v>2012</v>
      </c>
      <c r="B20" s="59">
        <v>-810</v>
      </c>
      <c r="C20" s="59">
        <v>-45614</v>
      </c>
      <c r="D20" s="59">
        <v>-46424</v>
      </c>
      <c r="E20" s="59">
        <v>-1859</v>
      </c>
      <c r="F20" s="59">
        <v>48241</v>
      </c>
      <c r="G20" s="59">
        <v>26097</v>
      </c>
      <c r="H20" s="59">
        <v>322670</v>
      </c>
      <c r="I20" s="59">
        <v>-26139</v>
      </c>
    </row>
    <row r="21" spans="1:9" ht="13" x14ac:dyDescent="0.25">
      <c r="A21" s="58">
        <v>2013</v>
      </c>
      <c r="B21" s="59">
        <v>693</v>
      </c>
      <c r="C21" s="59">
        <v>2794</v>
      </c>
      <c r="D21" s="59">
        <v>3487</v>
      </c>
      <c r="E21" s="59">
        <v>1287</v>
      </c>
      <c r="F21" s="59">
        <v>53017</v>
      </c>
      <c r="G21" s="59">
        <v>26467</v>
      </c>
      <c r="H21" s="59">
        <v>353994</v>
      </c>
      <c r="I21" s="59">
        <v>31324</v>
      </c>
    </row>
    <row r="22" spans="1:9" ht="13" x14ac:dyDescent="0.25">
      <c r="A22" s="58">
        <v>2014</v>
      </c>
      <c r="B22" s="59">
        <v>4905</v>
      </c>
      <c r="C22" s="59">
        <v>984</v>
      </c>
      <c r="D22" s="59">
        <v>5889</v>
      </c>
      <c r="E22" s="59">
        <v>6565</v>
      </c>
      <c r="F22" s="59">
        <v>50487</v>
      </c>
      <c r="G22" s="59">
        <v>28094</v>
      </c>
      <c r="H22" s="59">
        <v>388841</v>
      </c>
      <c r="I22" s="59">
        <v>34847</v>
      </c>
    </row>
    <row r="23" spans="1:9" ht="13" x14ac:dyDescent="0.25">
      <c r="A23" s="58">
        <v>2015</v>
      </c>
      <c r="B23" s="59">
        <v>9430</v>
      </c>
      <c r="C23" s="59">
        <v>-80762</v>
      </c>
      <c r="D23" s="59">
        <v>-71332</v>
      </c>
      <c r="E23" s="59">
        <v>1417</v>
      </c>
      <c r="F23" s="59">
        <v>34706</v>
      </c>
      <c r="G23" s="59">
        <v>29329</v>
      </c>
      <c r="H23" s="59">
        <v>324303</v>
      </c>
      <c r="I23" s="59">
        <v>-64538</v>
      </c>
    </row>
    <row r="24" spans="1:9" ht="13" x14ac:dyDescent="0.25">
      <c r="A24" s="58">
        <v>2016</v>
      </c>
      <c r="B24" s="59">
        <v>7086</v>
      </c>
      <c r="C24" s="59">
        <v>94</v>
      </c>
      <c r="D24" s="59">
        <v>7180</v>
      </c>
      <c r="E24" s="59">
        <v>432</v>
      </c>
      <c r="F24" s="59">
        <v>38371</v>
      </c>
      <c r="G24" s="59">
        <v>29153</v>
      </c>
      <c r="H24" s="59">
        <v>341133</v>
      </c>
      <c r="I24" s="59">
        <v>16830</v>
      </c>
    </row>
    <row r="25" spans="1:9" ht="13" x14ac:dyDescent="0.25">
      <c r="A25" s="58">
        <v>2017</v>
      </c>
      <c r="B25" s="59">
        <v>19326</v>
      </c>
      <c r="C25" s="59">
        <v>41318</v>
      </c>
      <c r="D25" s="59">
        <v>60644</v>
      </c>
      <c r="E25" s="59">
        <v>22123</v>
      </c>
      <c r="F25" s="59">
        <v>70783</v>
      </c>
      <c r="G25" s="59">
        <v>30391</v>
      </c>
      <c r="H25" s="59">
        <v>464292</v>
      </c>
      <c r="I25" s="59">
        <v>123159</v>
      </c>
    </row>
    <row r="26" spans="1:9" ht="13" x14ac:dyDescent="0.25">
      <c r="A26" s="58">
        <v>2018</v>
      </c>
      <c r="B26" s="59">
        <v>8770</v>
      </c>
      <c r="C26" s="59">
        <v>-27687</v>
      </c>
      <c r="D26" s="59">
        <v>-18917</v>
      </c>
      <c r="E26" s="59">
        <v>13746</v>
      </c>
      <c r="F26" s="59">
        <v>79457</v>
      </c>
      <c r="G26" s="59">
        <v>34077</v>
      </c>
      <c r="H26" s="59">
        <v>504501</v>
      </c>
      <c r="I26" s="59">
        <v>40209</v>
      </c>
    </row>
    <row r="27" spans="1:9" ht="13" x14ac:dyDescent="0.25">
      <c r="A27" s="58">
        <v>2019</v>
      </c>
      <c r="B27" s="59">
        <v>-9794</v>
      </c>
      <c r="C27" s="59">
        <v>-35279</v>
      </c>
      <c r="D27" s="59">
        <v>-45073</v>
      </c>
      <c r="E27" s="59">
        <v>16171</v>
      </c>
      <c r="F27" s="59">
        <v>56724</v>
      </c>
      <c r="G27" s="59">
        <v>37412</v>
      </c>
      <c r="H27" s="59">
        <v>495380</v>
      </c>
      <c r="I27" s="59">
        <v>-9121</v>
      </c>
    </row>
    <row r="28" spans="1:9" ht="13" x14ac:dyDescent="0.25">
      <c r="A28" s="58">
        <v>2020</v>
      </c>
      <c r="B28" s="59">
        <v>5170</v>
      </c>
      <c r="C28" s="59">
        <v>-98236</v>
      </c>
      <c r="D28" s="59">
        <v>-93066</v>
      </c>
      <c r="E28" s="59">
        <v>68204</v>
      </c>
      <c r="F28" s="59">
        <v>39829</v>
      </c>
      <c r="G28" s="59">
        <v>37062</v>
      </c>
      <c r="H28" s="59">
        <v>473285</v>
      </c>
      <c r="I28" s="59">
        <v>-22095</v>
      </c>
    </row>
    <row r="29" spans="1:9" ht="13" x14ac:dyDescent="0.25">
      <c r="A29" s="58">
        <v>2021</v>
      </c>
      <c r="B29" s="59">
        <v>-8622</v>
      </c>
      <c r="C29" s="59">
        <v>100014</v>
      </c>
      <c r="D29" s="59">
        <v>91392</v>
      </c>
      <c r="E29" s="59">
        <v>31230</v>
      </c>
      <c r="F29" s="59">
        <v>67564</v>
      </c>
      <c r="G29" s="59">
        <v>38098</v>
      </c>
      <c r="H29" s="59">
        <v>625373</v>
      </c>
      <c r="I29" s="59">
        <v>152088</v>
      </c>
    </row>
    <row r="30" spans="1:9" ht="12" thickBot="1" x14ac:dyDescent="0.3">
      <c r="A30" s="66"/>
      <c r="B30" s="67"/>
      <c r="C30" s="67"/>
      <c r="D30" s="67"/>
      <c r="E30" s="67"/>
      <c r="F30" s="67"/>
      <c r="G30" s="68"/>
      <c r="H30" s="67"/>
      <c r="I30" s="67"/>
    </row>
    <row r="31" spans="1:9" ht="12" thickTop="1" x14ac:dyDescent="0.25">
      <c r="A31" s="60"/>
      <c r="B31" s="62"/>
      <c r="C31" s="62"/>
      <c r="D31" s="62"/>
      <c r="E31" s="62"/>
      <c r="F31" s="62"/>
      <c r="G31" s="121"/>
      <c r="H31" s="62"/>
      <c r="I31" s="62"/>
    </row>
    <row r="32" spans="1:9" ht="12" x14ac:dyDescent="0.3">
      <c r="A32" s="71" t="s">
        <v>313</v>
      </c>
      <c r="B32" s="62"/>
      <c r="C32" s="62"/>
      <c r="D32" s="62"/>
      <c r="E32" s="62"/>
      <c r="F32" s="62"/>
      <c r="G32" s="121"/>
      <c r="H32" s="62"/>
      <c r="I32" s="62"/>
    </row>
    <row r="33" spans="1:9" ht="12" x14ac:dyDescent="0.3">
      <c r="A33" s="71" t="s">
        <v>343</v>
      </c>
      <c r="B33" s="62"/>
      <c r="C33" s="62"/>
      <c r="D33" s="62"/>
      <c r="E33" s="62"/>
      <c r="F33" s="62"/>
      <c r="G33" s="121"/>
      <c r="H33" s="62"/>
      <c r="I33" s="62"/>
    </row>
    <row r="34" spans="1:9" ht="12" x14ac:dyDescent="0.3">
      <c r="A34" s="71" t="s">
        <v>349</v>
      </c>
      <c r="B34" s="62"/>
      <c r="C34" s="62"/>
      <c r="D34" s="62"/>
      <c r="E34" s="62"/>
      <c r="F34" s="62"/>
      <c r="G34" s="121"/>
      <c r="H34" s="62"/>
      <c r="I34" s="62"/>
    </row>
    <row r="35" spans="1:9" ht="12" x14ac:dyDescent="0.3">
      <c r="A35" s="71" t="s">
        <v>350</v>
      </c>
      <c r="B35" s="71"/>
      <c r="D35" s="71"/>
      <c r="F35" s="71"/>
      <c r="G35" s="71"/>
      <c r="H35" s="71"/>
      <c r="I35" s="65"/>
    </row>
    <row r="36" spans="1:9" ht="12" x14ac:dyDescent="0.3">
      <c r="A36" s="324" t="s">
        <v>133</v>
      </c>
      <c r="B36" s="71"/>
      <c r="C36" s="71" t="s">
        <v>321</v>
      </c>
      <c r="D36" s="71"/>
      <c r="E36" s="71"/>
      <c r="F36" s="71"/>
      <c r="H36" s="71"/>
      <c r="I36" s="65"/>
    </row>
    <row r="37" spans="1:9" ht="13.5" x14ac:dyDescent="0.3">
      <c r="A37" s="70" t="s">
        <v>348</v>
      </c>
      <c r="B37" s="71"/>
      <c r="C37" s="71"/>
      <c r="D37" s="71"/>
      <c r="E37" s="71"/>
      <c r="F37" s="71"/>
      <c r="G37" s="71"/>
      <c r="H37" s="71"/>
      <c r="I37" s="65"/>
    </row>
    <row r="38" spans="1:9" ht="13.5" x14ac:dyDescent="0.3">
      <c r="A38" s="70" t="s">
        <v>347</v>
      </c>
      <c r="B38" s="71"/>
      <c r="C38" s="71"/>
      <c r="D38" s="71"/>
      <c r="E38" s="71"/>
      <c r="F38" s="71"/>
      <c r="G38" s="71"/>
      <c r="H38" s="71"/>
      <c r="I38" s="65"/>
    </row>
    <row r="39" spans="1:9" ht="13.5" x14ac:dyDescent="0.3">
      <c r="A39" s="70" t="s">
        <v>346</v>
      </c>
      <c r="B39" s="71"/>
      <c r="C39" s="71"/>
      <c r="D39" s="71"/>
      <c r="E39" s="71"/>
      <c r="F39" s="71"/>
      <c r="G39" s="71"/>
      <c r="H39" s="71"/>
      <c r="I39" s="65"/>
    </row>
    <row r="40" spans="1:9" ht="12" x14ac:dyDescent="0.3">
      <c r="A40" s="71"/>
      <c r="B40" s="71"/>
      <c r="C40" s="71"/>
      <c r="D40" s="71"/>
      <c r="E40" s="71"/>
      <c r="F40" s="71"/>
      <c r="G40" s="71"/>
      <c r="H40" s="71"/>
      <c r="I40" s="65"/>
    </row>
    <row r="41" spans="1:9" ht="12" x14ac:dyDescent="0.3">
      <c r="B41" s="71"/>
      <c r="C41" s="71"/>
      <c r="D41" s="71"/>
      <c r="E41" s="71"/>
      <c r="F41" s="71"/>
      <c r="G41" s="71"/>
      <c r="H41" s="71"/>
      <c r="I41" s="65"/>
    </row>
    <row r="42" spans="1:9" x14ac:dyDescent="0.25">
      <c r="A42" s="123"/>
      <c r="B42" s="123"/>
      <c r="C42" s="123"/>
      <c r="D42" s="123"/>
      <c r="E42" s="123"/>
      <c r="F42" s="123"/>
      <c r="G42" s="123"/>
      <c r="H42" s="123"/>
      <c r="I42" s="124"/>
    </row>
    <row r="43" spans="1:9" x14ac:dyDescent="0.25">
      <c r="A43" s="123"/>
      <c r="B43" s="123"/>
      <c r="C43" s="123"/>
      <c r="D43" s="123"/>
      <c r="E43" s="123"/>
      <c r="F43" s="123"/>
      <c r="G43" s="123"/>
      <c r="H43" s="123"/>
      <c r="I43" s="124"/>
    </row>
    <row r="44" spans="1:9" x14ac:dyDescent="0.25">
      <c r="A44" s="123"/>
      <c r="B44" s="123"/>
      <c r="C44" s="123"/>
      <c r="D44" s="123"/>
      <c r="E44" s="123"/>
      <c r="F44" s="123"/>
      <c r="G44" s="123"/>
      <c r="H44" s="123"/>
      <c r="I44" s="124"/>
    </row>
    <row r="45" spans="1:9" ht="12.5" x14ac:dyDescent="0.25">
      <c r="A45" s="122"/>
      <c r="B45" s="125"/>
      <c r="C45" s="126"/>
      <c r="D45" s="126"/>
      <c r="E45" s="126"/>
      <c r="F45" s="126"/>
      <c r="G45" s="126"/>
      <c r="H45" s="126"/>
      <c r="I45" s="127"/>
    </row>
    <row r="46" spans="1:9" ht="13" x14ac:dyDescent="0.25">
      <c r="A46" s="128"/>
      <c r="B46" s="129"/>
      <c r="C46" s="129"/>
      <c r="D46" s="129"/>
      <c r="E46" s="129"/>
      <c r="F46" s="129"/>
      <c r="G46" s="129"/>
      <c r="H46" s="129"/>
      <c r="I46" s="129"/>
    </row>
    <row r="47" spans="1:9" ht="13" x14ac:dyDescent="0.25">
      <c r="A47" s="128"/>
      <c r="B47" s="129"/>
      <c r="C47" s="129"/>
      <c r="D47" s="129"/>
      <c r="E47" s="129"/>
      <c r="F47" s="129"/>
      <c r="G47" s="129"/>
      <c r="H47" s="129"/>
      <c r="I47" s="129"/>
    </row>
    <row r="48" spans="1:9" ht="13" x14ac:dyDescent="0.25">
      <c r="A48" s="128"/>
      <c r="B48" s="129"/>
      <c r="C48" s="129"/>
      <c r="D48" s="129"/>
      <c r="E48" s="129"/>
      <c r="F48" s="129"/>
      <c r="G48" s="129"/>
      <c r="H48" s="129"/>
      <c r="I48" s="129"/>
    </row>
    <row r="49" spans="1:9" ht="13" x14ac:dyDescent="0.25">
      <c r="A49" s="128"/>
      <c r="B49" s="129"/>
      <c r="C49" s="129"/>
      <c r="D49" s="129"/>
      <c r="E49" s="129"/>
      <c r="F49" s="129"/>
      <c r="G49" s="129"/>
      <c r="H49" s="129"/>
      <c r="I49" s="129"/>
    </row>
    <row r="50" spans="1:9" ht="13" x14ac:dyDescent="0.25">
      <c r="A50" s="128"/>
      <c r="B50" s="129"/>
      <c r="C50" s="129"/>
      <c r="D50" s="129"/>
      <c r="E50" s="129"/>
      <c r="F50" s="129"/>
      <c r="G50" s="129"/>
      <c r="H50" s="129"/>
      <c r="I50" s="129"/>
    </row>
    <row r="51" spans="1:9" ht="13" x14ac:dyDescent="0.25">
      <c r="A51" s="128"/>
      <c r="B51" s="129"/>
      <c r="C51" s="129"/>
      <c r="D51" s="129"/>
      <c r="E51" s="129"/>
      <c r="F51" s="129"/>
      <c r="G51" s="129"/>
      <c r="H51" s="129"/>
      <c r="I51" s="129"/>
    </row>
    <row r="52" spans="1:9" ht="13" x14ac:dyDescent="0.25">
      <c r="A52" s="128"/>
      <c r="B52" s="129"/>
      <c r="C52" s="129"/>
      <c r="D52" s="129"/>
      <c r="E52" s="129"/>
      <c r="F52" s="129"/>
      <c r="G52" s="129"/>
      <c r="H52" s="129"/>
      <c r="I52" s="129"/>
    </row>
    <row r="53" spans="1:9" ht="13" x14ac:dyDescent="0.25">
      <c r="A53" s="128"/>
      <c r="B53" s="129"/>
      <c r="C53" s="129"/>
      <c r="D53" s="129"/>
      <c r="E53" s="129"/>
      <c r="F53" s="129"/>
      <c r="G53" s="129"/>
      <c r="H53" s="129"/>
      <c r="I53" s="129"/>
    </row>
    <row r="54" spans="1:9" ht="13" x14ac:dyDescent="0.25">
      <c r="A54" s="128"/>
      <c r="B54" s="129"/>
      <c r="C54" s="129"/>
      <c r="D54" s="129"/>
      <c r="E54" s="129"/>
      <c r="F54" s="129"/>
      <c r="G54" s="129"/>
      <c r="H54" s="129"/>
      <c r="I54" s="129"/>
    </row>
    <row r="55" spans="1:9" ht="13" x14ac:dyDescent="0.25">
      <c r="A55" s="128"/>
      <c r="B55" s="129"/>
      <c r="C55" s="129"/>
      <c r="D55" s="129"/>
      <c r="E55" s="129"/>
      <c r="F55" s="129"/>
      <c r="G55" s="129"/>
      <c r="H55" s="129"/>
      <c r="I55" s="129"/>
    </row>
    <row r="56" spans="1:9" ht="13" x14ac:dyDescent="0.25">
      <c r="A56" s="128"/>
      <c r="B56" s="129"/>
      <c r="C56" s="129"/>
      <c r="D56" s="129"/>
      <c r="E56" s="129"/>
      <c r="F56" s="129"/>
      <c r="G56" s="129"/>
      <c r="H56" s="129"/>
      <c r="I56" s="129"/>
    </row>
  </sheetData>
  <phoneticPr fontId="0" type="noConversion"/>
  <hyperlinks>
    <hyperlink ref="A36" r:id="rId1"/>
  </hyperlinks>
  <printOptions horizontalCentered="1" verticalCentered="1"/>
  <pageMargins left="0.25" right="0.25" top="0.26" bottom="0.26" header="0" footer="0"/>
  <pageSetup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22" zoomScaleNormal="100" workbookViewId="0">
      <selection activeCell="B65" sqref="B65"/>
    </sheetView>
  </sheetViews>
  <sheetFormatPr defaultRowHeight="11.5" x14ac:dyDescent="0.25"/>
  <cols>
    <col min="1" max="1" width="28" customWidth="1"/>
    <col min="2" max="2" width="10.69921875" customWidth="1"/>
    <col min="3" max="3" width="12.3984375" customWidth="1"/>
    <col min="4" max="4" width="10.8984375" customWidth="1"/>
    <col min="5" max="5" width="10.59765625" customWidth="1"/>
    <col min="6" max="6" width="12" bestFit="1" customWidth="1"/>
    <col min="7" max="8" width="12.8984375" customWidth="1"/>
    <col min="9" max="9" width="12.09765625" customWidth="1"/>
    <col min="10" max="10" width="11.8984375" customWidth="1"/>
  </cols>
  <sheetData>
    <row r="1" spans="1:10" ht="12.5" x14ac:dyDescent="0.25">
      <c r="A1" s="78" t="s">
        <v>351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 thickBot="1" x14ac:dyDescent="0.35">
      <c r="A2" s="105" t="s">
        <v>146</v>
      </c>
      <c r="B2" s="112"/>
      <c r="C2" s="113"/>
      <c r="D2" s="114"/>
      <c r="E2" s="357"/>
      <c r="F2" s="358"/>
      <c r="G2" s="357"/>
      <c r="H2" s="358"/>
      <c r="I2" s="112"/>
      <c r="J2" s="112"/>
    </row>
    <row r="3" spans="1:10" ht="13.5" thickTop="1" x14ac:dyDescent="0.3">
      <c r="A3" s="112"/>
      <c r="B3" s="112"/>
      <c r="C3" s="356" t="s">
        <v>259</v>
      </c>
      <c r="D3" s="356"/>
      <c r="E3" s="356"/>
      <c r="F3" s="356"/>
      <c r="G3" s="356"/>
      <c r="H3" s="356"/>
      <c r="I3" s="356"/>
      <c r="J3" s="112"/>
    </row>
    <row r="4" spans="1:10" ht="12.5" x14ac:dyDescent="0.25">
      <c r="A4" s="115"/>
      <c r="B4" s="116" t="s">
        <v>13</v>
      </c>
      <c r="C4" s="116"/>
      <c r="D4" s="116"/>
      <c r="E4" s="116"/>
      <c r="F4" s="116"/>
      <c r="G4" s="116"/>
      <c r="H4" s="116" t="s">
        <v>341</v>
      </c>
      <c r="I4" s="116"/>
      <c r="J4" s="116"/>
    </row>
    <row r="5" spans="1:10" ht="12.5" x14ac:dyDescent="0.25">
      <c r="A5" s="115"/>
      <c r="B5" s="116" t="s">
        <v>273</v>
      </c>
      <c r="C5" s="116"/>
      <c r="D5" s="116" t="s">
        <v>15</v>
      </c>
      <c r="E5" s="116" t="s">
        <v>15</v>
      </c>
      <c r="F5" s="116"/>
      <c r="G5" s="116"/>
      <c r="H5" s="116" t="s">
        <v>3</v>
      </c>
      <c r="I5" s="116" t="s">
        <v>5</v>
      </c>
      <c r="J5" s="116" t="s">
        <v>14</v>
      </c>
    </row>
    <row r="6" spans="1:10" ht="12.5" x14ac:dyDescent="0.25">
      <c r="A6" s="115"/>
      <c r="B6" s="116" t="s">
        <v>274</v>
      </c>
      <c r="C6" s="116" t="s">
        <v>8</v>
      </c>
      <c r="D6" s="116" t="s">
        <v>327</v>
      </c>
      <c r="E6" s="116" t="s">
        <v>328</v>
      </c>
      <c r="F6" s="116" t="s">
        <v>254</v>
      </c>
      <c r="G6" s="116" t="s">
        <v>9</v>
      </c>
      <c r="H6" s="116" t="s">
        <v>276</v>
      </c>
      <c r="I6" s="116" t="s">
        <v>280</v>
      </c>
      <c r="J6" s="116" t="s">
        <v>274</v>
      </c>
    </row>
    <row r="7" spans="1:10" ht="13" thickBot="1" x14ac:dyDescent="0.3">
      <c r="A7" s="101" t="s">
        <v>107</v>
      </c>
      <c r="B7" s="102">
        <v>44196</v>
      </c>
      <c r="C7" s="103" t="s">
        <v>19</v>
      </c>
      <c r="D7" s="103" t="s">
        <v>20</v>
      </c>
      <c r="E7" s="103" t="s">
        <v>21</v>
      </c>
      <c r="F7" s="103" t="s">
        <v>21</v>
      </c>
      <c r="G7" s="103" t="s">
        <v>20</v>
      </c>
      <c r="H7" s="103" t="s">
        <v>20</v>
      </c>
      <c r="I7" s="103" t="s">
        <v>21</v>
      </c>
      <c r="J7" s="102">
        <v>44561</v>
      </c>
    </row>
    <row r="8" spans="1:10" ht="12" thickTop="1" x14ac:dyDescent="0.25">
      <c r="A8" s="197" t="s">
        <v>32</v>
      </c>
      <c r="B8" s="213">
        <v>36529</v>
      </c>
      <c r="C8" s="213">
        <v>-110</v>
      </c>
      <c r="D8" s="213">
        <v>68022</v>
      </c>
      <c r="E8" s="213">
        <v>4371</v>
      </c>
      <c r="F8" s="213">
        <v>15</v>
      </c>
      <c r="G8" s="213">
        <v>0</v>
      </c>
      <c r="H8" s="213">
        <v>106</v>
      </c>
      <c r="I8" s="213">
        <v>360</v>
      </c>
      <c r="J8" s="213">
        <v>99801</v>
      </c>
    </row>
    <row r="9" spans="1:10" x14ac:dyDescent="0.25">
      <c r="A9" s="198" t="s">
        <v>33</v>
      </c>
      <c r="B9" s="214">
        <v>436756</v>
      </c>
      <c r="C9" s="214">
        <v>-8512</v>
      </c>
      <c r="D9" s="214">
        <v>75056</v>
      </c>
      <c r="E9" s="214">
        <v>38693</v>
      </c>
      <c r="F9" s="214">
        <v>10510</v>
      </c>
      <c r="G9" s="214">
        <v>41755</v>
      </c>
      <c r="H9" s="214">
        <v>67458</v>
      </c>
      <c r="I9" s="214">
        <v>37738</v>
      </c>
      <c r="J9" s="214">
        <v>525572</v>
      </c>
    </row>
    <row r="10" spans="1:10" x14ac:dyDescent="0.25">
      <c r="A10" s="197" t="s">
        <v>25</v>
      </c>
      <c r="B10" s="213">
        <v>1530</v>
      </c>
      <c r="C10" s="213">
        <v>-66</v>
      </c>
      <c r="D10" s="213">
        <v>96</v>
      </c>
      <c r="E10" s="213">
        <v>42</v>
      </c>
      <c r="F10" s="213">
        <v>78</v>
      </c>
      <c r="G10" s="213">
        <v>0</v>
      </c>
      <c r="H10" s="213">
        <v>0</v>
      </c>
      <c r="I10" s="213">
        <v>107</v>
      </c>
      <c r="J10" s="213">
        <v>1333</v>
      </c>
    </row>
    <row r="11" spans="1:10" x14ac:dyDescent="0.25">
      <c r="A11" s="197" t="s">
        <v>34</v>
      </c>
      <c r="B11" s="213">
        <v>4983</v>
      </c>
      <c r="C11" s="213">
        <v>2</v>
      </c>
      <c r="D11" s="213">
        <v>1514</v>
      </c>
      <c r="E11" s="213">
        <v>42</v>
      </c>
      <c r="F11" s="213">
        <v>177</v>
      </c>
      <c r="G11" s="213">
        <v>257</v>
      </c>
      <c r="H11" s="213">
        <v>0</v>
      </c>
      <c r="I11" s="213">
        <v>450</v>
      </c>
      <c r="J11" s="213">
        <v>6087</v>
      </c>
    </row>
    <row r="12" spans="1:10" x14ac:dyDescent="0.25">
      <c r="A12" s="199" t="s">
        <v>35</v>
      </c>
      <c r="B12" s="215">
        <v>1122</v>
      </c>
      <c r="C12" s="215">
        <v>11</v>
      </c>
      <c r="D12" s="215">
        <v>254</v>
      </c>
      <c r="E12" s="215">
        <v>42</v>
      </c>
      <c r="F12" s="215">
        <v>11</v>
      </c>
      <c r="G12" s="215">
        <v>0</v>
      </c>
      <c r="H12" s="215">
        <v>9</v>
      </c>
      <c r="I12" s="215">
        <v>115</v>
      </c>
      <c r="J12" s="215">
        <v>1228</v>
      </c>
    </row>
    <row r="13" spans="1:10" x14ac:dyDescent="0.25">
      <c r="A13" s="197" t="s">
        <v>108</v>
      </c>
      <c r="B13" s="213">
        <v>103</v>
      </c>
      <c r="C13" s="213">
        <v>9</v>
      </c>
      <c r="D13" s="213">
        <v>37</v>
      </c>
      <c r="E13" s="213">
        <v>11</v>
      </c>
      <c r="F13" s="213">
        <v>11</v>
      </c>
      <c r="G13" s="213">
        <v>0</v>
      </c>
      <c r="H13" s="213">
        <v>0</v>
      </c>
      <c r="I13" s="213">
        <v>9</v>
      </c>
      <c r="J13" s="213">
        <v>118</v>
      </c>
    </row>
    <row r="14" spans="1:10" x14ac:dyDescent="0.25">
      <c r="A14" s="197" t="s">
        <v>109</v>
      </c>
      <c r="B14" s="213">
        <v>54</v>
      </c>
      <c r="C14" s="213">
        <v>-3</v>
      </c>
      <c r="D14" s="213">
        <v>15</v>
      </c>
      <c r="E14" s="213">
        <v>0</v>
      </c>
      <c r="F14" s="213">
        <v>0</v>
      </c>
      <c r="G14" s="213">
        <v>0</v>
      </c>
      <c r="H14" s="213">
        <v>0</v>
      </c>
      <c r="I14" s="213">
        <v>5</v>
      </c>
      <c r="J14" s="213">
        <v>61</v>
      </c>
    </row>
    <row r="15" spans="1:10" x14ac:dyDescent="0.25">
      <c r="A15" s="197" t="s">
        <v>110</v>
      </c>
      <c r="B15" s="213">
        <v>921</v>
      </c>
      <c r="C15" s="213">
        <v>-35</v>
      </c>
      <c r="D15" s="213">
        <v>175</v>
      </c>
      <c r="E15" s="213">
        <v>31</v>
      </c>
      <c r="F15" s="213">
        <v>0</v>
      </c>
      <c r="G15" s="213">
        <v>0</v>
      </c>
      <c r="H15" s="213">
        <v>9</v>
      </c>
      <c r="I15" s="213">
        <v>91</v>
      </c>
      <c r="J15" s="213">
        <v>948</v>
      </c>
    </row>
    <row r="16" spans="1:10" x14ac:dyDescent="0.25">
      <c r="A16" s="197" t="s">
        <v>111</v>
      </c>
      <c r="B16" s="213">
        <v>44</v>
      </c>
      <c r="C16" s="213">
        <v>40</v>
      </c>
      <c r="D16" s="213">
        <v>27</v>
      </c>
      <c r="E16" s="213">
        <v>0</v>
      </c>
      <c r="F16" s="213">
        <v>0</v>
      </c>
      <c r="G16" s="213">
        <v>0</v>
      </c>
      <c r="H16" s="213">
        <v>0</v>
      </c>
      <c r="I16" s="213">
        <v>10</v>
      </c>
      <c r="J16" s="213">
        <v>101</v>
      </c>
    </row>
    <row r="17" spans="1:10" x14ac:dyDescent="0.25">
      <c r="A17" s="197" t="s">
        <v>26</v>
      </c>
      <c r="B17" s="213">
        <v>20412</v>
      </c>
      <c r="C17" s="213">
        <v>-1867</v>
      </c>
      <c r="D17" s="213">
        <v>5905</v>
      </c>
      <c r="E17" s="213">
        <v>4259</v>
      </c>
      <c r="F17" s="213">
        <v>68</v>
      </c>
      <c r="G17" s="213">
        <v>3226</v>
      </c>
      <c r="H17" s="213">
        <v>537</v>
      </c>
      <c r="I17" s="213">
        <v>1815</v>
      </c>
      <c r="J17" s="213">
        <v>22071</v>
      </c>
    </row>
    <row r="18" spans="1:10" x14ac:dyDescent="0.25">
      <c r="A18" s="197" t="s">
        <v>37</v>
      </c>
      <c r="B18" s="213">
        <v>2114</v>
      </c>
      <c r="C18" s="213">
        <v>276</v>
      </c>
      <c r="D18" s="213">
        <v>211</v>
      </c>
      <c r="E18" s="213">
        <v>44</v>
      </c>
      <c r="F18" s="213">
        <v>1</v>
      </c>
      <c r="G18" s="213">
        <v>0</v>
      </c>
      <c r="H18" s="213">
        <v>2</v>
      </c>
      <c r="I18" s="213">
        <v>152</v>
      </c>
      <c r="J18" s="213">
        <v>2406</v>
      </c>
    </row>
    <row r="19" spans="1:10" x14ac:dyDescent="0.25">
      <c r="A19" s="197" t="s">
        <v>38</v>
      </c>
      <c r="B19" s="213">
        <v>1249</v>
      </c>
      <c r="C19" s="213">
        <v>50</v>
      </c>
      <c r="D19" s="213">
        <v>125</v>
      </c>
      <c r="E19" s="213">
        <v>3</v>
      </c>
      <c r="F19" s="213">
        <v>0</v>
      </c>
      <c r="G19" s="213">
        <v>0</v>
      </c>
      <c r="H19" s="213">
        <v>0</v>
      </c>
      <c r="I19" s="213">
        <v>76</v>
      </c>
      <c r="J19" s="213">
        <v>1345</v>
      </c>
    </row>
    <row r="20" spans="1:10" x14ac:dyDescent="0.25">
      <c r="A20" s="199" t="s">
        <v>39</v>
      </c>
      <c r="B20" s="215">
        <v>37570</v>
      </c>
      <c r="C20" s="215">
        <v>-8107</v>
      </c>
      <c r="D20" s="215">
        <v>3317</v>
      </c>
      <c r="E20" s="215">
        <v>4674</v>
      </c>
      <c r="F20" s="215">
        <v>1865</v>
      </c>
      <c r="G20" s="215">
        <v>13301</v>
      </c>
      <c r="H20" s="215">
        <v>3911</v>
      </c>
      <c r="I20" s="215">
        <v>3445</v>
      </c>
      <c r="J20" s="215">
        <v>40008</v>
      </c>
    </row>
    <row r="21" spans="1:10" x14ac:dyDescent="0.25">
      <c r="A21" s="197" t="s">
        <v>112</v>
      </c>
      <c r="B21" s="213">
        <v>36049</v>
      </c>
      <c r="C21" s="213">
        <v>-8165</v>
      </c>
      <c r="D21" s="213">
        <v>3055</v>
      </c>
      <c r="E21" s="213">
        <v>4265</v>
      </c>
      <c r="F21" s="213">
        <v>1865</v>
      </c>
      <c r="G21" s="213">
        <v>13300</v>
      </c>
      <c r="H21" s="213">
        <v>3864</v>
      </c>
      <c r="I21" s="213">
        <v>3304</v>
      </c>
      <c r="J21" s="213">
        <v>38669</v>
      </c>
    </row>
    <row r="22" spans="1:10" x14ac:dyDescent="0.25">
      <c r="A22" s="197" t="s">
        <v>113</v>
      </c>
      <c r="B22" s="213">
        <v>1150</v>
      </c>
      <c r="C22" s="213">
        <v>-81</v>
      </c>
      <c r="D22" s="213">
        <v>192</v>
      </c>
      <c r="E22" s="213">
        <v>50</v>
      </c>
      <c r="F22" s="213">
        <v>0</v>
      </c>
      <c r="G22" s="213">
        <v>1</v>
      </c>
      <c r="H22" s="213">
        <v>47</v>
      </c>
      <c r="I22" s="213">
        <v>111</v>
      </c>
      <c r="J22" s="213">
        <v>1148</v>
      </c>
    </row>
    <row r="23" spans="1:10" x14ac:dyDescent="0.25">
      <c r="A23" s="197" t="s">
        <v>111</v>
      </c>
      <c r="B23" s="213">
        <v>371</v>
      </c>
      <c r="C23" s="213">
        <v>139</v>
      </c>
      <c r="D23" s="213">
        <v>70</v>
      </c>
      <c r="E23" s="213">
        <v>359</v>
      </c>
      <c r="F23" s="213">
        <v>0</v>
      </c>
      <c r="G23" s="213">
        <v>0</v>
      </c>
      <c r="H23" s="213">
        <v>0</v>
      </c>
      <c r="I23" s="213">
        <v>30</v>
      </c>
      <c r="J23" s="213">
        <v>191</v>
      </c>
    </row>
    <row r="24" spans="1:10" x14ac:dyDescent="0.25">
      <c r="A24" s="197" t="s">
        <v>40</v>
      </c>
      <c r="B24" s="213">
        <v>891</v>
      </c>
      <c r="C24" s="213">
        <v>9</v>
      </c>
      <c r="D24" s="213">
        <v>328</v>
      </c>
      <c r="E24" s="213">
        <v>12</v>
      </c>
      <c r="F24" s="213">
        <v>197</v>
      </c>
      <c r="G24" s="213">
        <v>206</v>
      </c>
      <c r="H24" s="213">
        <v>1</v>
      </c>
      <c r="I24" s="213">
        <v>61</v>
      </c>
      <c r="J24" s="213">
        <v>1165</v>
      </c>
    </row>
    <row r="25" spans="1:10" x14ac:dyDescent="0.25">
      <c r="A25" s="197" t="s">
        <v>41</v>
      </c>
      <c r="B25" s="213">
        <v>167</v>
      </c>
      <c r="C25" s="213">
        <v>9</v>
      </c>
      <c r="D25" s="213">
        <v>103</v>
      </c>
      <c r="E25" s="213">
        <v>3</v>
      </c>
      <c r="F25" s="213">
        <v>0</v>
      </c>
      <c r="G25" s="213">
        <v>0</v>
      </c>
      <c r="H25" s="213">
        <v>0</v>
      </c>
      <c r="I25" s="213">
        <v>30</v>
      </c>
      <c r="J25" s="213">
        <v>246</v>
      </c>
    </row>
    <row r="26" spans="1:10" x14ac:dyDescent="0.25">
      <c r="A26" s="197" t="s">
        <v>216</v>
      </c>
      <c r="B26" s="268">
        <v>0</v>
      </c>
      <c r="C26" s="268">
        <v>0</v>
      </c>
      <c r="D26" s="268">
        <v>0</v>
      </c>
      <c r="E26" s="268">
        <v>0</v>
      </c>
      <c r="F26" s="268">
        <v>0</v>
      </c>
      <c r="G26" s="268">
        <v>0</v>
      </c>
      <c r="H26" s="268">
        <v>0</v>
      </c>
      <c r="I26" s="268">
        <v>0</v>
      </c>
      <c r="J26" s="268">
        <v>0</v>
      </c>
    </row>
    <row r="27" spans="1:10" x14ac:dyDescent="0.25">
      <c r="A27" s="197" t="s">
        <v>42</v>
      </c>
      <c r="B27" s="213">
        <v>570</v>
      </c>
      <c r="C27" s="213">
        <v>32</v>
      </c>
      <c r="D27" s="213">
        <v>110</v>
      </c>
      <c r="E27" s="213">
        <v>28</v>
      </c>
      <c r="F27" s="213">
        <v>43</v>
      </c>
      <c r="G27" s="213">
        <v>133</v>
      </c>
      <c r="H27" s="213">
        <v>5</v>
      </c>
      <c r="I27" s="213">
        <v>43</v>
      </c>
      <c r="J27" s="213">
        <v>736</v>
      </c>
    </row>
    <row r="28" spans="1:10" x14ac:dyDescent="0.25">
      <c r="A28" s="197" t="s">
        <v>69</v>
      </c>
      <c r="B28" s="213">
        <v>2</v>
      </c>
      <c r="C28" s="213">
        <v>1</v>
      </c>
      <c r="D28" s="213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3</v>
      </c>
    </row>
    <row r="29" spans="1:10" x14ac:dyDescent="0.25">
      <c r="A29" s="199" t="s">
        <v>27</v>
      </c>
      <c r="B29" s="215">
        <v>26129</v>
      </c>
      <c r="C29" s="215">
        <v>621</v>
      </c>
      <c r="D29" s="215">
        <v>5771</v>
      </c>
      <c r="E29" s="215">
        <v>2567</v>
      </c>
      <c r="F29" s="215">
        <v>393</v>
      </c>
      <c r="G29" s="215">
        <v>2158</v>
      </c>
      <c r="H29" s="215">
        <v>6698</v>
      </c>
      <c r="I29" s="215">
        <v>2283</v>
      </c>
      <c r="J29" s="215">
        <v>36134</v>
      </c>
    </row>
    <row r="30" spans="1:10" x14ac:dyDescent="0.25">
      <c r="A30" s="197" t="s">
        <v>114</v>
      </c>
      <c r="B30" s="213">
        <v>16890</v>
      </c>
      <c r="C30" s="213">
        <v>173</v>
      </c>
      <c r="D30" s="213">
        <v>3660</v>
      </c>
      <c r="E30" s="213">
        <v>2323</v>
      </c>
      <c r="F30" s="213">
        <v>393</v>
      </c>
      <c r="G30" s="213">
        <v>2158</v>
      </c>
      <c r="H30" s="213">
        <v>6514</v>
      </c>
      <c r="I30" s="213">
        <v>1809</v>
      </c>
      <c r="J30" s="213">
        <v>24870</v>
      </c>
    </row>
    <row r="31" spans="1:10" x14ac:dyDescent="0.25">
      <c r="A31" s="197" t="s">
        <v>115</v>
      </c>
      <c r="B31" s="213">
        <v>9239</v>
      </c>
      <c r="C31" s="213">
        <v>448</v>
      </c>
      <c r="D31" s="213">
        <v>2111</v>
      </c>
      <c r="E31" s="213">
        <v>244</v>
      </c>
      <c r="F31" s="213">
        <v>0</v>
      </c>
      <c r="G31" s="213">
        <v>0</v>
      </c>
      <c r="H31" s="213">
        <v>184</v>
      </c>
      <c r="I31" s="213">
        <v>474</v>
      </c>
      <c r="J31" s="213">
        <v>11264</v>
      </c>
    </row>
    <row r="32" spans="1:10" x14ac:dyDescent="0.25">
      <c r="A32" s="197" t="s">
        <v>43</v>
      </c>
      <c r="B32" s="213">
        <v>115</v>
      </c>
      <c r="C32" s="213">
        <v>8</v>
      </c>
      <c r="D32" s="213">
        <v>13</v>
      </c>
      <c r="E32" s="213">
        <v>34</v>
      </c>
      <c r="F32" s="213">
        <v>0</v>
      </c>
      <c r="G32" s="213">
        <v>0</v>
      </c>
      <c r="H32" s="213">
        <v>0</v>
      </c>
      <c r="I32" s="213">
        <v>10</v>
      </c>
      <c r="J32" s="213">
        <v>92</v>
      </c>
    </row>
    <row r="33" spans="1:10" x14ac:dyDescent="0.25">
      <c r="A33" s="197" t="s">
        <v>44</v>
      </c>
      <c r="B33" s="213">
        <v>8563</v>
      </c>
      <c r="C33" s="213">
        <v>-304</v>
      </c>
      <c r="D33" s="213">
        <v>2291</v>
      </c>
      <c r="E33" s="213">
        <v>96</v>
      </c>
      <c r="F33" s="213">
        <v>500</v>
      </c>
      <c r="G33" s="213">
        <v>561</v>
      </c>
      <c r="H33" s="213">
        <v>1910</v>
      </c>
      <c r="I33" s="213">
        <v>1066</v>
      </c>
      <c r="J33" s="213">
        <v>11359</v>
      </c>
    </row>
    <row r="34" spans="1:10" x14ac:dyDescent="0.25">
      <c r="A34" s="197" t="s">
        <v>45</v>
      </c>
      <c r="B34" s="213">
        <v>28100</v>
      </c>
      <c r="C34" s="213">
        <v>198</v>
      </c>
      <c r="D34" s="213">
        <v>5870</v>
      </c>
      <c r="E34" s="213">
        <v>3337</v>
      </c>
      <c r="F34" s="213">
        <v>48</v>
      </c>
      <c r="G34" s="213">
        <v>349</v>
      </c>
      <c r="H34" s="213">
        <v>3367</v>
      </c>
      <c r="I34" s="213">
        <v>2252</v>
      </c>
      <c r="J34" s="213">
        <v>32247</v>
      </c>
    </row>
    <row r="35" spans="1:10" x14ac:dyDescent="0.25">
      <c r="A35" s="197" t="s">
        <v>46</v>
      </c>
      <c r="B35" s="213">
        <v>30091</v>
      </c>
      <c r="C35" s="213">
        <v>1648</v>
      </c>
      <c r="D35" s="213">
        <v>7332</v>
      </c>
      <c r="E35" s="213">
        <v>2641</v>
      </c>
      <c r="F35" s="213">
        <v>1065</v>
      </c>
      <c r="G35" s="213">
        <v>1838</v>
      </c>
      <c r="H35" s="213">
        <v>4852</v>
      </c>
      <c r="I35" s="213">
        <v>2567</v>
      </c>
      <c r="J35" s="213">
        <v>39488</v>
      </c>
    </row>
    <row r="36" spans="1:10" x14ac:dyDescent="0.25">
      <c r="A36" s="197" t="s">
        <v>47</v>
      </c>
      <c r="B36" s="213">
        <v>97802</v>
      </c>
      <c r="C36" s="213">
        <v>-519</v>
      </c>
      <c r="D36" s="213">
        <v>2963</v>
      </c>
      <c r="E36" s="213">
        <v>4775</v>
      </c>
      <c r="F36" s="213">
        <v>288</v>
      </c>
      <c r="G36" s="213">
        <v>3537</v>
      </c>
      <c r="H36" s="213">
        <v>15884</v>
      </c>
      <c r="I36" s="213">
        <v>7641</v>
      </c>
      <c r="J36" s="213">
        <v>106963</v>
      </c>
    </row>
    <row r="37" spans="1:10" x14ac:dyDescent="0.25">
      <c r="A37" s="199" t="s">
        <v>31</v>
      </c>
      <c r="B37" s="215">
        <v>114732</v>
      </c>
      <c r="C37" s="215">
        <v>-823</v>
      </c>
      <c r="D37" s="215">
        <v>31595</v>
      </c>
      <c r="E37" s="215">
        <v>13062</v>
      </c>
      <c r="F37" s="215">
        <v>4496</v>
      </c>
      <c r="G37" s="215">
        <v>14008</v>
      </c>
      <c r="H37" s="215">
        <v>17823</v>
      </c>
      <c r="I37" s="215">
        <v>10715</v>
      </c>
      <c r="J37" s="215">
        <v>149062</v>
      </c>
    </row>
    <row r="38" spans="1:10" x14ac:dyDescent="0.25">
      <c r="A38" s="197" t="s">
        <v>116</v>
      </c>
      <c r="B38" s="213">
        <v>6915</v>
      </c>
      <c r="C38" s="213">
        <v>346</v>
      </c>
      <c r="D38" s="213">
        <v>3494</v>
      </c>
      <c r="E38" s="213">
        <v>737</v>
      </c>
      <c r="F38" s="213">
        <v>51</v>
      </c>
      <c r="G38" s="213">
        <v>555</v>
      </c>
      <c r="H38" s="213">
        <v>608</v>
      </c>
      <c r="I38" s="213">
        <v>695</v>
      </c>
      <c r="J38" s="213">
        <v>10435</v>
      </c>
    </row>
    <row r="39" spans="1:10" x14ac:dyDescent="0.25">
      <c r="A39" s="197" t="s">
        <v>117</v>
      </c>
      <c r="B39" s="213">
        <v>4882</v>
      </c>
      <c r="C39" s="213">
        <v>190</v>
      </c>
      <c r="D39" s="213">
        <v>2005</v>
      </c>
      <c r="E39" s="213">
        <v>682</v>
      </c>
      <c r="F39" s="213">
        <v>87</v>
      </c>
      <c r="G39" s="213">
        <v>237</v>
      </c>
      <c r="H39" s="213">
        <v>621</v>
      </c>
      <c r="I39" s="213">
        <v>677</v>
      </c>
      <c r="J39" s="213">
        <v>6489</v>
      </c>
    </row>
    <row r="40" spans="1:10" x14ac:dyDescent="0.25">
      <c r="A40" s="197" t="s">
        <v>118</v>
      </c>
      <c r="B40" s="213">
        <v>1708</v>
      </c>
      <c r="C40" s="213">
        <v>-276</v>
      </c>
      <c r="D40" s="213">
        <v>392</v>
      </c>
      <c r="E40" s="213">
        <v>144</v>
      </c>
      <c r="F40" s="213">
        <v>5</v>
      </c>
      <c r="G40" s="213">
        <v>69</v>
      </c>
      <c r="H40" s="213">
        <v>781</v>
      </c>
      <c r="I40" s="213">
        <v>263</v>
      </c>
      <c r="J40" s="213">
        <v>2262</v>
      </c>
    </row>
    <row r="41" spans="1:10" x14ac:dyDescent="0.25">
      <c r="A41" s="197" t="s">
        <v>119</v>
      </c>
      <c r="B41" s="213">
        <v>15031</v>
      </c>
      <c r="C41" s="213">
        <v>82</v>
      </c>
      <c r="D41" s="213">
        <v>3062</v>
      </c>
      <c r="E41" s="213">
        <v>1273</v>
      </c>
      <c r="F41" s="213">
        <v>20</v>
      </c>
      <c r="G41" s="213">
        <v>312</v>
      </c>
      <c r="H41" s="213">
        <v>3173</v>
      </c>
      <c r="I41" s="213">
        <v>927</v>
      </c>
      <c r="J41" s="213">
        <v>19440</v>
      </c>
    </row>
    <row r="42" spans="1:10" x14ac:dyDescent="0.25">
      <c r="A42" s="197" t="s">
        <v>120</v>
      </c>
      <c r="B42" s="213">
        <v>7062</v>
      </c>
      <c r="C42" s="213">
        <v>34</v>
      </c>
      <c r="D42" s="213">
        <v>1549</v>
      </c>
      <c r="E42" s="213">
        <v>132</v>
      </c>
      <c r="F42" s="213">
        <v>420</v>
      </c>
      <c r="G42" s="213">
        <v>395</v>
      </c>
      <c r="H42" s="213">
        <v>21</v>
      </c>
      <c r="I42" s="213">
        <v>646</v>
      </c>
      <c r="J42" s="213">
        <v>7863</v>
      </c>
    </row>
    <row r="43" spans="1:10" x14ac:dyDescent="0.25">
      <c r="A43" s="197" t="s">
        <v>121</v>
      </c>
      <c r="B43" s="213">
        <v>20740</v>
      </c>
      <c r="C43" s="213">
        <v>-658</v>
      </c>
      <c r="D43" s="213">
        <v>7154</v>
      </c>
      <c r="E43" s="213">
        <v>659</v>
      </c>
      <c r="F43" s="213">
        <v>89</v>
      </c>
      <c r="G43" s="213">
        <v>825</v>
      </c>
      <c r="H43" s="213">
        <v>1583</v>
      </c>
      <c r="I43" s="213">
        <v>1792</v>
      </c>
      <c r="J43" s="213">
        <v>27104</v>
      </c>
    </row>
    <row r="44" spans="1:10" x14ac:dyDescent="0.25">
      <c r="A44" s="197" t="s">
        <v>122</v>
      </c>
      <c r="B44" s="213">
        <v>907</v>
      </c>
      <c r="C44" s="213">
        <v>-14</v>
      </c>
      <c r="D44" s="213">
        <v>369</v>
      </c>
      <c r="E44" s="213">
        <v>101</v>
      </c>
      <c r="F44" s="213">
        <v>61</v>
      </c>
      <c r="G44" s="213">
        <v>352</v>
      </c>
      <c r="H44" s="213">
        <v>10</v>
      </c>
      <c r="I44" s="213">
        <v>107</v>
      </c>
      <c r="J44" s="213">
        <v>1355</v>
      </c>
    </row>
    <row r="45" spans="1:10" x14ac:dyDescent="0.25">
      <c r="A45" s="197" t="s">
        <v>123</v>
      </c>
      <c r="B45" s="213">
        <v>8302</v>
      </c>
      <c r="C45" s="213">
        <v>1294</v>
      </c>
      <c r="D45" s="213">
        <v>1982</v>
      </c>
      <c r="E45" s="213">
        <v>722</v>
      </c>
      <c r="F45" s="213">
        <v>516</v>
      </c>
      <c r="G45" s="213">
        <v>1744</v>
      </c>
      <c r="H45" s="213">
        <v>1791</v>
      </c>
      <c r="I45" s="213">
        <v>869</v>
      </c>
      <c r="J45" s="213">
        <v>13006</v>
      </c>
    </row>
    <row r="46" spans="1:10" x14ac:dyDescent="0.25">
      <c r="A46" s="197" t="s">
        <v>124</v>
      </c>
      <c r="B46" s="213">
        <v>38505</v>
      </c>
      <c r="C46" s="213">
        <v>-2200</v>
      </c>
      <c r="D46" s="213">
        <v>7829</v>
      </c>
      <c r="E46" s="213">
        <v>6742</v>
      </c>
      <c r="F46" s="213">
        <v>2987</v>
      </c>
      <c r="G46" s="213">
        <v>9224</v>
      </c>
      <c r="H46" s="213">
        <v>8887</v>
      </c>
      <c r="I46" s="213">
        <v>3949</v>
      </c>
      <c r="J46" s="213">
        <v>48567</v>
      </c>
    </row>
    <row r="47" spans="1:10" x14ac:dyDescent="0.25">
      <c r="A47" s="197" t="s">
        <v>125</v>
      </c>
      <c r="B47" s="213">
        <v>1224</v>
      </c>
      <c r="C47" s="213">
        <v>31</v>
      </c>
      <c r="D47" s="213">
        <v>438</v>
      </c>
      <c r="E47" s="213">
        <v>3</v>
      </c>
      <c r="F47" s="213">
        <v>13</v>
      </c>
      <c r="G47" s="213">
        <v>15</v>
      </c>
      <c r="H47" s="213">
        <v>82</v>
      </c>
      <c r="I47" s="213">
        <v>124</v>
      </c>
      <c r="J47" s="213">
        <v>1650</v>
      </c>
    </row>
    <row r="48" spans="1:10" x14ac:dyDescent="0.25">
      <c r="A48" s="197" t="s">
        <v>126</v>
      </c>
      <c r="B48" s="213">
        <v>5166</v>
      </c>
      <c r="C48" s="213">
        <v>-87</v>
      </c>
      <c r="D48" s="213">
        <v>2388</v>
      </c>
      <c r="E48" s="213">
        <v>751</v>
      </c>
      <c r="F48" s="213">
        <v>86</v>
      </c>
      <c r="G48" s="213">
        <v>204</v>
      </c>
      <c r="H48" s="213">
        <v>0</v>
      </c>
      <c r="I48" s="213">
        <v>362</v>
      </c>
      <c r="J48" s="213">
        <v>6472</v>
      </c>
    </row>
    <row r="49" spans="1:10" x14ac:dyDescent="0.25">
      <c r="A49" s="197" t="s">
        <v>127</v>
      </c>
      <c r="B49" s="213">
        <v>4268</v>
      </c>
      <c r="C49" s="213">
        <v>455</v>
      </c>
      <c r="D49" s="213">
        <v>922</v>
      </c>
      <c r="E49" s="213">
        <v>1116</v>
      </c>
      <c r="F49" s="213">
        <v>161</v>
      </c>
      <c r="G49" s="213">
        <v>76</v>
      </c>
      <c r="H49" s="213">
        <v>266</v>
      </c>
      <c r="I49" s="213">
        <v>302</v>
      </c>
      <c r="J49" s="213">
        <v>4408</v>
      </c>
    </row>
    <row r="50" spans="1:10" x14ac:dyDescent="0.25">
      <c r="A50" s="197" t="s">
        <v>111</v>
      </c>
      <c r="B50" s="213">
        <v>22</v>
      </c>
      <c r="C50" s="213">
        <v>-20</v>
      </c>
      <c r="D50" s="213">
        <v>11</v>
      </c>
      <c r="E50" s="213">
        <v>0</v>
      </c>
      <c r="F50" s="213">
        <v>0</v>
      </c>
      <c r="G50" s="213">
        <v>0</v>
      </c>
      <c r="H50" s="213">
        <v>0</v>
      </c>
      <c r="I50" s="213">
        <v>2</v>
      </c>
      <c r="J50" s="213">
        <v>11</v>
      </c>
    </row>
    <row r="51" spans="1:10" x14ac:dyDescent="0.25">
      <c r="A51" s="197" t="s">
        <v>28</v>
      </c>
      <c r="B51" s="213">
        <v>2381</v>
      </c>
      <c r="C51" s="213">
        <v>219</v>
      </c>
      <c r="D51" s="213">
        <v>1252</v>
      </c>
      <c r="E51" s="213">
        <v>30</v>
      </c>
      <c r="F51" s="213">
        <v>0</v>
      </c>
      <c r="G51" s="213">
        <v>5</v>
      </c>
      <c r="H51" s="213">
        <v>188</v>
      </c>
      <c r="I51" s="213">
        <v>243</v>
      </c>
      <c r="J51" s="213">
        <v>3772</v>
      </c>
    </row>
    <row r="52" spans="1:10" x14ac:dyDescent="0.25">
      <c r="A52" s="197" t="s">
        <v>48</v>
      </c>
      <c r="B52" s="213">
        <v>1951</v>
      </c>
      <c r="C52" s="213">
        <v>-4</v>
      </c>
      <c r="D52" s="213">
        <v>243</v>
      </c>
      <c r="E52" s="213">
        <v>0</v>
      </c>
      <c r="F52" s="213">
        <v>0</v>
      </c>
      <c r="G52" s="213">
        <v>0</v>
      </c>
      <c r="H52" s="213">
        <v>0</v>
      </c>
      <c r="I52" s="213">
        <v>96</v>
      </c>
      <c r="J52" s="213">
        <v>2094</v>
      </c>
    </row>
    <row r="53" spans="1:10" x14ac:dyDescent="0.25">
      <c r="A53" s="197" t="s">
        <v>49</v>
      </c>
      <c r="B53" s="213">
        <v>38462</v>
      </c>
      <c r="C53" s="213">
        <v>478</v>
      </c>
      <c r="D53" s="213">
        <v>2404</v>
      </c>
      <c r="E53" s="213">
        <v>2751</v>
      </c>
      <c r="F53" s="213">
        <v>616</v>
      </c>
      <c r="G53" s="213">
        <v>33</v>
      </c>
      <c r="H53" s="213">
        <v>11598</v>
      </c>
      <c r="I53" s="213">
        <v>2670</v>
      </c>
      <c r="J53" s="213">
        <v>46938</v>
      </c>
    </row>
    <row r="54" spans="1:10" x14ac:dyDescent="0.25">
      <c r="A54" s="197" t="s">
        <v>29</v>
      </c>
      <c r="B54" s="213">
        <v>13126</v>
      </c>
      <c r="C54" s="213">
        <v>-276</v>
      </c>
      <c r="D54" s="213">
        <v>2346</v>
      </c>
      <c r="E54" s="213">
        <v>132</v>
      </c>
      <c r="F54" s="213">
        <v>662</v>
      </c>
      <c r="G54" s="213">
        <v>2131</v>
      </c>
      <c r="H54" s="213">
        <v>342</v>
      </c>
      <c r="I54" s="213">
        <v>1097</v>
      </c>
      <c r="J54" s="213">
        <v>15778</v>
      </c>
    </row>
    <row r="55" spans="1:10" x14ac:dyDescent="0.25">
      <c r="A55" s="199" t="s">
        <v>70</v>
      </c>
      <c r="B55" s="215">
        <v>4654</v>
      </c>
      <c r="C55" s="215">
        <v>-114</v>
      </c>
      <c r="D55" s="215">
        <v>981</v>
      </c>
      <c r="E55" s="215">
        <v>118</v>
      </c>
      <c r="F55" s="215">
        <v>2</v>
      </c>
      <c r="G55" s="215">
        <v>12</v>
      </c>
      <c r="H55" s="215">
        <v>331</v>
      </c>
      <c r="I55" s="215">
        <v>798</v>
      </c>
      <c r="J55" s="215">
        <v>4946</v>
      </c>
    </row>
    <row r="56" spans="1:10" x14ac:dyDescent="0.25">
      <c r="A56" s="197" t="s">
        <v>128</v>
      </c>
      <c r="B56" s="213">
        <v>149</v>
      </c>
      <c r="C56" s="213">
        <v>-1</v>
      </c>
      <c r="D56" s="213">
        <v>70</v>
      </c>
      <c r="E56" s="213">
        <v>0</v>
      </c>
      <c r="F56" s="213">
        <v>0</v>
      </c>
      <c r="G56" s="213">
        <v>0</v>
      </c>
      <c r="H56" s="213">
        <v>0</v>
      </c>
      <c r="I56" s="213">
        <v>3</v>
      </c>
      <c r="J56" s="213">
        <v>215</v>
      </c>
    </row>
    <row r="57" spans="1:10" ht="13.5" x14ac:dyDescent="0.25">
      <c r="A57" s="197" t="s">
        <v>211</v>
      </c>
      <c r="B57" s="213">
        <v>4134</v>
      </c>
      <c r="C57" s="213">
        <v>-116</v>
      </c>
      <c r="D57" s="213">
        <v>809</v>
      </c>
      <c r="E57" s="213">
        <v>72</v>
      </c>
      <c r="F57" s="213">
        <v>2</v>
      </c>
      <c r="G57" s="213">
        <v>12</v>
      </c>
      <c r="H57" s="213">
        <v>17</v>
      </c>
      <c r="I57" s="213">
        <v>692</v>
      </c>
      <c r="J57" s="213">
        <v>4090</v>
      </c>
    </row>
    <row r="58" spans="1:10" x14ac:dyDescent="0.25">
      <c r="A58" s="197" t="s">
        <v>212</v>
      </c>
      <c r="B58" s="213">
        <v>371</v>
      </c>
      <c r="C58" s="213">
        <v>3</v>
      </c>
      <c r="D58" s="213">
        <v>102</v>
      </c>
      <c r="E58" s="213">
        <v>46</v>
      </c>
      <c r="F58" s="213">
        <v>0</v>
      </c>
      <c r="G58" s="213">
        <v>0</v>
      </c>
      <c r="H58" s="213">
        <v>314</v>
      </c>
      <c r="I58" s="213">
        <v>103</v>
      </c>
      <c r="J58" s="213">
        <v>641</v>
      </c>
    </row>
    <row r="59" spans="1:10" ht="13.5" x14ac:dyDescent="0.25">
      <c r="A59" s="201" t="s">
        <v>335</v>
      </c>
      <c r="B59" s="219">
        <v>40</v>
      </c>
      <c r="C59" s="219">
        <v>7</v>
      </c>
      <c r="D59" s="219">
        <v>31</v>
      </c>
      <c r="E59" s="219">
        <v>1</v>
      </c>
      <c r="F59" s="219">
        <v>0</v>
      </c>
      <c r="G59" s="219">
        <v>0</v>
      </c>
      <c r="H59" s="219">
        <v>0</v>
      </c>
      <c r="I59" s="219">
        <v>5</v>
      </c>
      <c r="J59" s="219">
        <v>72</v>
      </c>
    </row>
    <row r="60" spans="1:10" ht="12" thickBot="1" x14ac:dyDescent="0.3">
      <c r="A60" s="202" t="s">
        <v>270</v>
      </c>
      <c r="B60" s="220">
        <v>473285</v>
      </c>
      <c r="C60" s="220">
        <v>-8622</v>
      </c>
      <c r="D60" s="220">
        <v>143078</v>
      </c>
      <c r="E60" s="220">
        <v>43064</v>
      </c>
      <c r="F60" s="220">
        <v>10525</v>
      </c>
      <c r="G60" s="220">
        <v>41755</v>
      </c>
      <c r="H60" s="220">
        <v>67564</v>
      </c>
      <c r="I60" s="220">
        <v>38098</v>
      </c>
      <c r="J60" s="220">
        <v>625373</v>
      </c>
    </row>
    <row r="61" spans="1:10" ht="12.5" thickTop="1" x14ac:dyDescent="0.3">
      <c r="A61" s="71" t="s">
        <v>264</v>
      </c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0" ht="12" x14ac:dyDescent="0.3">
      <c r="A62" s="117" t="s">
        <v>352</v>
      </c>
      <c r="B62" s="117"/>
      <c r="C62" s="117"/>
      <c r="D62" s="117"/>
      <c r="E62" s="117"/>
      <c r="F62" s="117"/>
      <c r="G62" s="117"/>
      <c r="H62" s="117"/>
      <c r="I62" s="117"/>
      <c r="J62" s="117"/>
    </row>
    <row r="63" spans="1:10" ht="12" x14ac:dyDescent="0.3">
      <c r="A63" s="117" t="s">
        <v>353</v>
      </c>
      <c r="B63" s="117"/>
      <c r="C63" s="117"/>
      <c r="D63" s="117"/>
      <c r="E63" s="117"/>
      <c r="F63" s="117"/>
      <c r="G63" s="117"/>
      <c r="H63" s="117"/>
      <c r="I63" s="117"/>
      <c r="J63" s="117"/>
    </row>
    <row r="64" spans="1:10" ht="12" x14ac:dyDescent="0.3">
      <c r="A64" s="117" t="s">
        <v>345</v>
      </c>
      <c r="B64" s="117"/>
      <c r="C64" s="117"/>
      <c r="D64" s="117"/>
      <c r="E64" s="117"/>
      <c r="F64" s="117"/>
      <c r="G64" s="117"/>
      <c r="H64" s="117"/>
      <c r="I64" s="117"/>
      <c r="J64" s="117"/>
    </row>
    <row r="65" spans="1:10" ht="12" x14ac:dyDescent="0.3">
      <c r="A65" s="324" t="s">
        <v>133</v>
      </c>
      <c r="B65" s="117" t="s">
        <v>321</v>
      </c>
      <c r="C65" s="117"/>
      <c r="D65" s="117"/>
      <c r="E65" s="117"/>
      <c r="F65" s="117"/>
      <c r="G65" s="117"/>
      <c r="H65" s="117"/>
      <c r="I65" s="117"/>
      <c r="J65" s="117"/>
    </row>
    <row r="66" spans="1:10" ht="13.5" x14ac:dyDescent="0.3">
      <c r="A66" s="70" t="s">
        <v>354</v>
      </c>
      <c r="B66" s="117"/>
      <c r="C66" s="117"/>
      <c r="D66" s="117"/>
      <c r="E66" s="117"/>
      <c r="F66" s="117"/>
      <c r="G66" s="117"/>
      <c r="H66" s="117"/>
      <c r="I66" s="117"/>
      <c r="J66" s="117"/>
    </row>
    <row r="67" spans="1:10" ht="13.5" x14ac:dyDescent="0.3">
      <c r="A67" s="70" t="s">
        <v>359</v>
      </c>
      <c r="B67" s="117"/>
      <c r="C67" s="117"/>
      <c r="D67" s="117"/>
      <c r="E67" s="117"/>
      <c r="F67" s="117"/>
      <c r="G67" s="117"/>
      <c r="H67" s="117"/>
      <c r="I67" s="117"/>
      <c r="J67" s="117"/>
    </row>
    <row r="68" spans="1:10" ht="12" x14ac:dyDescent="0.3">
      <c r="A68" s="71" t="s">
        <v>358</v>
      </c>
      <c r="B68" s="117"/>
      <c r="C68" s="117"/>
      <c r="D68" s="117"/>
      <c r="E68" s="117"/>
      <c r="F68" s="117"/>
      <c r="G68" s="117"/>
      <c r="H68" s="117"/>
      <c r="I68" s="117"/>
      <c r="J68" s="117"/>
    </row>
  </sheetData>
  <mergeCells count="3">
    <mergeCell ref="E2:F2"/>
    <mergeCell ref="G2:H2"/>
    <mergeCell ref="C3:I3"/>
  </mergeCells>
  <hyperlinks>
    <hyperlink ref="A65" r:id="rId1"/>
  </hyperlinks>
  <pageMargins left="0.7" right="0.7" top="0.75" bottom="0.75" header="0.3" footer="0.3"/>
  <pageSetup scale="34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25" zoomScaleNormal="100" workbookViewId="0">
      <selection activeCell="A7" sqref="A7"/>
    </sheetView>
  </sheetViews>
  <sheetFormatPr defaultRowHeight="11.5" x14ac:dyDescent="0.25"/>
  <cols>
    <col min="1" max="1" width="29" customWidth="1"/>
    <col min="2" max="2" width="10.8984375" customWidth="1"/>
    <col min="3" max="3" width="11.3984375" customWidth="1"/>
    <col min="4" max="4" width="11.3984375" bestFit="1" customWidth="1"/>
    <col min="5" max="5" width="12.3984375" bestFit="1" customWidth="1"/>
    <col min="6" max="6" width="11.59765625" bestFit="1" customWidth="1"/>
    <col min="7" max="7" width="11.3984375" customWidth="1"/>
    <col min="8" max="8" width="11.69921875" customWidth="1"/>
    <col min="9" max="9" width="11.09765625" customWidth="1"/>
    <col min="10" max="10" width="12.69921875" customWidth="1"/>
  </cols>
  <sheetData>
    <row r="1" spans="1:13" ht="12.5" x14ac:dyDescent="0.25">
      <c r="A1" s="78" t="s">
        <v>372</v>
      </c>
      <c r="B1" s="69"/>
      <c r="C1" s="69"/>
      <c r="D1" s="69"/>
      <c r="E1" s="69"/>
      <c r="F1" s="69"/>
      <c r="G1" s="69"/>
      <c r="H1" s="69"/>
      <c r="I1" s="69"/>
      <c r="J1" s="69"/>
    </row>
    <row r="2" spans="1:13" ht="13" x14ac:dyDescent="0.3">
      <c r="A2" s="89" t="s">
        <v>146</v>
      </c>
      <c r="B2" s="69"/>
      <c r="C2" s="69"/>
      <c r="D2" s="69"/>
      <c r="E2" s="69"/>
      <c r="F2" s="69"/>
      <c r="G2" s="69"/>
      <c r="H2" s="69"/>
      <c r="I2" s="69"/>
      <c r="J2" s="69"/>
    </row>
    <row r="3" spans="1:13" x14ac:dyDescent="0.25">
      <c r="A3" s="99"/>
      <c r="B3" s="99"/>
      <c r="C3" s="359" t="s">
        <v>259</v>
      </c>
      <c r="D3" s="359"/>
      <c r="E3" s="359"/>
      <c r="F3" s="359"/>
      <c r="G3" s="359"/>
      <c r="H3" s="359"/>
      <c r="I3" s="359"/>
      <c r="J3" s="99"/>
    </row>
    <row r="4" spans="1:13" x14ac:dyDescent="0.25">
      <c r="A4" s="99"/>
      <c r="B4" s="100" t="s">
        <v>13</v>
      </c>
      <c r="C4" s="100"/>
      <c r="D4" s="100"/>
      <c r="E4" s="100"/>
      <c r="F4" s="100"/>
      <c r="G4" s="100"/>
      <c r="H4" s="100" t="s">
        <v>341</v>
      </c>
      <c r="I4" s="100"/>
      <c r="J4" s="100"/>
    </row>
    <row r="5" spans="1:13" x14ac:dyDescent="0.25">
      <c r="A5" s="99"/>
      <c r="B5" s="100" t="s">
        <v>273</v>
      </c>
      <c r="C5" s="100"/>
      <c r="D5" s="100" t="s">
        <v>15</v>
      </c>
      <c r="E5" s="100" t="s">
        <v>15</v>
      </c>
      <c r="F5" s="100"/>
      <c r="G5" s="100"/>
      <c r="H5" s="100" t="s">
        <v>3</v>
      </c>
      <c r="I5" s="100" t="s">
        <v>5</v>
      </c>
      <c r="J5" s="100" t="s">
        <v>14</v>
      </c>
      <c r="K5" s="2"/>
    </row>
    <row r="6" spans="1:13" x14ac:dyDescent="0.25">
      <c r="A6" s="99"/>
      <c r="B6" s="100" t="s">
        <v>274</v>
      </c>
      <c r="C6" s="100" t="s">
        <v>8</v>
      </c>
      <c r="D6" s="100" t="s">
        <v>327</v>
      </c>
      <c r="E6" s="100" t="s">
        <v>328</v>
      </c>
      <c r="F6" s="276" t="s">
        <v>254</v>
      </c>
      <c r="G6" s="100" t="s">
        <v>9</v>
      </c>
      <c r="H6" s="100" t="s">
        <v>276</v>
      </c>
      <c r="I6" s="100" t="s">
        <v>280</v>
      </c>
      <c r="J6" s="100" t="s">
        <v>274</v>
      </c>
      <c r="K6" s="2"/>
    </row>
    <row r="7" spans="1:13" ht="13" thickBot="1" x14ac:dyDescent="0.3">
      <c r="A7" s="101" t="s">
        <v>107</v>
      </c>
      <c r="B7" s="102">
        <v>44196</v>
      </c>
      <c r="C7" s="103" t="s">
        <v>19</v>
      </c>
      <c r="D7" s="103" t="s">
        <v>20</v>
      </c>
      <c r="E7" s="103" t="s">
        <v>21</v>
      </c>
      <c r="F7" s="103" t="s">
        <v>21</v>
      </c>
      <c r="G7" s="103" t="s">
        <v>20</v>
      </c>
      <c r="H7" s="103" t="s">
        <v>20</v>
      </c>
      <c r="I7" s="103" t="s">
        <v>21</v>
      </c>
      <c r="J7" s="102">
        <v>44561</v>
      </c>
    </row>
    <row r="8" spans="1:13" ht="13.5" thickTop="1" x14ac:dyDescent="0.25">
      <c r="A8" s="84" t="s">
        <v>32</v>
      </c>
      <c r="B8" s="213">
        <v>1116</v>
      </c>
      <c r="C8" s="213">
        <v>212</v>
      </c>
      <c r="D8" s="213">
        <v>65</v>
      </c>
      <c r="E8" s="213">
        <v>537</v>
      </c>
      <c r="F8" s="213">
        <v>15</v>
      </c>
      <c r="G8" s="213">
        <v>0</v>
      </c>
      <c r="H8" s="213">
        <v>101</v>
      </c>
      <c r="I8" s="213">
        <v>67</v>
      </c>
      <c r="J8" s="213">
        <v>875</v>
      </c>
      <c r="L8" s="47"/>
      <c r="M8" s="47"/>
    </row>
    <row r="9" spans="1:13" ht="13" x14ac:dyDescent="0.3">
      <c r="A9" s="93" t="s">
        <v>33</v>
      </c>
      <c r="B9" s="214">
        <v>335751</v>
      </c>
      <c r="C9" s="214">
        <v>-5353</v>
      </c>
      <c r="D9" s="214">
        <v>52868</v>
      </c>
      <c r="E9" s="214">
        <v>25365</v>
      </c>
      <c r="F9" s="214">
        <v>6410</v>
      </c>
      <c r="G9" s="214">
        <v>25680</v>
      </c>
      <c r="H9" s="214">
        <v>47228</v>
      </c>
      <c r="I9" s="214">
        <v>27175</v>
      </c>
      <c r="J9" s="214">
        <v>397224</v>
      </c>
      <c r="L9" s="47"/>
      <c r="M9" s="47"/>
    </row>
    <row r="10" spans="1:13" ht="13" x14ac:dyDescent="0.25">
      <c r="A10" s="84" t="s">
        <v>25</v>
      </c>
      <c r="B10" s="213">
        <v>1396</v>
      </c>
      <c r="C10" s="213">
        <v>-101</v>
      </c>
      <c r="D10" s="213">
        <v>85</v>
      </c>
      <c r="E10" s="213">
        <v>42</v>
      </c>
      <c r="F10" s="213">
        <v>4</v>
      </c>
      <c r="G10" s="213">
        <v>0</v>
      </c>
      <c r="H10" s="213">
        <v>0</v>
      </c>
      <c r="I10" s="213">
        <v>94</v>
      </c>
      <c r="J10" s="213">
        <v>1240</v>
      </c>
      <c r="L10" s="47"/>
      <c r="M10" s="47"/>
    </row>
    <row r="11" spans="1:13" ht="13" x14ac:dyDescent="0.25">
      <c r="A11" s="84" t="s">
        <v>34</v>
      </c>
      <c r="B11" s="213">
        <v>4907</v>
      </c>
      <c r="C11" s="213">
        <v>12</v>
      </c>
      <c r="D11" s="213">
        <v>1512</v>
      </c>
      <c r="E11" s="213">
        <v>37</v>
      </c>
      <c r="F11" s="213">
        <v>177</v>
      </c>
      <c r="G11" s="213">
        <v>257</v>
      </c>
      <c r="H11" s="213">
        <v>0</v>
      </c>
      <c r="I11" s="213">
        <v>446</v>
      </c>
      <c r="J11" s="213">
        <v>6028</v>
      </c>
      <c r="L11" s="47"/>
      <c r="M11" s="47"/>
    </row>
    <row r="12" spans="1:13" ht="13" x14ac:dyDescent="0.3">
      <c r="A12" s="85" t="s">
        <v>35</v>
      </c>
      <c r="B12" s="215">
        <v>105</v>
      </c>
      <c r="C12" s="215">
        <v>-4</v>
      </c>
      <c r="D12" s="215">
        <v>76</v>
      </c>
      <c r="E12" s="215">
        <v>20</v>
      </c>
      <c r="F12" s="215">
        <v>0</v>
      </c>
      <c r="G12" s="215">
        <v>0</v>
      </c>
      <c r="H12" s="215">
        <v>0</v>
      </c>
      <c r="I12" s="215">
        <v>11</v>
      </c>
      <c r="J12" s="215">
        <v>146</v>
      </c>
      <c r="L12" s="47"/>
      <c r="M12" s="47"/>
    </row>
    <row r="13" spans="1:13" ht="13" x14ac:dyDescent="0.25">
      <c r="A13" s="84" t="s">
        <v>74</v>
      </c>
      <c r="B13" s="213">
        <v>0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L13" s="47"/>
      <c r="M13" s="47"/>
    </row>
    <row r="14" spans="1:13" ht="13.9" customHeight="1" x14ac:dyDescent="0.25">
      <c r="A14" s="84" t="s">
        <v>75</v>
      </c>
      <c r="B14" s="213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L14" s="47"/>
      <c r="M14" s="47"/>
    </row>
    <row r="15" spans="1:13" ht="15" customHeight="1" x14ac:dyDescent="0.25">
      <c r="A15" s="84" t="s">
        <v>76</v>
      </c>
      <c r="B15" s="213">
        <v>105</v>
      </c>
      <c r="C15" s="213">
        <v>-4</v>
      </c>
      <c r="D15" s="213">
        <v>76</v>
      </c>
      <c r="E15" s="213">
        <v>20</v>
      </c>
      <c r="F15" s="213">
        <v>0</v>
      </c>
      <c r="G15" s="213">
        <v>0</v>
      </c>
      <c r="H15" s="213">
        <v>0</v>
      </c>
      <c r="I15" s="213">
        <v>11</v>
      </c>
      <c r="J15" s="213">
        <v>146</v>
      </c>
      <c r="L15" s="47"/>
      <c r="M15" s="47"/>
    </row>
    <row r="16" spans="1:13" ht="13" x14ac:dyDescent="0.25">
      <c r="A16" s="84" t="s">
        <v>79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L16" s="47"/>
      <c r="M16" s="47"/>
    </row>
    <row r="17" spans="1:13" ht="13" x14ac:dyDescent="0.25">
      <c r="A17" s="84" t="s">
        <v>26</v>
      </c>
      <c r="B17" s="213">
        <v>12133</v>
      </c>
      <c r="C17" s="213">
        <v>-425</v>
      </c>
      <c r="D17" s="213">
        <v>1534</v>
      </c>
      <c r="E17" s="213">
        <v>2584</v>
      </c>
      <c r="F17" s="213">
        <v>47</v>
      </c>
      <c r="G17" s="213">
        <v>268</v>
      </c>
      <c r="H17" s="213">
        <v>123</v>
      </c>
      <c r="I17" s="213">
        <v>734</v>
      </c>
      <c r="J17" s="213">
        <v>10268</v>
      </c>
      <c r="L17" s="47"/>
      <c r="M17" s="47"/>
    </row>
    <row r="18" spans="1:13" ht="13" x14ac:dyDescent="0.25">
      <c r="A18" s="84" t="s">
        <v>37</v>
      </c>
      <c r="B18" s="213">
        <v>1925</v>
      </c>
      <c r="C18" s="213">
        <v>278</v>
      </c>
      <c r="D18" s="213">
        <v>148</v>
      </c>
      <c r="E18" s="213">
        <v>42</v>
      </c>
      <c r="F18" s="213">
        <v>0</v>
      </c>
      <c r="G18" s="213">
        <v>0</v>
      </c>
      <c r="H18" s="213">
        <v>2</v>
      </c>
      <c r="I18" s="213">
        <v>136</v>
      </c>
      <c r="J18" s="213">
        <v>2175</v>
      </c>
      <c r="L18" s="47"/>
      <c r="M18" s="47"/>
    </row>
    <row r="19" spans="1:13" ht="13" x14ac:dyDescent="0.25">
      <c r="A19" s="84" t="s">
        <v>38</v>
      </c>
      <c r="B19" s="213">
        <v>1249</v>
      </c>
      <c r="C19" s="213">
        <v>44</v>
      </c>
      <c r="D19" s="213">
        <v>124</v>
      </c>
      <c r="E19" s="213">
        <v>3</v>
      </c>
      <c r="F19" s="213">
        <v>0</v>
      </c>
      <c r="G19" s="213">
        <v>0</v>
      </c>
      <c r="H19" s="213">
        <v>0</v>
      </c>
      <c r="I19" s="213">
        <v>75</v>
      </c>
      <c r="J19" s="213">
        <v>1339</v>
      </c>
      <c r="L19" s="47"/>
      <c r="M19" s="47"/>
    </row>
    <row r="20" spans="1:13" ht="13" x14ac:dyDescent="0.3">
      <c r="A20" s="85" t="s">
        <v>39</v>
      </c>
      <c r="B20" s="215">
        <v>37092</v>
      </c>
      <c r="C20" s="215">
        <v>-8062</v>
      </c>
      <c r="D20" s="215">
        <v>3226</v>
      </c>
      <c r="E20" s="215">
        <v>4651</v>
      </c>
      <c r="F20" s="215">
        <v>1824</v>
      </c>
      <c r="G20" s="215">
        <v>13300</v>
      </c>
      <c r="H20" s="215">
        <v>3902</v>
      </c>
      <c r="I20" s="215">
        <v>3409</v>
      </c>
      <c r="J20" s="215">
        <v>39574</v>
      </c>
      <c r="L20" s="47"/>
      <c r="M20" s="47"/>
    </row>
    <row r="21" spans="1:13" ht="13" x14ac:dyDescent="0.25">
      <c r="A21" s="84" t="s">
        <v>77</v>
      </c>
      <c r="B21" s="213">
        <v>35904</v>
      </c>
      <c r="C21" s="213">
        <v>-8167</v>
      </c>
      <c r="D21" s="213">
        <v>3030</v>
      </c>
      <c r="E21" s="213">
        <v>4254</v>
      </c>
      <c r="F21" s="213">
        <v>1824</v>
      </c>
      <c r="G21" s="213">
        <v>13300</v>
      </c>
      <c r="H21" s="213">
        <v>3864</v>
      </c>
      <c r="I21" s="213">
        <v>3296</v>
      </c>
      <c r="J21" s="213">
        <v>38557</v>
      </c>
      <c r="L21" s="47"/>
      <c r="M21" s="47"/>
    </row>
    <row r="22" spans="1:13" ht="13" x14ac:dyDescent="0.25">
      <c r="A22" s="84" t="s">
        <v>78</v>
      </c>
      <c r="B22" s="213">
        <v>880</v>
      </c>
      <c r="C22" s="213">
        <v>-54</v>
      </c>
      <c r="D22" s="213">
        <v>134</v>
      </c>
      <c r="E22" s="213">
        <v>42</v>
      </c>
      <c r="F22" s="213">
        <v>0</v>
      </c>
      <c r="G22" s="213">
        <v>0</v>
      </c>
      <c r="H22" s="213">
        <v>38</v>
      </c>
      <c r="I22" s="213">
        <v>89</v>
      </c>
      <c r="J22" s="213">
        <v>867</v>
      </c>
      <c r="L22" s="47"/>
      <c r="M22" s="47"/>
    </row>
    <row r="23" spans="1:13" ht="13" x14ac:dyDescent="0.25">
      <c r="A23" s="84" t="s">
        <v>79</v>
      </c>
      <c r="B23" s="213">
        <v>308</v>
      </c>
      <c r="C23" s="213">
        <v>159</v>
      </c>
      <c r="D23" s="213">
        <v>62</v>
      </c>
      <c r="E23" s="213">
        <v>355</v>
      </c>
      <c r="F23" s="213">
        <v>0</v>
      </c>
      <c r="G23" s="213">
        <v>0</v>
      </c>
      <c r="H23" s="213">
        <v>0</v>
      </c>
      <c r="I23" s="213">
        <v>24</v>
      </c>
      <c r="J23" s="213">
        <v>150</v>
      </c>
      <c r="L23" s="47"/>
      <c r="M23" s="47"/>
    </row>
    <row r="24" spans="1:13" ht="13" x14ac:dyDescent="0.25">
      <c r="A24" s="84" t="s">
        <v>215</v>
      </c>
      <c r="B24" s="268">
        <v>0</v>
      </c>
      <c r="C24" s="268">
        <v>0</v>
      </c>
      <c r="D24" s="268"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L24" s="47"/>
      <c r="M24" s="47"/>
    </row>
    <row r="25" spans="1:13" ht="13" x14ac:dyDescent="0.25">
      <c r="A25" s="84" t="s">
        <v>40</v>
      </c>
      <c r="B25" s="213">
        <v>813</v>
      </c>
      <c r="C25" s="213">
        <v>11</v>
      </c>
      <c r="D25" s="213">
        <v>313</v>
      </c>
      <c r="E25" s="213">
        <v>5</v>
      </c>
      <c r="F25" s="213">
        <v>197</v>
      </c>
      <c r="G25" s="213">
        <v>206</v>
      </c>
      <c r="H25" s="213">
        <v>0</v>
      </c>
      <c r="I25" s="213">
        <v>53</v>
      </c>
      <c r="J25" s="213">
        <v>1088</v>
      </c>
      <c r="L25" s="47"/>
      <c r="M25" s="47"/>
    </row>
    <row r="26" spans="1:13" ht="13" x14ac:dyDescent="0.25">
      <c r="A26" s="84" t="s">
        <v>41</v>
      </c>
      <c r="B26" s="213">
        <v>141</v>
      </c>
      <c r="C26" s="213">
        <v>3</v>
      </c>
      <c r="D26" s="213">
        <v>98</v>
      </c>
      <c r="E26" s="213">
        <v>1</v>
      </c>
      <c r="F26" s="213">
        <v>0</v>
      </c>
      <c r="G26" s="213">
        <v>0</v>
      </c>
      <c r="H26" s="213">
        <v>0</v>
      </c>
      <c r="I26" s="213">
        <v>20</v>
      </c>
      <c r="J26" s="213">
        <v>221</v>
      </c>
      <c r="L26" s="47"/>
      <c r="M26" s="47"/>
    </row>
    <row r="27" spans="1:13" ht="13" x14ac:dyDescent="0.25">
      <c r="A27" s="84" t="s">
        <v>42</v>
      </c>
      <c r="B27" s="213">
        <v>310</v>
      </c>
      <c r="C27" s="213">
        <v>50</v>
      </c>
      <c r="D27" s="213">
        <v>2</v>
      </c>
      <c r="E27" s="213">
        <v>14</v>
      </c>
      <c r="F27" s="213">
        <v>12</v>
      </c>
      <c r="G27" s="213">
        <v>120</v>
      </c>
      <c r="H27" s="213">
        <v>0</v>
      </c>
      <c r="I27" s="213">
        <v>25</v>
      </c>
      <c r="J27" s="213">
        <v>431</v>
      </c>
      <c r="L27" s="47"/>
      <c r="M27" s="47"/>
    </row>
    <row r="28" spans="1:13" ht="13" x14ac:dyDescent="0.25">
      <c r="A28" s="84" t="s">
        <v>69</v>
      </c>
      <c r="B28" s="213">
        <v>2</v>
      </c>
      <c r="C28" s="213">
        <v>1</v>
      </c>
      <c r="D28" s="213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3</v>
      </c>
      <c r="L28" s="47"/>
      <c r="M28" s="47"/>
    </row>
    <row r="29" spans="1:13" ht="13" x14ac:dyDescent="0.3">
      <c r="A29" s="85" t="s">
        <v>27</v>
      </c>
      <c r="B29" s="215">
        <v>11542</v>
      </c>
      <c r="C29" s="215">
        <v>336</v>
      </c>
      <c r="D29" s="215">
        <v>3613</v>
      </c>
      <c r="E29" s="215">
        <v>1035</v>
      </c>
      <c r="F29" s="215">
        <v>58</v>
      </c>
      <c r="G29" s="215">
        <v>291</v>
      </c>
      <c r="H29" s="215">
        <v>873</v>
      </c>
      <c r="I29" s="215">
        <v>664</v>
      </c>
      <c r="J29" s="215">
        <v>14898</v>
      </c>
      <c r="L29" s="47"/>
      <c r="M29" s="47"/>
    </row>
    <row r="30" spans="1:13" ht="13" x14ac:dyDescent="0.25">
      <c r="A30" s="84" t="s">
        <v>80</v>
      </c>
      <c r="B30" s="213">
        <v>2746</v>
      </c>
      <c r="C30" s="213">
        <v>-63</v>
      </c>
      <c r="D30" s="213">
        <v>1527</v>
      </c>
      <c r="E30" s="213">
        <v>791</v>
      </c>
      <c r="F30" s="213">
        <v>58</v>
      </c>
      <c r="G30" s="213">
        <v>291</v>
      </c>
      <c r="H30" s="213">
        <v>694</v>
      </c>
      <c r="I30" s="213">
        <v>217</v>
      </c>
      <c r="J30" s="213">
        <v>4129</v>
      </c>
      <c r="L30" s="47"/>
      <c r="M30" s="47"/>
    </row>
    <row r="31" spans="1:13" ht="13" x14ac:dyDescent="0.25">
      <c r="A31" s="84" t="s">
        <v>81</v>
      </c>
      <c r="B31" s="213">
        <v>8796</v>
      </c>
      <c r="C31" s="213">
        <v>399</v>
      </c>
      <c r="D31" s="213">
        <v>2086</v>
      </c>
      <c r="E31" s="213">
        <v>244</v>
      </c>
      <c r="F31" s="213">
        <v>0</v>
      </c>
      <c r="G31" s="213">
        <v>0</v>
      </c>
      <c r="H31" s="213">
        <v>179</v>
      </c>
      <c r="I31" s="213">
        <v>447</v>
      </c>
      <c r="J31" s="213">
        <v>10769</v>
      </c>
      <c r="L31" s="47"/>
      <c r="M31" s="47"/>
    </row>
    <row r="32" spans="1:13" ht="13" x14ac:dyDescent="0.25">
      <c r="A32" s="84" t="s">
        <v>43</v>
      </c>
      <c r="B32" s="213">
        <v>112</v>
      </c>
      <c r="C32" s="213">
        <v>4</v>
      </c>
      <c r="D32" s="213">
        <v>13</v>
      </c>
      <c r="E32" s="213">
        <v>34</v>
      </c>
      <c r="F32" s="213">
        <v>0</v>
      </c>
      <c r="G32" s="213">
        <v>0</v>
      </c>
      <c r="H32" s="213">
        <v>0</v>
      </c>
      <c r="I32" s="213">
        <v>9</v>
      </c>
      <c r="J32" s="213">
        <v>86</v>
      </c>
      <c r="L32" s="47"/>
      <c r="M32" s="47"/>
    </row>
    <row r="33" spans="1:13" ht="13" x14ac:dyDescent="0.25">
      <c r="A33" s="84" t="s">
        <v>44</v>
      </c>
      <c r="B33" s="213">
        <v>40</v>
      </c>
      <c r="C33" s="213">
        <v>84</v>
      </c>
      <c r="D33" s="213">
        <v>0</v>
      </c>
      <c r="E33" s="213">
        <v>1</v>
      </c>
      <c r="F33" s="213">
        <v>0</v>
      </c>
      <c r="G33" s="213">
        <v>0</v>
      </c>
      <c r="H33" s="213">
        <v>0</v>
      </c>
      <c r="I33" s="213">
        <v>11</v>
      </c>
      <c r="J33" s="213">
        <v>112</v>
      </c>
      <c r="L33" s="47"/>
      <c r="M33" s="47"/>
    </row>
    <row r="34" spans="1:13" ht="13" x14ac:dyDescent="0.25">
      <c r="A34" s="84" t="s">
        <v>45</v>
      </c>
      <c r="B34" s="213">
        <v>27698</v>
      </c>
      <c r="C34" s="213">
        <v>205</v>
      </c>
      <c r="D34" s="213">
        <v>5679</v>
      </c>
      <c r="E34" s="213">
        <v>3317</v>
      </c>
      <c r="F34" s="213">
        <v>48</v>
      </c>
      <c r="G34" s="213">
        <v>349</v>
      </c>
      <c r="H34" s="213">
        <v>3365</v>
      </c>
      <c r="I34" s="213">
        <v>2234</v>
      </c>
      <c r="J34" s="213">
        <v>31697</v>
      </c>
      <c r="L34" s="47"/>
      <c r="M34" s="47"/>
    </row>
    <row r="35" spans="1:13" ht="13" x14ac:dyDescent="0.25">
      <c r="A35" s="84" t="s">
        <v>46</v>
      </c>
      <c r="B35" s="213">
        <v>20043</v>
      </c>
      <c r="C35" s="213">
        <v>2399</v>
      </c>
      <c r="D35" s="213">
        <v>5298</v>
      </c>
      <c r="E35" s="213">
        <v>2061</v>
      </c>
      <c r="F35" s="213">
        <v>1004</v>
      </c>
      <c r="G35" s="213">
        <v>1487</v>
      </c>
      <c r="H35" s="213">
        <v>3798</v>
      </c>
      <c r="I35" s="213">
        <v>1716</v>
      </c>
      <c r="J35" s="213">
        <v>28244</v>
      </c>
      <c r="L35" s="47"/>
      <c r="M35" s="47"/>
    </row>
    <row r="36" spans="1:13" ht="13" x14ac:dyDescent="0.25">
      <c r="A36" s="84" t="s">
        <v>47</v>
      </c>
      <c r="B36" s="213">
        <v>97703</v>
      </c>
      <c r="C36" s="213">
        <v>-441</v>
      </c>
      <c r="D36" s="213">
        <v>2913</v>
      </c>
      <c r="E36" s="213">
        <v>4766</v>
      </c>
      <c r="F36" s="213">
        <v>288</v>
      </c>
      <c r="G36" s="213">
        <v>3537</v>
      </c>
      <c r="H36" s="213">
        <v>15884</v>
      </c>
      <c r="I36" s="213">
        <v>7635</v>
      </c>
      <c r="J36" s="213">
        <v>106907</v>
      </c>
      <c r="L36" s="47"/>
      <c r="M36" s="47"/>
    </row>
    <row r="37" spans="1:13" ht="13" x14ac:dyDescent="0.3">
      <c r="A37" s="85" t="s">
        <v>31</v>
      </c>
      <c r="B37" s="215">
        <v>63063</v>
      </c>
      <c r="C37" s="215">
        <v>118</v>
      </c>
      <c r="D37" s="215">
        <v>22295</v>
      </c>
      <c r="E37" s="215">
        <v>3852</v>
      </c>
      <c r="F37" s="215">
        <v>1481</v>
      </c>
      <c r="G37" s="215">
        <v>3792</v>
      </c>
      <c r="H37" s="215">
        <v>7641</v>
      </c>
      <c r="I37" s="215">
        <v>5864</v>
      </c>
      <c r="J37" s="215">
        <v>85712</v>
      </c>
      <c r="L37" s="47"/>
      <c r="M37" s="47"/>
    </row>
    <row r="38" spans="1:13" ht="13" x14ac:dyDescent="0.25">
      <c r="A38" s="84" t="s">
        <v>82</v>
      </c>
      <c r="B38" s="213">
        <v>3090</v>
      </c>
      <c r="C38" s="213">
        <v>119</v>
      </c>
      <c r="D38" s="213">
        <v>2585</v>
      </c>
      <c r="E38" s="213">
        <v>70</v>
      </c>
      <c r="F38" s="213">
        <v>3</v>
      </c>
      <c r="G38" s="213">
        <v>26</v>
      </c>
      <c r="H38" s="213">
        <v>210</v>
      </c>
      <c r="I38" s="213">
        <v>294</v>
      </c>
      <c r="J38" s="213">
        <v>5663</v>
      </c>
      <c r="L38" s="47"/>
      <c r="M38" s="47"/>
    </row>
    <row r="39" spans="1:13" ht="13" x14ac:dyDescent="0.25">
      <c r="A39" s="84" t="s">
        <v>83</v>
      </c>
      <c r="B39" s="213">
        <v>2187</v>
      </c>
      <c r="C39" s="213">
        <v>324</v>
      </c>
      <c r="D39" s="213">
        <v>1540</v>
      </c>
      <c r="E39" s="213">
        <v>337</v>
      </c>
      <c r="F39" s="213">
        <v>24</v>
      </c>
      <c r="G39" s="213">
        <v>50</v>
      </c>
      <c r="H39" s="213">
        <v>362</v>
      </c>
      <c r="I39" s="213">
        <v>350</v>
      </c>
      <c r="J39" s="213">
        <v>3752</v>
      </c>
      <c r="L39" s="47"/>
      <c r="M39" s="47"/>
    </row>
    <row r="40" spans="1:13" ht="13" x14ac:dyDescent="0.25">
      <c r="A40" s="84" t="s">
        <v>84</v>
      </c>
      <c r="B40" s="213">
        <v>1231</v>
      </c>
      <c r="C40" s="213">
        <v>-293</v>
      </c>
      <c r="D40" s="213">
        <v>294</v>
      </c>
      <c r="E40" s="213">
        <v>77</v>
      </c>
      <c r="F40" s="213">
        <v>0</v>
      </c>
      <c r="G40" s="213">
        <v>44</v>
      </c>
      <c r="H40" s="213">
        <v>665</v>
      </c>
      <c r="I40" s="213">
        <v>200</v>
      </c>
      <c r="J40" s="213">
        <v>1664</v>
      </c>
      <c r="L40" s="47"/>
      <c r="M40" s="47"/>
    </row>
    <row r="41" spans="1:13" ht="13" x14ac:dyDescent="0.25">
      <c r="A41" s="84" t="s">
        <v>85</v>
      </c>
      <c r="B41" s="213">
        <v>14894</v>
      </c>
      <c r="C41" s="213">
        <v>127</v>
      </c>
      <c r="D41" s="213">
        <v>2606</v>
      </c>
      <c r="E41" s="213">
        <v>1258</v>
      </c>
      <c r="F41" s="213">
        <v>20</v>
      </c>
      <c r="G41" s="213">
        <v>312</v>
      </c>
      <c r="H41" s="213">
        <v>3173</v>
      </c>
      <c r="I41" s="213">
        <v>869</v>
      </c>
      <c r="J41" s="213">
        <v>18965</v>
      </c>
      <c r="L41" s="47"/>
      <c r="M41" s="47"/>
    </row>
    <row r="42" spans="1:13" ht="13" x14ac:dyDescent="0.25">
      <c r="A42" s="84" t="s">
        <v>86</v>
      </c>
      <c r="B42" s="213">
        <v>6961</v>
      </c>
      <c r="C42" s="213">
        <v>89</v>
      </c>
      <c r="D42" s="213">
        <v>1529</v>
      </c>
      <c r="E42" s="213">
        <v>131</v>
      </c>
      <c r="F42" s="213">
        <v>418</v>
      </c>
      <c r="G42" s="213">
        <v>393</v>
      </c>
      <c r="H42" s="213">
        <v>15</v>
      </c>
      <c r="I42" s="213">
        <v>639</v>
      </c>
      <c r="J42" s="213">
        <v>7799</v>
      </c>
      <c r="L42" s="47"/>
      <c r="M42" s="47"/>
    </row>
    <row r="43" spans="1:13" ht="13" x14ac:dyDescent="0.25">
      <c r="A43" s="84" t="s">
        <v>87</v>
      </c>
      <c r="B43" s="213">
        <v>20371</v>
      </c>
      <c r="C43" s="213">
        <v>-385</v>
      </c>
      <c r="D43" s="213">
        <v>7010</v>
      </c>
      <c r="E43" s="213">
        <v>655</v>
      </c>
      <c r="F43" s="213">
        <v>89</v>
      </c>
      <c r="G43" s="213">
        <v>825</v>
      </c>
      <c r="H43" s="213">
        <v>1579</v>
      </c>
      <c r="I43" s="213">
        <v>1731</v>
      </c>
      <c r="J43" s="213">
        <v>26925</v>
      </c>
      <c r="L43" s="47"/>
      <c r="M43" s="47"/>
    </row>
    <row r="44" spans="1:13" ht="13" x14ac:dyDescent="0.25">
      <c r="A44" s="84" t="s">
        <v>88</v>
      </c>
      <c r="B44" s="213">
        <v>832</v>
      </c>
      <c r="C44" s="213">
        <v>-39</v>
      </c>
      <c r="D44" s="213">
        <v>328</v>
      </c>
      <c r="E44" s="213">
        <v>75</v>
      </c>
      <c r="F44" s="213">
        <v>61</v>
      </c>
      <c r="G44" s="213">
        <v>351</v>
      </c>
      <c r="H44" s="213">
        <v>0</v>
      </c>
      <c r="I44" s="213">
        <v>95</v>
      </c>
      <c r="J44" s="213">
        <v>1241</v>
      </c>
      <c r="L44" s="47"/>
      <c r="M44" s="47"/>
    </row>
    <row r="45" spans="1:13" ht="13" x14ac:dyDescent="0.25">
      <c r="A45" s="84" t="s">
        <v>89</v>
      </c>
      <c r="B45" s="213">
        <v>757</v>
      </c>
      <c r="C45" s="213">
        <v>371</v>
      </c>
      <c r="D45" s="213">
        <v>395</v>
      </c>
      <c r="E45" s="213">
        <v>90</v>
      </c>
      <c r="F45" s="213">
        <v>14</v>
      </c>
      <c r="G45" s="213">
        <v>13</v>
      </c>
      <c r="H45" s="213">
        <v>0</v>
      </c>
      <c r="I45" s="213">
        <v>110</v>
      </c>
      <c r="J45" s="213">
        <v>1322</v>
      </c>
      <c r="L45" s="47"/>
      <c r="M45" s="47"/>
    </row>
    <row r="46" spans="1:13" ht="13" x14ac:dyDescent="0.25">
      <c r="A46" s="84" t="s">
        <v>90</v>
      </c>
      <c r="B46" s="213">
        <v>4714</v>
      </c>
      <c r="C46" s="213">
        <v>-386</v>
      </c>
      <c r="D46" s="213">
        <v>2907</v>
      </c>
      <c r="E46" s="213">
        <v>223</v>
      </c>
      <c r="F46" s="213">
        <v>625</v>
      </c>
      <c r="G46" s="213">
        <v>1547</v>
      </c>
      <c r="H46" s="213">
        <v>1393</v>
      </c>
      <c r="I46" s="213">
        <v>993</v>
      </c>
      <c r="J46" s="213">
        <v>8334</v>
      </c>
      <c r="L46" s="47"/>
      <c r="M46" s="47"/>
    </row>
    <row r="47" spans="1:13" ht="13" x14ac:dyDescent="0.25">
      <c r="A47" s="84" t="s">
        <v>91</v>
      </c>
      <c r="B47" s="213">
        <v>16</v>
      </c>
      <c r="C47" s="213">
        <v>77</v>
      </c>
      <c r="D47" s="213">
        <v>11</v>
      </c>
      <c r="E47" s="213">
        <v>1</v>
      </c>
      <c r="F47" s="213">
        <v>0</v>
      </c>
      <c r="G47" s="213">
        <v>0</v>
      </c>
      <c r="H47" s="213">
        <v>0</v>
      </c>
      <c r="I47" s="213">
        <v>2</v>
      </c>
      <c r="J47" s="213">
        <v>101</v>
      </c>
      <c r="L47" s="47"/>
      <c r="M47" s="47"/>
    </row>
    <row r="48" spans="1:13" ht="13" x14ac:dyDescent="0.25">
      <c r="A48" s="84" t="s">
        <v>92</v>
      </c>
      <c r="B48" s="213">
        <v>4419</v>
      </c>
      <c r="C48" s="213">
        <v>-156</v>
      </c>
      <c r="D48" s="213">
        <v>2369</v>
      </c>
      <c r="E48" s="213">
        <v>119</v>
      </c>
      <c r="F48" s="213">
        <v>81</v>
      </c>
      <c r="G48" s="213">
        <v>204</v>
      </c>
      <c r="H48" s="213">
        <v>0</v>
      </c>
      <c r="I48" s="213">
        <v>341</v>
      </c>
      <c r="J48" s="213">
        <v>6295</v>
      </c>
      <c r="L48" s="47"/>
      <c r="M48" s="47"/>
    </row>
    <row r="49" spans="1:13" ht="13" x14ac:dyDescent="0.25">
      <c r="A49" s="84" t="s">
        <v>93</v>
      </c>
      <c r="B49" s="213">
        <v>3569</v>
      </c>
      <c r="C49" s="213">
        <v>290</v>
      </c>
      <c r="D49" s="213">
        <v>710</v>
      </c>
      <c r="E49" s="213">
        <v>816</v>
      </c>
      <c r="F49" s="213">
        <v>146</v>
      </c>
      <c r="G49" s="213">
        <v>27</v>
      </c>
      <c r="H49" s="213">
        <v>244</v>
      </c>
      <c r="I49" s="213">
        <v>238</v>
      </c>
      <c r="J49" s="213">
        <v>3640</v>
      </c>
      <c r="L49" s="47"/>
      <c r="M49" s="47"/>
    </row>
    <row r="50" spans="1:13" ht="13" x14ac:dyDescent="0.25">
      <c r="A50" s="84" t="s">
        <v>79</v>
      </c>
      <c r="B50" s="213">
        <v>22</v>
      </c>
      <c r="C50" s="213">
        <v>-20</v>
      </c>
      <c r="D50" s="213">
        <v>11</v>
      </c>
      <c r="E50" s="213">
        <v>0</v>
      </c>
      <c r="F50" s="213">
        <v>0</v>
      </c>
      <c r="G50" s="213">
        <v>0</v>
      </c>
      <c r="H50" s="213">
        <v>0</v>
      </c>
      <c r="I50" s="213">
        <v>2</v>
      </c>
      <c r="J50" s="213">
        <v>11</v>
      </c>
      <c r="L50" s="47"/>
      <c r="M50" s="47"/>
    </row>
    <row r="51" spans="1:13" ht="13" x14ac:dyDescent="0.25">
      <c r="A51" s="84" t="s">
        <v>28</v>
      </c>
      <c r="B51" s="213">
        <v>1730</v>
      </c>
      <c r="C51" s="213">
        <v>69</v>
      </c>
      <c r="D51" s="213">
        <v>964</v>
      </c>
      <c r="E51" s="213">
        <v>1</v>
      </c>
      <c r="F51" s="213">
        <v>0</v>
      </c>
      <c r="G51" s="213">
        <v>3</v>
      </c>
      <c r="H51" s="213">
        <v>0</v>
      </c>
      <c r="I51" s="213">
        <v>164</v>
      </c>
      <c r="J51" s="213">
        <v>2601</v>
      </c>
      <c r="L51" s="47"/>
      <c r="M51" s="47"/>
    </row>
    <row r="52" spans="1:13" ht="13" x14ac:dyDescent="0.25">
      <c r="A52" s="84" t="s">
        <v>48</v>
      </c>
      <c r="B52" s="213">
        <v>1951</v>
      </c>
      <c r="C52" s="213">
        <v>-6</v>
      </c>
      <c r="D52" s="213">
        <v>243</v>
      </c>
      <c r="E52" s="213">
        <v>0</v>
      </c>
      <c r="F52" s="213">
        <v>0</v>
      </c>
      <c r="G52" s="213">
        <v>0</v>
      </c>
      <c r="H52" s="213">
        <v>0</v>
      </c>
      <c r="I52" s="213">
        <v>96</v>
      </c>
      <c r="J52" s="213">
        <v>2092</v>
      </c>
      <c r="L52" s="47"/>
      <c r="M52" s="47"/>
    </row>
    <row r="53" spans="1:13" ht="13" x14ac:dyDescent="0.25">
      <c r="A53" s="84" t="s">
        <v>49</v>
      </c>
      <c r="B53" s="213">
        <v>38404</v>
      </c>
      <c r="C53" s="213">
        <v>504</v>
      </c>
      <c r="D53" s="213">
        <v>2380</v>
      </c>
      <c r="E53" s="213">
        <v>2751</v>
      </c>
      <c r="F53" s="213">
        <v>616</v>
      </c>
      <c r="G53" s="213">
        <v>33</v>
      </c>
      <c r="H53" s="213">
        <v>11598</v>
      </c>
      <c r="I53" s="213">
        <v>2665</v>
      </c>
      <c r="J53" s="213">
        <v>46887</v>
      </c>
      <c r="L53" s="47"/>
      <c r="M53" s="47"/>
    </row>
    <row r="54" spans="1:13" ht="13" x14ac:dyDescent="0.25">
      <c r="A54" s="84" t="s">
        <v>29</v>
      </c>
      <c r="B54" s="213">
        <v>12179</v>
      </c>
      <c r="C54" s="213">
        <v>-270</v>
      </c>
      <c r="D54" s="213">
        <v>1876</v>
      </c>
      <c r="E54" s="213">
        <v>112</v>
      </c>
      <c r="F54" s="213">
        <v>654</v>
      </c>
      <c r="G54" s="213">
        <v>2037</v>
      </c>
      <c r="H54" s="213">
        <v>40</v>
      </c>
      <c r="I54" s="213">
        <v>935</v>
      </c>
      <c r="J54" s="213">
        <v>14161</v>
      </c>
      <c r="L54" s="47"/>
      <c r="M54" s="47"/>
    </row>
    <row r="55" spans="1:13" ht="13" x14ac:dyDescent="0.3">
      <c r="A55" s="85" t="s">
        <v>70</v>
      </c>
      <c r="B55" s="215">
        <v>1184</v>
      </c>
      <c r="C55" s="215">
        <v>-170</v>
      </c>
      <c r="D55" s="215">
        <v>445</v>
      </c>
      <c r="E55" s="215">
        <v>36</v>
      </c>
      <c r="F55" s="215">
        <v>0</v>
      </c>
      <c r="G55" s="215">
        <v>0</v>
      </c>
      <c r="H55" s="215">
        <v>2</v>
      </c>
      <c r="I55" s="215">
        <v>174</v>
      </c>
      <c r="J55" s="215">
        <v>1251</v>
      </c>
      <c r="L55" s="47"/>
      <c r="M55" s="47"/>
    </row>
    <row r="56" spans="1:13" ht="13" x14ac:dyDescent="0.25">
      <c r="A56" s="84" t="s">
        <v>94</v>
      </c>
      <c r="B56" s="213">
        <v>0</v>
      </c>
      <c r="C56" s="213">
        <v>0</v>
      </c>
      <c r="D56" s="213">
        <v>0</v>
      </c>
      <c r="E56" s="213">
        <v>0</v>
      </c>
      <c r="F56" s="213">
        <v>0</v>
      </c>
      <c r="G56" s="213">
        <v>0</v>
      </c>
      <c r="H56" s="213">
        <v>0</v>
      </c>
      <c r="I56" s="213">
        <v>0</v>
      </c>
      <c r="J56" s="213">
        <v>0</v>
      </c>
      <c r="L56" s="47"/>
      <c r="M56" s="47"/>
    </row>
    <row r="57" spans="1:13" ht="14.5" x14ac:dyDescent="0.25">
      <c r="A57" s="84" t="s">
        <v>209</v>
      </c>
      <c r="B57" s="213">
        <v>1099</v>
      </c>
      <c r="C57" s="213">
        <v>-174</v>
      </c>
      <c r="D57" s="213">
        <v>411</v>
      </c>
      <c r="E57" s="213">
        <v>23</v>
      </c>
      <c r="F57" s="213">
        <v>0</v>
      </c>
      <c r="G57" s="213">
        <v>0</v>
      </c>
      <c r="H57" s="213">
        <v>2</v>
      </c>
      <c r="I57" s="213">
        <v>162</v>
      </c>
      <c r="J57" s="213">
        <v>1153</v>
      </c>
      <c r="L57" s="47"/>
      <c r="M57" s="47"/>
    </row>
    <row r="58" spans="1:13" ht="13" x14ac:dyDescent="0.25">
      <c r="A58" s="84" t="s">
        <v>210</v>
      </c>
      <c r="B58" s="213">
        <v>85</v>
      </c>
      <c r="C58" s="213">
        <v>4</v>
      </c>
      <c r="D58" s="213">
        <v>34</v>
      </c>
      <c r="E58" s="213">
        <v>13</v>
      </c>
      <c r="F58" s="213">
        <v>0</v>
      </c>
      <c r="G58" s="213">
        <v>0</v>
      </c>
      <c r="H58" s="213">
        <v>0</v>
      </c>
      <c r="I58" s="213">
        <v>12</v>
      </c>
      <c r="J58" s="213">
        <v>98</v>
      </c>
      <c r="L58" s="47"/>
      <c r="M58" s="47"/>
    </row>
    <row r="59" spans="1:13" ht="14.5" x14ac:dyDescent="0.3">
      <c r="A59" s="86" t="s">
        <v>250</v>
      </c>
      <c r="B59" s="219">
        <v>29</v>
      </c>
      <c r="C59" s="219">
        <v>8</v>
      </c>
      <c r="D59" s="219">
        <v>30</v>
      </c>
      <c r="E59" s="219">
        <v>0</v>
      </c>
      <c r="F59" s="219">
        <v>0</v>
      </c>
      <c r="G59" s="219">
        <v>0</v>
      </c>
      <c r="H59" s="219">
        <v>0</v>
      </c>
      <c r="I59" s="219">
        <v>4</v>
      </c>
      <c r="J59" s="219">
        <v>63</v>
      </c>
      <c r="L59" s="47"/>
      <c r="M59" s="47"/>
    </row>
    <row r="60" spans="1:13" ht="13.5" thickBot="1" x14ac:dyDescent="0.3">
      <c r="A60" s="87" t="s">
        <v>50</v>
      </c>
      <c r="B60" s="220">
        <v>336867</v>
      </c>
      <c r="C60" s="220">
        <v>-5141</v>
      </c>
      <c r="D60" s="220">
        <v>52933</v>
      </c>
      <c r="E60" s="220">
        <v>25902</v>
      </c>
      <c r="F60" s="220">
        <v>6425</v>
      </c>
      <c r="G60" s="220">
        <v>25680</v>
      </c>
      <c r="H60" s="220">
        <v>47329</v>
      </c>
      <c r="I60" s="220">
        <v>27242</v>
      </c>
      <c r="J60" s="220">
        <v>398099</v>
      </c>
      <c r="L60" s="47"/>
      <c r="M60" s="47"/>
    </row>
    <row r="61" spans="1:13" ht="12.5" thickTop="1" x14ac:dyDescent="0.3">
      <c r="A61" s="71" t="s">
        <v>264</v>
      </c>
      <c r="B61" s="321"/>
      <c r="C61" s="321"/>
      <c r="D61" s="321"/>
      <c r="E61" s="321"/>
      <c r="F61" s="321"/>
      <c r="G61" s="321"/>
      <c r="H61" s="321"/>
      <c r="I61" s="321"/>
      <c r="J61" s="321"/>
      <c r="L61" s="47"/>
      <c r="M61" s="47"/>
    </row>
    <row r="62" spans="1:13" ht="12" x14ac:dyDescent="0.3">
      <c r="A62" s="117" t="s">
        <v>352</v>
      </c>
      <c r="B62" s="321"/>
      <c r="C62" s="321"/>
      <c r="D62" s="321"/>
      <c r="E62" s="321"/>
      <c r="F62" s="321"/>
      <c r="G62" s="321"/>
      <c r="H62" s="321"/>
      <c r="I62" s="321"/>
      <c r="J62" s="321"/>
      <c r="L62" s="47"/>
      <c r="M62" s="47"/>
    </row>
    <row r="63" spans="1:13" ht="12" x14ac:dyDescent="0.3">
      <c r="A63" s="117" t="s">
        <v>360</v>
      </c>
      <c r="B63" s="69"/>
      <c r="C63" s="69"/>
      <c r="D63" s="69"/>
      <c r="E63" s="69"/>
      <c r="F63" s="69"/>
      <c r="G63" s="69"/>
      <c r="H63" s="69"/>
      <c r="I63" s="69"/>
      <c r="J63" s="69"/>
      <c r="L63" s="47"/>
      <c r="M63" s="47"/>
    </row>
    <row r="64" spans="1:13" ht="12" x14ac:dyDescent="0.3">
      <c r="A64" s="117" t="s">
        <v>345</v>
      </c>
      <c r="B64" s="69"/>
      <c r="C64" s="69"/>
      <c r="D64" s="69"/>
      <c r="E64" s="69"/>
      <c r="F64" s="69"/>
      <c r="G64" s="69"/>
      <c r="H64" s="69"/>
      <c r="I64" s="69"/>
      <c r="J64" s="65"/>
    </row>
    <row r="65" spans="1:10" ht="12" x14ac:dyDescent="0.3">
      <c r="A65" s="324" t="s">
        <v>133</v>
      </c>
      <c r="B65" s="117" t="s">
        <v>321</v>
      </c>
      <c r="C65" s="69"/>
      <c r="D65" s="69"/>
      <c r="E65" s="69"/>
      <c r="F65" s="69"/>
      <c r="G65" s="69"/>
      <c r="H65" s="69"/>
      <c r="I65" s="69"/>
      <c r="J65" s="69"/>
    </row>
    <row r="66" spans="1:10" ht="13.5" x14ac:dyDescent="0.3">
      <c r="A66" s="70" t="s">
        <v>354</v>
      </c>
      <c r="B66" s="69"/>
      <c r="C66" s="69"/>
      <c r="D66" s="69"/>
      <c r="E66" s="69"/>
      <c r="F66" s="69"/>
      <c r="G66" s="69"/>
      <c r="H66" s="69"/>
      <c r="I66" s="69"/>
      <c r="J66" s="69"/>
    </row>
    <row r="67" spans="1:10" ht="13.5" x14ac:dyDescent="0.3">
      <c r="A67" s="70" t="s">
        <v>359</v>
      </c>
      <c r="B67" s="69"/>
      <c r="C67" s="69"/>
      <c r="D67" s="69"/>
      <c r="E67" s="69"/>
      <c r="F67" s="69"/>
      <c r="G67" s="69"/>
      <c r="H67" s="69"/>
      <c r="I67" s="69"/>
      <c r="J67" s="69"/>
    </row>
    <row r="68" spans="1:10" ht="12" x14ac:dyDescent="0.3">
      <c r="A68" s="71" t="s">
        <v>358</v>
      </c>
      <c r="B68" s="69"/>
      <c r="C68" s="69"/>
      <c r="D68" s="69"/>
      <c r="E68" s="69"/>
      <c r="F68" s="69"/>
      <c r="G68" s="69"/>
      <c r="H68" s="69"/>
      <c r="I68" s="69"/>
      <c r="J68" s="69"/>
    </row>
  </sheetData>
  <mergeCells count="1">
    <mergeCell ref="C3:I3"/>
  </mergeCells>
  <phoneticPr fontId="0" type="noConversion"/>
  <hyperlinks>
    <hyperlink ref="A65" r:id="rId1"/>
  </hyperlinks>
  <printOptions horizontalCentered="1" verticalCentered="1"/>
  <pageMargins left="0.5" right="0.5" top="0.25" bottom="0.25" header="0" footer="0"/>
  <pageSetup scale="74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opLeftCell="A22" zoomScaleNormal="100" workbookViewId="0">
      <selection activeCell="A2" sqref="A2"/>
    </sheetView>
  </sheetViews>
  <sheetFormatPr defaultRowHeight="11.5" x14ac:dyDescent="0.25"/>
  <cols>
    <col min="1" max="1" width="29.3984375" customWidth="1"/>
    <col min="2" max="2" width="11.69921875" customWidth="1"/>
    <col min="3" max="3" width="11.59765625" customWidth="1"/>
    <col min="4" max="4" width="9.3984375" customWidth="1"/>
    <col min="5" max="5" width="9.296875" customWidth="1"/>
    <col min="6" max="6" width="10.59765625" bestFit="1" customWidth="1"/>
    <col min="7" max="7" width="11.09765625" customWidth="1"/>
    <col min="8" max="8" width="11.69921875" customWidth="1"/>
    <col min="9" max="9" width="11" customWidth="1"/>
    <col min="10" max="10" width="12.3984375" customWidth="1"/>
    <col min="11" max="11" width="5.296875" bestFit="1" customWidth="1"/>
  </cols>
  <sheetData>
    <row r="1" spans="1:14" ht="12.5" x14ac:dyDescent="0.25">
      <c r="A1" s="78" t="s">
        <v>371</v>
      </c>
      <c r="B1" s="69"/>
      <c r="C1" s="69"/>
      <c r="D1" s="69"/>
      <c r="E1" s="69"/>
      <c r="F1" s="69"/>
      <c r="G1" s="69"/>
      <c r="H1" s="69"/>
      <c r="I1" s="69"/>
      <c r="J1" s="69"/>
    </row>
    <row r="2" spans="1:14" ht="13" x14ac:dyDescent="0.3">
      <c r="A2" s="89" t="s">
        <v>146</v>
      </c>
      <c r="B2" s="69"/>
      <c r="C2" s="69"/>
      <c r="D2" s="98"/>
      <c r="E2" s="69"/>
      <c r="F2" s="69"/>
      <c r="G2" s="69"/>
      <c r="H2" s="69"/>
      <c r="I2" s="69"/>
      <c r="J2" s="69"/>
    </row>
    <row r="3" spans="1:14" x14ac:dyDescent="0.25">
      <c r="A3" s="99"/>
      <c r="B3" s="99"/>
      <c r="C3" s="359" t="s">
        <v>252</v>
      </c>
      <c r="D3" s="359"/>
      <c r="E3" s="359"/>
      <c r="F3" s="359"/>
      <c r="G3" s="359"/>
      <c r="H3" s="359"/>
      <c r="I3" s="359"/>
      <c r="J3" s="99"/>
    </row>
    <row r="4" spans="1:14" x14ac:dyDescent="0.25">
      <c r="A4" s="99"/>
      <c r="B4" s="100" t="s">
        <v>13</v>
      </c>
      <c r="C4" s="100"/>
      <c r="D4" s="100"/>
      <c r="E4" s="100"/>
      <c r="F4" s="100"/>
      <c r="G4" s="100"/>
      <c r="H4" s="100"/>
      <c r="I4" s="100"/>
      <c r="J4" s="100"/>
    </row>
    <row r="5" spans="1:14" x14ac:dyDescent="0.25">
      <c r="A5" s="99"/>
      <c r="B5" s="100" t="s">
        <v>14</v>
      </c>
      <c r="C5" s="100"/>
      <c r="D5" s="100" t="s">
        <v>15</v>
      </c>
      <c r="E5" s="100" t="s">
        <v>15</v>
      </c>
      <c r="F5" s="100"/>
      <c r="G5" s="100"/>
      <c r="H5" s="100" t="s">
        <v>195</v>
      </c>
      <c r="I5" s="100" t="s">
        <v>5</v>
      </c>
      <c r="J5" s="100" t="s">
        <v>14</v>
      </c>
      <c r="K5" s="2"/>
    </row>
    <row r="6" spans="1:14" x14ac:dyDescent="0.25">
      <c r="A6" s="99"/>
      <c r="B6" s="100" t="s">
        <v>6</v>
      </c>
      <c r="C6" s="100" t="s">
        <v>8</v>
      </c>
      <c r="D6" s="100" t="s">
        <v>16</v>
      </c>
      <c r="E6" s="100" t="s">
        <v>17</v>
      </c>
      <c r="F6" s="100" t="s">
        <v>254</v>
      </c>
      <c r="G6" s="100" t="s">
        <v>9</v>
      </c>
      <c r="H6" s="100" t="s">
        <v>4</v>
      </c>
      <c r="I6" s="100" t="s">
        <v>10</v>
      </c>
      <c r="J6" s="100" t="s">
        <v>6</v>
      </c>
      <c r="K6" s="2"/>
    </row>
    <row r="7" spans="1:14" ht="13" thickBot="1" x14ac:dyDescent="0.3">
      <c r="A7" s="101" t="s">
        <v>18</v>
      </c>
      <c r="B7" s="102">
        <v>44196</v>
      </c>
      <c r="C7" s="103" t="s">
        <v>19</v>
      </c>
      <c r="D7" s="103" t="s">
        <v>20</v>
      </c>
      <c r="E7" s="103" t="s">
        <v>21</v>
      </c>
      <c r="F7" s="103" t="s">
        <v>21</v>
      </c>
      <c r="G7" s="103" t="s">
        <v>20</v>
      </c>
      <c r="H7" s="103" t="s">
        <v>20</v>
      </c>
      <c r="I7" s="103" t="s">
        <v>21</v>
      </c>
      <c r="J7" s="102">
        <v>44561</v>
      </c>
      <c r="N7" s="8"/>
    </row>
    <row r="8" spans="1:14" ht="13.5" thickTop="1" x14ac:dyDescent="0.25">
      <c r="A8" s="84" t="s">
        <v>32</v>
      </c>
      <c r="B8" s="213">
        <v>35413</v>
      </c>
      <c r="C8" s="213">
        <v>-322</v>
      </c>
      <c r="D8" s="213">
        <v>67957</v>
      </c>
      <c r="E8" s="213">
        <v>3834</v>
      </c>
      <c r="F8" s="213">
        <v>0</v>
      </c>
      <c r="G8" s="213">
        <v>0</v>
      </c>
      <c r="H8" s="213">
        <v>5</v>
      </c>
      <c r="I8" s="213">
        <v>293</v>
      </c>
      <c r="J8" s="213">
        <v>98926</v>
      </c>
      <c r="N8" s="194"/>
    </row>
    <row r="9" spans="1:14" ht="13" x14ac:dyDescent="0.3">
      <c r="A9" s="93" t="s">
        <v>33</v>
      </c>
      <c r="B9" s="214">
        <v>101005</v>
      </c>
      <c r="C9" s="214">
        <v>-3159</v>
      </c>
      <c r="D9" s="214">
        <v>22188</v>
      </c>
      <c r="E9" s="214">
        <v>13328</v>
      </c>
      <c r="F9" s="214">
        <v>4100</v>
      </c>
      <c r="G9" s="214">
        <v>16075</v>
      </c>
      <c r="H9" s="214">
        <v>20230</v>
      </c>
      <c r="I9" s="214">
        <v>10563</v>
      </c>
      <c r="J9" s="214">
        <v>128348</v>
      </c>
      <c r="N9" s="194"/>
    </row>
    <row r="10" spans="1:14" ht="13" x14ac:dyDescent="0.25">
      <c r="A10" s="84" t="s">
        <v>25</v>
      </c>
      <c r="B10" s="213">
        <v>134</v>
      </c>
      <c r="C10" s="213">
        <v>35</v>
      </c>
      <c r="D10" s="213">
        <v>11</v>
      </c>
      <c r="E10" s="213">
        <v>0</v>
      </c>
      <c r="F10" s="213">
        <v>74</v>
      </c>
      <c r="G10" s="213">
        <v>0</v>
      </c>
      <c r="H10" s="213">
        <v>0</v>
      </c>
      <c r="I10" s="213">
        <v>13</v>
      </c>
      <c r="J10" s="213">
        <v>93</v>
      </c>
      <c r="N10" s="194"/>
    </row>
    <row r="11" spans="1:14" ht="13" x14ac:dyDescent="0.25">
      <c r="A11" s="84" t="s">
        <v>34</v>
      </c>
      <c r="B11" s="213">
        <v>76</v>
      </c>
      <c r="C11" s="213">
        <v>-10</v>
      </c>
      <c r="D11" s="213">
        <v>2</v>
      </c>
      <c r="E11" s="213">
        <v>5</v>
      </c>
      <c r="F11" s="213">
        <v>0</v>
      </c>
      <c r="G11" s="213">
        <v>0</v>
      </c>
      <c r="H11" s="213">
        <v>0</v>
      </c>
      <c r="I11" s="213">
        <v>4</v>
      </c>
      <c r="J11" s="213">
        <v>59</v>
      </c>
      <c r="N11" s="194"/>
    </row>
    <row r="12" spans="1:14" ht="13" x14ac:dyDescent="0.3">
      <c r="A12" s="85" t="s">
        <v>35</v>
      </c>
      <c r="B12" s="215">
        <v>1017</v>
      </c>
      <c r="C12" s="215">
        <v>15</v>
      </c>
      <c r="D12" s="215">
        <v>178</v>
      </c>
      <c r="E12" s="215">
        <v>22</v>
      </c>
      <c r="F12" s="215">
        <v>11</v>
      </c>
      <c r="G12" s="215">
        <v>0</v>
      </c>
      <c r="H12" s="215">
        <v>9</v>
      </c>
      <c r="I12" s="215">
        <v>104</v>
      </c>
      <c r="J12" s="215">
        <v>1082</v>
      </c>
      <c r="N12" s="194"/>
    </row>
    <row r="13" spans="1:14" ht="13" x14ac:dyDescent="0.25">
      <c r="A13" s="84" t="s">
        <v>74</v>
      </c>
      <c r="B13" s="213">
        <v>103</v>
      </c>
      <c r="C13" s="213">
        <v>9</v>
      </c>
      <c r="D13" s="213">
        <v>37</v>
      </c>
      <c r="E13" s="213">
        <v>11</v>
      </c>
      <c r="F13" s="213">
        <v>11</v>
      </c>
      <c r="G13" s="213">
        <v>0</v>
      </c>
      <c r="H13" s="213">
        <v>0</v>
      </c>
      <c r="I13" s="213">
        <v>9</v>
      </c>
      <c r="J13" s="213">
        <v>118</v>
      </c>
      <c r="N13" s="194"/>
    </row>
    <row r="14" spans="1:14" ht="13" x14ac:dyDescent="0.25">
      <c r="A14" s="84" t="s">
        <v>75</v>
      </c>
      <c r="B14" s="213">
        <v>54</v>
      </c>
      <c r="C14" s="213">
        <v>-3</v>
      </c>
      <c r="D14" s="213">
        <v>15</v>
      </c>
      <c r="E14" s="213">
        <v>0</v>
      </c>
      <c r="F14" s="213">
        <v>0</v>
      </c>
      <c r="G14" s="213">
        <v>0</v>
      </c>
      <c r="H14" s="213">
        <v>0</v>
      </c>
      <c r="I14" s="213">
        <v>5</v>
      </c>
      <c r="J14" s="213">
        <v>61</v>
      </c>
      <c r="N14" s="194"/>
    </row>
    <row r="15" spans="1:14" ht="13" x14ac:dyDescent="0.25">
      <c r="A15" s="84" t="s">
        <v>76</v>
      </c>
      <c r="B15" s="213">
        <v>816</v>
      </c>
      <c r="C15" s="213">
        <v>-31</v>
      </c>
      <c r="D15" s="213">
        <v>99</v>
      </c>
      <c r="E15" s="213">
        <v>11</v>
      </c>
      <c r="F15" s="213">
        <v>0</v>
      </c>
      <c r="G15" s="213">
        <v>0</v>
      </c>
      <c r="H15" s="213">
        <v>9</v>
      </c>
      <c r="I15" s="213">
        <v>80</v>
      </c>
      <c r="J15" s="213">
        <v>802</v>
      </c>
      <c r="N15" s="194"/>
    </row>
    <row r="16" spans="1:14" ht="13" x14ac:dyDescent="0.25">
      <c r="A16" s="84" t="s">
        <v>79</v>
      </c>
      <c r="B16" s="213">
        <v>44</v>
      </c>
      <c r="C16" s="213">
        <v>40</v>
      </c>
      <c r="D16" s="213">
        <v>27</v>
      </c>
      <c r="E16" s="213">
        <v>0</v>
      </c>
      <c r="F16" s="213">
        <v>0</v>
      </c>
      <c r="G16" s="213">
        <v>0</v>
      </c>
      <c r="H16" s="213">
        <v>0</v>
      </c>
      <c r="I16" s="213">
        <v>10</v>
      </c>
      <c r="J16" s="213">
        <v>101</v>
      </c>
      <c r="N16" s="194"/>
    </row>
    <row r="17" spans="1:14" ht="13" x14ac:dyDescent="0.25">
      <c r="A17" s="84" t="s">
        <v>26</v>
      </c>
      <c r="B17" s="213">
        <v>8279</v>
      </c>
      <c r="C17" s="213">
        <v>-1442</v>
      </c>
      <c r="D17" s="213">
        <v>4371</v>
      </c>
      <c r="E17" s="213">
        <v>1675</v>
      </c>
      <c r="F17" s="213">
        <v>21</v>
      </c>
      <c r="G17" s="213">
        <v>2958</v>
      </c>
      <c r="H17" s="213">
        <v>414</v>
      </c>
      <c r="I17" s="213">
        <v>1081</v>
      </c>
      <c r="J17" s="213">
        <v>11803</v>
      </c>
      <c r="N17" s="194"/>
    </row>
    <row r="18" spans="1:14" ht="13" x14ac:dyDescent="0.25">
      <c r="A18" s="84" t="s">
        <v>37</v>
      </c>
      <c r="B18" s="213">
        <v>189</v>
      </c>
      <c r="C18" s="213">
        <v>-2</v>
      </c>
      <c r="D18" s="213">
        <v>63</v>
      </c>
      <c r="E18" s="213">
        <v>2</v>
      </c>
      <c r="F18" s="213">
        <v>1</v>
      </c>
      <c r="G18" s="213">
        <v>0</v>
      </c>
      <c r="H18" s="213">
        <v>0</v>
      </c>
      <c r="I18" s="213">
        <v>16</v>
      </c>
      <c r="J18" s="213">
        <v>231</v>
      </c>
      <c r="N18" s="194"/>
    </row>
    <row r="19" spans="1:14" ht="13" x14ac:dyDescent="0.25">
      <c r="A19" s="84" t="s">
        <v>38</v>
      </c>
      <c r="B19" s="213">
        <v>0</v>
      </c>
      <c r="C19" s="213">
        <v>6</v>
      </c>
      <c r="D19" s="213">
        <v>1</v>
      </c>
      <c r="E19" s="213">
        <v>0</v>
      </c>
      <c r="F19" s="213">
        <v>0</v>
      </c>
      <c r="G19" s="213">
        <v>0</v>
      </c>
      <c r="H19" s="213">
        <v>0</v>
      </c>
      <c r="I19" s="213">
        <v>1</v>
      </c>
      <c r="J19" s="213">
        <v>6</v>
      </c>
      <c r="N19" s="194"/>
    </row>
    <row r="20" spans="1:14" ht="13" x14ac:dyDescent="0.3">
      <c r="A20" s="85" t="s">
        <v>39</v>
      </c>
      <c r="B20" s="215">
        <v>478</v>
      </c>
      <c r="C20" s="215">
        <v>-45</v>
      </c>
      <c r="D20" s="215">
        <v>91</v>
      </c>
      <c r="E20" s="215">
        <v>23</v>
      </c>
      <c r="F20" s="215">
        <v>41</v>
      </c>
      <c r="G20" s="215">
        <v>1</v>
      </c>
      <c r="H20" s="215">
        <v>9</v>
      </c>
      <c r="I20" s="215">
        <v>36</v>
      </c>
      <c r="J20" s="215">
        <v>434</v>
      </c>
      <c r="N20" s="194"/>
    </row>
    <row r="21" spans="1:14" ht="13" x14ac:dyDescent="0.25">
      <c r="A21" s="84" t="s">
        <v>77</v>
      </c>
      <c r="B21" s="213">
        <v>145</v>
      </c>
      <c r="C21" s="213">
        <v>2</v>
      </c>
      <c r="D21" s="213">
        <v>25</v>
      </c>
      <c r="E21" s="213">
        <v>11</v>
      </c>
      <c r="F21" s="213">
        <v>41</v>
      </c>
      <c r="G21" s="213">
        <v>0</v>
      </c>
      <c r="H21" s="213">
        <v>0</v>
      </c>
      <c r="I21" s="213">
        <v>8</v>
      </c>
      <c r="J21" s="213">
        <v>112</v>
      </c>
      <c r="N21" s="194"/>
    </row>
    <row r="22" spans="1:14" ht="13" x14ac:dyDescent="0.25">
      <c r="A22" s="84" t="s">
        <v>78</v>
      </c>
      <c r="B22" s="213">
        <v>270</v>
      </c>
      <c r="C22" s="213">
        <v>-27</v>
      </c>
      <c r="D22" s="213">
        <v>58</v>
      </c>
      <c r="E22" s="213">
        <v>8</v>
      </c>
      <c r="F22" s="213">
        <v>0</v>
      </c>
      <c r="G22" s="213">
        <v>1</v>
      </c>
      <c r="H22" s="213">
        <v>9</v>
      </c>
      <c r="I22" s="213">
        <v>22</v>
      </c>
      <c r="J22" s="213">
        <v>281</v>
      </c>
      <c r="N22" s="194"/>
    </row>
    <row r="23" spans="1:14" ht="13" x14ac:dyDescent="0.25">
      <c r="A23" s="84" t="s">
        <v>79</v>
      </c>
      <c r="B23" s="213">
        <v>63</v>
      </c>
      <c r="C23" s="213">
        <v>-20</v>
      </c>
      <c r="D23" s="213">
        <v>8</v>
      </c>
      <c r="E23" s="213">
        <v>4</v>
      </c>
      <c r="F23" s="213">
        <v>0</v>
      </c>
      <c r="G23" s="213">
        <v>0</v>
      </c>
      <c r="H23" s="213">
        <v>0</v>
      </c>
      <c r="I23" s="213">
        <v>6</v>
      </c>
      <c r="J23" s="213">
        <v>41</v>
      </c>
      <c r="N23" s="194"/>
    </row>
    <row r="24" spans="1:14" ht="13" x14ac:dyDescent="0.25">
      <c r="A24" s="84" t="s">
        <v>40</v>
      </c>
      <c r="B24" s="213">
        <v>78</v>
      </c>
      <c r="C24" s="213">
        <v>-2</v>
      </c>
      <c r="D24" s="213">
        <v>15</v>
      </c>
      <c r="E24" s="213">
        <v>7</v>
      </c>
      <c r="F24" s="213">
        <v>0</v>
      </c>
      <c r="G24" s="213">
        <v>0</v>
      </c>
      <c r="H24" s="213">
        <v>1</v>
      </c>
      <c r="I24" s="213">
        <v>8</v>
      </c>
      <c r="J24" s="213">
        <v>77</v>
      </c>
      <c r="N24" s="194"/>
    </row>
    <row r="25" spans="1:14" ht="13" x14ac:dyDescent="0.25">
      <c r="A25" s="84" t="s">
        <v>41</v>
      </c>
      <c r="B25" s="213">
        <v>26</v>
      </c>
      <c r="C25" s="213">
        <v>6</v>
      </c>
      <c r="D25" s="213">
        <v>5</v>
      </c>
      <c r="E25" s="213">
        <v>2</v>
      </c>
      <c r="F25" s="213">
        <v>0</v>
      </c>
      <c r="G25" s="213">
        <v>0</v>
      </c>
      <c r="H25" s="213">
        <v>0</v>
      </c>
      <c r="I25" s="213">
        <v>10</v>
      </c>
      <c r="J25" s="213">
        <v>25</v>
      </c>
      <c r="N25" s="194"/>
    </row>
    <row r="26" spans="1:14" ht="13" x14ac:dyDescent="0.25">
      <c r="A26" s="84" t="s">
        <v>42</v>
      </c>
      <c r="B26" s="213">
        <v>260</v>
      </c>
      <c r="C26" s="213">
        <v>-18</v>
      </c>
      <c r="D26" s="213">
        <v>108</v>
      </c>
      <c r="E26" s="213">
        <v>14</v>
      </c>
      <c r="F26" s="213">
        <v>31</v>
      </c>
      <c r="G26" s="213">
        <v>13</v>
      </c>
      <c r="H26" s="213">
        <v>5</v>
      </c>
      <c r="I26" s="213">
        <v>18</v>
      </c>
      <c r="J26" s="213">
        <v>305</v>
      </c>
      <c r="N26" s="194"/>
    </row>
    <row r="27" spans="1:14" ht="13" x14ac:dyDescent="0.3">
      <c r="A27" s="85" t="s">
        <v>27</v>
      </c>
      <c r="B27" s="215">
        <v>14587</v>
      </c>
      <c r="C27" s="215">
        <v>285</v>
      </c>
      <c r="D27" s="215">
        <v>2158</v>
      </c>
      <c r="E27" s="215">
        <v>1532</v>
      </c>
      <c r="F27" s="215">
        <v>335</v>
      </c>
      <c r="G27" s="215">
        <v>1867</v>
      </c>
      <c r="H27" s="215">
        <v>5825</v>
      </c>
      <c r="I27" s="215">
        <v>1619</v>
      </c>
      <c r="J27" s="215">
        <v>21236</v>
      </c>
      <c r="N27" s="194"/>
    </row>
    <row r="28" spans="1:14" ht="13" x14ac:dyDescent="0.25">
      <c r="A28" s="84" t="s">
        <v>80</v>
      </c>
      <c r="B28" s="213">
        <v>14144</v>
      </c>
      <c r="C28" s="213">
        <v>236</v>
      </c>
      <c r="D28" s="213">
        <v>2133</v>
      </c>
      <c r="E28" s="213">
        <v>1532</v>
      </c>
      <c r="F28" s="213">
        <v>335</v>
      </c>
      <c r="G28" s="213">
        <v>1867</v>
      </c>
      <c r="H28" s="213">
        <v>5820</v>
      </c>
      <c r="I28" s="213">
        <v>1592</v>
      </c>
      <c r="J28" s="213">
        <v>20741</v>
      </c>
      <c r="N28" s="194"/>
    </row>
    <row r="29" spans="1:14" ht="13" x14ac:dyDescent="0.25">
      <c r="A29" s="84" t="s">
        <v>81</v>
      </c>
      <c r="B29" s="213">
        <v>443</v>
      </c>
      <c r="C29" s="213">
        <v>49</v>
      </c>
      <c r="D29" s="213">
        <v>25</v>
      </c>
      <c r="E29" s="213">
        <v>0</v>
      </c>
      <c r="F29" s="213">
        <v>0</v>
      </c>
      <c r="G29" s="213">
        <v>0</v>
      </c>
      <c r="H29" s="213">
        <v>5</v>
      </c>
      <c r="I29" s="213">
        <v>27</v>
      </c>
      <c r="J29" s="213">
        <v>495</v>
      </c>
      <c r="N29" s="194"/>
    </row>
    <row r="30" spans="1:14" ht="13" x14ac:dyDescent="0.25">
      <c r="A30" s="84" t="s">
        <v>43</v>
      </c>
      <c r="B30" s="213">
        <v>3</v>
      </c>
      <c r="C30" s="213">
        <v>4</v>
      </c>
      <c r="D30" s="213">
        <v>0</v>
      </c>
      <c r="E30" s="213">
        <v>0</v>
      </c>
      <c r="F30" s="213">
        <v>0</v>
      </c>
      <c r="G30" s="213">
        <v>0</v>
      </c>
      <c r="H30" s="213">
        <v>0</v>
      </c>
      <c r="I30" s="213">
        <v>1</v>
      </c>
      <c r="J30" s="213">
        <v>6</v>
      </c>
      <c r="N30" s="194"/>
    </row>
    <row r="31" spans="1:14" ht="13" x14ac:dyDescent="0.25">
      <c r="A31" s="84" t="s">
        <v>44</v>
      </c>
      <c r="B31" s="213">
        <v>8523</v>
      </c>
      <c r="C31" s="213">
        <v>-388</v>
      </c>
      <c r="D31" s="213">
        <v>2291</v>
      </c>
      <c r="E31" s="213">
        <v>95</v>
      </c>
      <c r="F31" s="213">
        <v>500</v>
      </c>
      <c r="G31" s="213">
        <v>561</v>
      </c>
      <c r="H31" s="213">
        <v>1910</v>
      </c>
      <c r="I31" s="213">
        <v>1055</v>
      </c>
      <c r="J31" s="213">
        <v>11247</v>
      </c>
      <c r="N31" s="194"/>
    </row>
    <row r="32" spans="1:14" ht="13" x14ac:dyDescent="0.25">
      <c r="A32" s="84" t="s">
        <v>45</v>
      </c>
      <c r="B32" s="213">
        <v>402</v>
      </c>
      <c r="C32" s="213">
        <v>-7</v>
      </c>
      <c r="D32" s="213">
        <v>191</v>
      </c>
      <c r="E32" s="213">
        <v>20</v>
      </c>
      <c r="F32" s="213">
        <v>0</v>
      </c>
      <c r="G32" s="213">
        <v>0</v>
      </c>
      <c r="H32" s="213">
        <v>2</v>
      </c>
      <c r="I32" s="213">
        <v>18</v>
      </c>
      <c r="J32" s="213">
        <v>550</v>
      </c>
      <c r="N32" s="194"/>
    </row>
    <row r="33" spans="1:14" ht="13" x14ac:dyDescent="0.25">
      <c r="A33" s="84" t="s">
        <v>46</v>
      </c>
      <c r="B33" s="213">
        <v>10048</v>
      </c>
      <c r="C33" s="213">
        <v>-751</v>
      </c>
      <c r="D33" s="213">
        <v>2034</v>
      </c>
      <c r="E33" s="213">
        <v>580</v>
      </c>
      <c r="F33" s="213">
        <v>61</v>
      </c>
      <c r="G33" s="213">
        <v>351</v>
      </c>
      <c r="H33" s="213">
        <v>1054</v>
      </c>
      <c r="I33" s="213">
        <v>851</v>
      </c>
      <c r="J33" s="213">
        <v>11244</v>
      </c>
      <c r="N33" s="194"/>
    </row>
    <row r="34" spans="1:14" ht="13" x14ac:dyDescent="0.25">
      <c r="A34" s="84" t="s">
        <v>47</v>
      </c>
      <c r="B34" s="213">
        <v>99</v>
      </c>
      <c r="C34" s="213">
        <v>-78</v>
      </c>
      <c r="D34" s="213">
        <v>50</v>
      </c>
      <c r="E34" s="213">
        <v>9</v>
      </c>
      <c r="F34" s="213">
        <v>0</v>
      </c>
      <c r="G34" s="213">
        <v>0</v>
      </c>
      <c r="H34" s="213">
        <v>0</v>
      </c>
      <c r="I34" s="213">
        <v>6</v>
      </c>
      <c r="J34" s="213">
        <v>56</v>
      </c>
      <c r="N34" s="194"/>
    </row>
    <row r="35" spans="1:14" ht="13" x14ac:dyDescent="0.3">
      <c r="A35" s="85" t="s">
        <v>31</v>
      </c>
      <c r="B35" s="215">
        <v>51669</v>
      </c>
      <c r="C35" s="215">
        <v>-941</v>
      </c>
      <c r="D35" s="215">
        <v>9300</v>
      </c>
      <c r="E35" s="215">
        <v>9210</v>
      </c>
      <c r="F35" s="215">
        <v>3015</v>
      </c>
      <c r="G35" s="215">
        <v>10216</v>
      </c>
      <c r="H35" s="215">
        <v>10182</v>
      </c>
      <c r="I35" s="215">
        <v>4851</v>
      </c>
      <c r="J35" s="215">
        <v>63350</v>
      </c>
      <c r="N35" s="194"/>
    </row>
    <row r="36" spans="1:14" ht="13" x14ac:dyDescent="0.25">
      <c r="A36" s="84" t="s">
        <v>82</v>
      </c>
      <c r="B36" s="213">
        <v>3825</v>
      </c>
      <c r="C36" s="213">
        <v>227</v>
      </c>
      <c r="D36" s="213">
        <v>909</v>
      </c>
      <c r="E36" s="213">
        <v>667</v>
      </c>
      <c r="F36" s="213">
        <v>48</v>
      </c>
      <c r="G36" s="213">
        <v>529</v>
      </c>
      <c r="H36" s="213">
        <v>398</v>
      </c>
      <c r="I36" s="213">
        <v>401</v>
      </c>
      <c r="J36" s="213">
        <v>4772</v>
      </c>
      <c r="N36" s="194"/>
    </row>
    <row r="37" spans="1:14" ht="13" x14ac:dyDescent="0.25">
      <c r="A37" s="84" t="s">
        <v>83</v>
      </c>
      <c r="B37" s="213">
        <v>2695</v>
      </c>
      <c r="C37" s="213">
        <v>-134</v>
      </c>
      <c r="D37" s="213">
        <v>465</v>
      </c>
      <c r="E37" s="213">
        <v>345</v>
      </c>
      <c r="F37" s="213">
        <v>63</v>
      </c>
      <c r="G37" s="213">
        <v>187</v>
      </c>
      <c r="H37" s="213">
        <v>259</v>
      </c>
      <c r="I37" s="213">
        <v>327</v>
      </c>
      <c r="J37" s="213">
        <v>2737</v>
      </c>
      <c r="N37" s="194"/>
    </row>
    <row r="38" spans="1:14" ht="13" x14ac:dyDescent="0.25">
      <c r="A38" s="84" t="s">
        <v>84</v>
      </c>
      <c r="B38" s="213">
        <v>477</v>
      </c>
      <c r="C38" s="213">
        <v>17</v>
      </c>
      <c r="D38" s="213">
        <v>98</v>
      </c>
      <c r="E38" s="213">
        <v>67</v>
      </c>
      <c r="F38" s="213">
        <v>5</v>
      </c>
      <c r="G38" s="213">
        <v>25</v>
      </c>
      <c r="H38" s="213">
        <v>116</v>
      </c>
      <c r="I38" s="213">
        <v>63</v>
      </c>
      <c r="J38" s="213">
        <v>598</v>
      </c>
      <c r="N38" s="194"/>
    </row>
    <row r="39" spans="1:14" ht="13" x14ac:dyDescent="0.25">
      <c r="A39" s="84" t="s">
        <v>85</v>
      </c>
      <c r="B39" s="213">
        <v>137</v>
      </c>
      <c r="C39" s="213">
        <v>-45</v>
      </c>
      <c r="D39" s="213">
        <v>456</v>
      </c>
      <c r="E39" s="213">
        <v>15</v>
      </c>
      <c r="F39" s="213">
        <v>0</v>
      </c>
      <c r="G39" s="213">
        <v>0</v>
      </c>
      <c r="H39" s="213">
        <v>0</v>
      </c>
      <c r="I39" s="213">
        <v>58</v>
      </c>
      <c r="J39" s="213">
        <v>475</v>
      </c>
      <c r="N39" s="194"/>
    </row>
    <row r="40" spans="1:14" ht="13" x14ac:dyDescent="0.25">
      <c r="A40" s="84" t="s">
        <v>86</v>
      </c>
      <c r="B40" s="213">
        <v>101</v>
      </c>
      <c r="C40" s="213">
        <v>-55</v>
      </c>
      <c r="D40" s="213">
        <v>20</v>
      </c>
      <c r="E40" s="213">
        <v>1</v>
      </c>
      <c r="F40" s="213">
        <v>2</v>
      </c>
      <c r="G40" s="213">
        <v>2</v>
      </c>
      <c r="H40" s="213">
        <v>6</v>
      </c>
      <c r="I40" s="213">
        <v>7</v>
      </c>
      <c r="J40" s="213">
        <v>64</v>
      </c>
      <c r="N40" s="194"/>
    </row>
    <row r="41" spans="1:14" ht="13" x14ac:dyDescent="0.25">
      <c r="A41" s="84" t="s">
        <v>87</v>
      </c>
      <c r="B41" s="213">
        <v>369</v>
      </c>
      <c r="C41" s="213">
        <v>-273</v>
      </c>
      <c r="D41" s="213">
        <v>144</v>
      </c>
      <c r="E41" s="213">
        <v>4</v>
      </c>
      <c r="F41" s="213">
        <v>0</v>
      </c>
      <c r="G41" s="213">
        <v>0</v>
      </c>
      <c r="H41" s="213">
        <v>4</v>
      </c>
      <c r="I41" s="213">
        <v>61</v>
      </c>
      <c r="J41" s="213">
        <v>179</v>
      </c>
      <c r="N41" s="194"/>
    </row>
    <row r="42" spans="1:14" ht="13" x14ac:dyDescent="0.25">
      <c r="A42" s="84" t="s">
        <v>88</v>
      </c>
      <c r="B42" s="213">
        <v>75</v>
      </c>
      <c r="C42" s="213">
        <v>25</v>
      </c>
      <c r="D42" s="213">
        <v>41</v>
      </c>
      <c r="E42" s="213">
        <v>26</v>
      </c>
      <c r="F42" s="213">
        <v>0</v>
      </c>
      <c r="G42" s="213">
        <v>1</v>
      </c>
      <c r="H42" s="213">
        <v>10</v>
      </c>
      <c r="I42" s="213">
        <v>12</v>
      </c>
      <c r="J42" s="213">
        <v>114</v>
      </c>
      <c r="N42" s="194"/>
    </row>
    <row r="43" spans="1:14" ht="13" x14ac:dyDescent="0.25">
      <c r="A43" s="84" t="s">
        <v>89</v>
      </c>
      <c r="B43" s="213">
        <v>7545</v>
      </c>
      <c r="C43" s="213">
        <v>923</v>
      </c>
      <c r="D43" s="213">
        <v>1587</v>
      </c>
      <c r="E43" s="213">
        <v>632</v>
      </c>
      <c r="F43" s="213">
        <v>502</v>
      </c>
      <c r="G43" s="213">
        <v>1731</v>
      </c>
      <c r="H43" s="213">
        <v>1791</v>
      </c>
      <c r="I43" s="213">
        <v>759</v>
      </c>
      <c r="J43" s="213">
        <v>11684</v>
      </c>
      <c r="N43" s="194"/>
    </row>
    <row r="44" spans="1:14" ht="13" x14ac:dyDescent="0.25">
      <c r="A44" s="84" t="s">
        <v>90</v>
      </c>
      <c r="B44" s="213">
        <v>33791</v>
      </c>
      <c r="C44" s="213">
        <v>-1814</v>
      </c>
      <c r="D44" s="213">
        <v>4922</v>
      </c>
      <c r="E44" s="213">
        <v>6519</v>
      </c>
      <c r="F44" s="213">
        <v>2362</v>
      </c>
      <c r="G44" s="213">
        <v>7677</v>
      </c>
      <c r="H44" s="213">
        <v>7494</v>
      </c>
      <c r="I44" s="213">
        <v>2956</v>
      </c>
      <c r="J44" s="213">
        <v>40233</v>
      </c>
      <c r="N44" s="194"/>
    </row>
    <row r="45" spans="1:14" ht="13" x14ac:dyDescent="0.25">
      <c r="A45" s="84" t="s">
        <v>91</v>
      </c>
      <c r="B45" s="213">
        <v>1208</v>
      </c>
      <c r="C45" s="213">
        <v>-46</v>
      </c>
      <c r="D45" s="213">
        <v>427</v>
      </c>
      <c r="E45" s="213">
        <v>2</v>
      </c>
      <c r="F45" s="213">
        <v>13</v>
      </c>
      <c r="G45" s="213">
        <v>15</v>
      </c>
      <c r="H45" s="213">
        <v>82</v>
      </c>
      <c r="I45" s="213">
        <v>122</v>
      </c>
      <c r="J45" s="213">
        <v>1549</v>
      </c>
      <c r="N45" s="194"/>
    </row>
    <row r="46" spans="1:14" ht="13" x14ac:dyDescent="0.25">
      <c r="A46" s="84" t="s">
        <v>92</v>
      </c>
      <c r="B46" s="213">
        <v>747</v>
      </c>
      <c r="C46" s="213">
        <v>69</v>
      </c>
      <c r="D46" s="213">
        <v>19</v>
      </c>
      <c r="E46" s="213">
        <v>632</v>
      </c>
      <c r="F46" s="213">
        <v>5</v>
      </c>
      <c r="G46" s="213">
        <v>0</v>
      </c>
      <c r="H46" s="213">
        <v>0</v>
      </c>
      <c r="I46" s="213">
        <v>21</v>
      </c>
      <c r="J46" s="213">
        <v>177</v>
      </c>
      <c r="N46" s="194"/>
    </row>
    <row r="47" spans="1:14" ht="13" x14ac:dyDescent="0.25">
      <c r="A47" s="84" t="s">
        <v>93</v>
      </c>
      <c r="B47" s="213">
        <v>699</v>
      </c>
      <c r="C47" s="213">
        <v>165</v>
      </c>
      <c r="D47" s="213">
        <v>212</v>
      </c>
      <c r="E47" s="213">
        <v>300</v>
      </c>
      <c r="F47" s="213">
        <v>15</v>
      </c>
      <c r="G47" s="213">
        <v>49</v>
      </c>
      <c r="H47" s="213">
        <v>22</v>
      </c>
      <c r="I47" s="213">
        <v>64</v>
      </c>
      <c r="J47" s="213">
        <v>768</v>
      </c>
      <c r="N47" s="194"/>
    </row>
    <row r="48" spans="1:14" ht="13" x14ac:dyDescent="0.25">
      <c r="A48" s="84" t="s">
        <v>79</v>
      </c>
      <c r="B48" s="213">
        <v>0</v>
      </c>
      <c r="C48" s="213">
        <v>0</v>
      </c>
      <c r="D48" s="213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N48" s="194"/>
    </row>
    <row r="49" spans="1:14" ht="13" x14ac:dyDescent="0.25">
      <c r="A49" s="84" t="s">
        <v>28</v>
      </c>
      <c r="B49" s="213">
        <v>651</v>
      </c>
      <c r="C49" s="213">
        <v>150</v>
      </c>
      <c r="D49" s="213">
        <v>288</v>
      </c>
      <c r="E49" s="213">
        <v>29</v>
      </c>
      <c r="F49" s="213">
        <v>0</v>
      </c>
      <c r="G49" s="213">
        <v>2</v>
      </c>
      <c r="H49" s="213">
        <v>188</v>
      </c>
      <c r="I49" s="213">
        <v>79</v>
      </c>
      <c r="J49" s="213">
        <v>1171</v>
      </c>
      <c r="N49" s="194"/>
    </row>
    <row r="50" spans="1:14" ht="13" x14ac:dyDescent="0.25">
      <c r="A50" s="84" t="s">
        <v>48</v>
      </c>
      <c r="B50" s="213">
        <v>0</v>
      </c>
      <c r="C50" s="213">
        <v>1</v>
      </c>
      <c r="D50" s="213">
        <v>0</v>
      </c>
      <c r="E50" s="213">
        <v>0</v>
      </c>
      <c r="F50" s="213">
        <v>0</v>
      </c>
      <c r="G50" s="213">
        <v>0</v>
      </c>
      <c r="H50" s="213">
        <v>0</v>
      </c>
      <c r="I50" s="213">
        <v>0</v>
      </c>
      <c r="J50" s="213">
        <v>1</v>
      </c>
      <c r="N50" s="194"/>
    </row>
    <row r="51" spans="1:14" ht="13" x14ac:dyDescent="0.25">
      <c r="A51" s="84" t="s">
        <v>49</v>
      </c>
      <c r="B51" s="213">
        <v>58</v>
      </c>
      <c r="C51" s="213">
        <v>-26</v>
      </c>
      <c r="D51" s="213">
        <v>24</v>
      </c>
      <c r="E51" s="213">
        <v>0</v>
      </c>
      <c r="F51" s="213">
        <v>0</v>
      </c>
      <c r="G51" s="213">
        <v>0</v>
      </c>
      <c r="H51" s="213">
        <v>0</v>
      </c>
      <c r="I51" s="213">
        <v>5</v>
      </c>
      <c r="J51" s="213">
        <v>51</v>
      </c>
      <c r="N51" s="194"/>
    </row>
    <row r="52" spans="1:14" ht="13" x14ac:dyDescent="0.25">
      <c r="A52" s="84" t="s">
        <v>29</v>
      </c>
      <c r="B52" s="213">
        <v>947</v>
      </c>
      <c r="C52" s="213">
        <v>-6</v>
      </c>
      <c r="D52" s="213">
        <v>470</v>
      </c>
      <c r="E52" s="213">
        <v>20</v>
      </c>
      <c r="F52" s="213">
        <v>8</v>
      </c>
      <c r="G52" s="213">
        <v>94</v>
      </c>
      <c r="H52" s="213">
        <v>302</v>
      </c>
      <c r="I52" s="213">
        <v>162</v>
      </c>
      <c r="J52" s="213">
        <v>1617</v>
      </c>
      <c r="N52" s="194"/>
    </row>
    <row r="53" spans="1:14" ht="13" x14ac:dyDescent="0.3">
      <c r="A53" s="85" t="s">
        <v>70</v>
      </c>
      <c r="B53" s="215">
        <v>3470</v>
      </c>
      <c r="C53" s="215">
        <v>56</v>
      </c>
      <c r="D53" s="215">
        <v>536</v>
      </c>
      <c r="E53" s="215">
        <v>82</v>
      </c>
      <c r="F53" s="215">
        <v>2</v>
      </c>
      <c r="G53" s="215">
        <v>12</v>
      </c>
      <c r="H53" s="215">
        <v>329</v>
      </c>
      <c r="I53" s="215">
        <v>624</v>
      </c>
      <c r="J53" s="215">
        <v>3695</v>
      </c>
      <c r="N53" s="194"/>
    </row>
    <row r="54" spans="1:14" ht="13" x14ac:dyDescent="0.25">
      <c r="A54" s="84" t="s">
        <v>94</v>
      </c>
      <c r="B54" s="213">
        <v>149</v>
      </c>
      <c r="C54" s="213">
        <v>-1</v>
      </c>
      <c r="D54" s="213">
        <v>70</v>
      </c>
      <c r="E54" s="213">
        <v>0</v>
      </c>
      <c r="F54" s="213">
        <v>0</v>
      </c>
      <c r="G54" s="213">
        <v>0</v>
      </c>
      <c r="H54" s="213">
        <v>0</v>
      </c>
      <c r="I54" s="213">
        <v>3</v>
      </c>
      <c r="J54" s="213">
        <v>215</v>
      </c>
      <c r="N54" s="194"/>
    </row>
    <row r="55" spans="1:14" ht="14.5" x14ac:dyDescent="0.25">
      <c r="A55" s="84" t="s">
        <v>209</v>
      </c>
      <c r="B55" s="213">
        <v>3035</v>
      </c>
      <c r="C55" s="213">
        <v>58</v>
      </c>
      <c r="D55" s="213">
        <v>398</v>
      </c>
      <c r="E55" s="213">
        <v>49</v>
      </c>
      <c r="F55" s="213">
        <v>2</v>
      </c>
      <c r="G55" s="213">
        <v>12</v>
      </c>
      <c r="H55" s="213">
        <v>15</v>
      </c>
      <c r="I55" s="213">
        <v>530</v>
      </c>
      <c r="J55" s="213">
        <v>2937</v>
      </c>
      <c r="N55" s="194"/>
    </row>
    <row r="56" spans="1:14" ht="13" x14ac:dyDescent="0.25">
      <c r="A56" s="84" t="s">
        <v>210</v>
      </c>
      <c r="B56" s="213">
        <v>286</v>
      </c>
      <c r="C56" s="213">
        <v>-1</v>
      </c>
      <c r="D56" s="213">
        <v>68</v>
      </c>
      <c r="E56" s="213">
        <v>33</v>
      </c>
      <c r="F56" s="213">
        <v>0</v>
      </c>
      <c r="G56" s="213">
        <v>0</v>
      </c>
      <c r="H56" s="213">
        <v>314</v>
      </c>
      <c r="I56" s="213">
        <v>91</v>
      </c>
      <c r="J56" s="213">
        <v>543</v>
      </c>
      <c r="N56" s="194"/>
    </row>
    <row r="57" spans="1:14" ht="14.5" x14ac:dyDescent="0.25">
      <c r="A57" s="84" t="s">
        <v>362</v>
      </c>
      <c r="B57" s="213">
        <v>11</v>
      </c>
      <c r="C57" s="213">
        <v>-1</v>
      </c>
      <c r="D57" s="213">
        <v>1</v>
      </c>
      <c r="E57" s="213">
        <v>1</v>
      </c>
      <c r="F57" s="213">
        <v>0</v>
      </c>
      <c r="G57" s="213">
        <v>0</v>
      </c>
      <c r="H57" s="213">
        <v>0</v>
      </c>
      <c r="I57" s="213">
        <v>1</v>
      </c>
      <c r="J57" s="213">
        <v>9</v>
      </c>
    </row>
    <row r="58" spans="1:14" ht="13.5" thickBot="1" x14ac:dyDescent="0.3">
      <c r="A58" s="95" t="s">
        <v>270</v>
      </c>
      <c r="B58" s="218">
        <v>136418</v>
      </c>
      <c r="C58" s="218">
        <v>-3481</v>
      </c>
      <c r="D58" s="218">
        <v>90145</v>
      </c>
      <c r="E58" s="218">
        <v>17162</v>
      </c>
      <c r="F58" s="218">
        <v>4100</v>
      </c>
      <c r="G58" s="218">
        <v>16075</v>
      </c>
      <c r="H58" s="218">
        <v>20235</v>
      </c>
      <c r="I58" s="218">
        <v>10856</v>
      </c>
      <c r="J58" s="218">
        <v>227274</v>
      </c>
    </row>
    <row r="59" spans="1:14" ht="12.5" thickTop="1" x14ac:dyDescent="0.3">
      <c r="A59" s="71" t="s">
        <v>264</v>
      </c>
      <c r="B59" s="321"/>
      <c r="C59" s="321"/>
      <c r="D59" s="321"/>
      <c r="E59" s="321"/>
      <c r="F59" s="321"/>
      <c r="G59" s="321"/>
      <c r="H59" s="321"/>
      <c r="I59" s="321"/>
      <c r="J59" s="321"/>
      <c r="K59" s="69"/>
      <c r="L59" s="69"/>
    </row>
    <row r="60" spans="1:14" ht="12" x14ac:dyDescent="0.3">
      <c r="A60" s="117" t="s">
        <v>352</v>
      </c>
      <c r="B60" s="321"/>
      <c r="C60" s="321"/>
      <c r="D60" s="321"/>
      <c r="E60" s="321"/>
      <c r="F60" s="321"/>
      <c r="G60" s="321"/>
      <c r="H60" s="321"/>
      <c r="I60" s="321"/>
      <c r="J60" s="321"/>
      <c r="K60" s="69"/>
      <c r="L60" s="69"/>
    </row>
    <row r="61" spans="1:14" ht="12" x14ac:dyDescent="0.3">
      <c r="A61" s="117" t="s">
        <v>361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4" ht="12" x14ac:dyDescent="0.3">
      <c r="A62" s="117" t="s">
        <v>345</v>
      </c>
      <c r="B62" s="69"/>
      <c r="C62" s="69"/>
      <c r="D62" s="69"/>
      <c r="E62" s="69"/>
      <c r="F62" s="69"/>
      <c r="G62" s="69"/>
      <c r="H62" s="69"/>
      <c r="I62" s="69"/>
      <c r="J62" s="65"/>
      <c r="K62" s="69"/>
      <c r="L62" s="69"/>
    </row>
    <row r="63" spans="1:14" ht="12" x14ac:dyDescent="0.3">
      <c r="A63" s="324" t="s">
        <v>133</v>
      </c>
      <c r="B63" s="117" t="s">
        <v>321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4" ht="13.5" x14ac:dyDescent="0.3">
      <c r="A64" s="70" t="s">
        <v>354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3.5" x14ac:dyDescent="0.3">
      <c r="A65" s="70" t="s">
        <v>363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" x14ac:dyDescent="0.3">
      <c r="A66" s="71" t="s">
        <v>358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</sheetData>
  <mergeCells count="1">
    <mergeCell ref="C3:I3"/>
  </mergeCells>
  <phoneticPr fontId="0" type="noConversion"/>
  <hyperlinks>
    <hyperlink ref="A63" r:id="rId1"/>
  </hyperlinks>
  <printOptions horizontalCentered="1" verticalCentered="1"/>
  <pageMargins left="0.5" right="0.5" top="0.25" bottom="0.25" header="0" footer="0"/>
  <pageSetup scale="72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16" zoomScaleNormal="100" workbookViewId="0">
      <selection activeCell="A2" sqref="A2"/>
    </sheetView>
  </sheetViews>
  <sheetFormatPr defaultRowHeight="11.5" x14ac:dyDescent="0.25"/>
  <cols>
    <col min="1" max="1" width="19.69921875" bestFit="1" customWidth="1"/>
    <col min="3" max="6" width="9.8984375" bestFit="1" customWidth="1"/>
    <col min="7" max="7" width="9.8984375" customWidth="1"/>
    <col min="8" max="8" width="5.296875" customWidth="1"/>
    <col min="9" max="11" width="9.296875" bestFit="1" customWidth="1"/>
    <col min="12" max="12" width="11.09765625" bestFit="1" customWidth="1"/>
    <col min="13" max="13" width="11.09765625" customWidth="1"/>
  </cols>
  <sheetData>
    <row r="1" spans="1:13" ht="12.5" x14ac:dyDescent="0.25">
      <c r="A1" s="78" t="s">
        <v>370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3" x14ac:dyDescent="0.3">
      <c r="A2" s="89" t="s">
        <v>146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2.5" x14ac:dyDescent="0.25">
      <c r="A4" s="49"/>
      <c r="B4" s="49"/>
      <c r="C4" s="360" t="s">
        <v>6</v>
      </c>
      <c r="D4" s="360"/>
      <c r="E4" s="360"/>
      <c r="F4" s="108"/>
      <c r="G4" s="104"/>
      <c r="H4" s="109"/>
      <c r="I4" s="360" t="s">
        <v>10</v>
      </c>
      <c r="J4" s="360"/>
      <c r="K4" s="360"/>
      <c r="L4" s="108"/>
      <c r="M4" s="104"/>
    </row>
    <row r="5" spans="1:13" ht="13" thickBot="1" x14ac:dyDescent="0.3">
      <c r="A5" s="53" t="s">
        <v>107</v>
      </c>
      <c r="B5" s="53"/>
      <c r="C5" s="161">
        <v>2018</v>
      </c>
      <c r="D5" s="161">
        <v>2019</v>
      </c>
      <c r="E5" s="161">
        <v>2020</v>
      </c>
      <c r="F5" s="161">
        <v>2021</v>
      </c>
      <c r="G5" s="161" t="s">
        <v>0</v>
      </c>
      <c r="H5" s="161"/>
      <c r="I5" s="161">
        <v>2018</v>
      </c>
      <c r="J5" s="161">
        <v>2019</v>
      </c>
      <c r="K5" s="161">
        <v>2020</v>
      </c>
      <c r="L5" s="161">
        <v>2021</v>
      </c>
    </row>
    <row r="6" spans="1:13" ht="13" x14ac:dyDescent="0.25">
      <c r="A6" s="84" t="s">
        <v>32</v>
      </c>
      <c r="B6" s="59"/>
      <c r="C6" s="221">
        <v>0</v>
      </c>
      <c r="D6" s="221">
        <v>0</v>
      </c>
      <c r="E6" s="221">
        <v>0</v>
      </c>
      <c r="F6" s="221">
        <v>0</v>
      </c>
      <c r="G6" s="221" t="s">
        <v>0</v>
      </c>
      <c r="H6" s="221"/>
      <c r="I6" s="221">
        <v>0</v>
      </c>
      <c r="J6" s="221">
        <v>0</v>
      </c>
      <c r="K6" s="221">
        <v>0</v>
      </c>
      <c r="L6" s="221">
        <v>0</v>
      </c>
      <c r="M6" s="163"/>
    </row>
    <row r="7" spans="1:13" ht="13" x14ac:dyDescent="0.3">
      <c r="A7" s="93" t="s">
        <v>33</v>
      </c>
      <c r="B7" s="93"/>
      <c r="C7" s="222">
        <v>342135</v>
      </c>
      <c r="D7" s="222">
        <v>353682</v>
      </c>
      <c r="E7" s="222">
        <v>317756</v>
      </c>
      <c r="F7" s="222">
        <v>393779</v>
      </c>
      <c r="G7" s="222" t="s">
        <v>0</v>
      </c>
      <c r="H7" s="222"/>
      <c r="I7" s="222">
        <v>22054</v>
      </c>
      <c r="J7" s="222">
        <v>25556</v>
      </c>
      <c r="K7" s="222">
        <v>26139</v>
      </c>
      <c r="L7" s="222">
        <v>27985</v>
      </c>
      <c r="M7" s="163"/>
    </row>
    <row r="8" spans="1:13" ht="13" x14ac:dyDescent="0.25">
      <c r="A8" s="84" t="s">
        <v>34</v>
      </c>
      <c r="B8" s="59"/>
      <c r="C8" s="221">
        <v>5970</v>
      </c>
      <c r="D8" s="221">
        <v>5093</v>
      </c>
      <c r="E8" s="221">
        <v>4210</v>
      </c>
      <c r="F8" s="221">
        <v>5127</v>
      </c>
      <c r="G8" s="221" t="s">
        <v>0</v>
      </c>
      <c r="H8" s="221"/>
      <c r="I8" s="221">
        <v>521</v>
      </c>
      <c r="J8" s="221">
        <v>471</v>
      </c>
      <c r="K8" s="221">
        <v>419</v>
      </c>
      <c r="L8" s="221">
        <v>387</v>
      </c>
      <c r="M8" s="163"/>
    </row>
    <row r="9" spans="1:13" ht="13" x14ac:dyDescent="0.25">
      <c r="A9" s="133" t="s">
        <v>35</v>
      </c>
      <c r="B9" s="132"/>
      <c r="C9" s="223">
        <v>41</v>
      </c>
      <c r="D9" s="223">
        <v>0</v>
      </c>
      <c r="E9" s="223">
        <v>0</v>
      </c>
      <c r="F9" s="223">
        <v>0</v>
      </c>
      <c r="G9" s="223" t="s">
        <v>0</v>
      </c>
      <c r="H9" s="223"/>
      <c r="I9" s="223">
        <v>4</v>
      </c>
      <c r="J9" s="223">
        <v>0</v>
      </c>
      <c r="K9" s="223">
        <v>0</v>
      </c>
      <c r="L9" s="223">
        <v>0</v>
      </c>
      <c r="M9" s="163"/>
    </row>
    <row r="10" spans="1:13" ht="13" x14ac:dyDescent="0.25">
      <c r="A10" s="84" t="s">
        <v>26</v>
      </c>
      <c r="B10" s="59"/>
      <c r="C10" s="221">
        <v>2727</v>
      </c>
      <c r="D10" s="221">
        <v>2500</v>
      </c>
      <c r="E10" s="221">
        <v>1331</v>
      </c>
      <c r="F10" s="221">
        <v>4149</v>
      </c>
      <c r="G10" s="221" t="s">
        <v>0</v>
      </c>
      <c r="H10" s="221"/>
      <c r="I10" s="221">
        <v>126</v>
      </c>
      <c r="J10" s="221">
        <v>149</v>
      </c>
      <c r="K10" s="221">
        <v>116</v>
      </c>
      <c r="L10" s="221">
        <v>301</v>
      </c>
      <c r="M10" s="163"/>
    </row>
    <row r="11" spans="1:13" ht="13" x14ac:dyDescent="0.25">
      <c r="A11" s="84" t="s">
        <v>36</v>
      </c>
      <c r="B11" s="59"/>
      <c r="C11" s="221">
        <v>0</v>
      </c>
      <c r="D11" s="221">
        <v>0</v>
      </c>
      <c r="E11" s="221">
        <v>0</v>
      </c>
      <c r="F11" s="221">
        <v>0</v>
      </c>
      <c r="G11" s="221"/>
      <c r="H11" s="221"/>
      <c r="I11" s="221">
        <v>0</v>
      </c>
      <c r="J11" s="221">
        <v>0</v>
      </c>
      <c r="K11" s="221">
        <v>0</v>
      </c>
      <c r="L11" s="221">
        <v>0</v>
      </c>
      <c r="M11" s="163"/>
    </row>
    <row r="12" spans="1:13" ht="13" x14ac:dyDescent="0.25">
      <c r="A12" s="84" t="s">
        <v>37</v>
      </c>
      <c r="B12" s="59"/>
      <c r="C12" s="221">
        <v>0</v>
      </c>
      <c r="D12" s="221">
        <v>0</v>
      </c>
      <c r="E12" s="221">
        <v>0</v>
      </c>
      <c r="F12" s="221">
        <v>0</v>
      </c>
      <c r="G12" s="221" t="s">
        <v>0</v>
      </c>
      <c r="H12" s="221"/>
      <c r="I12" s="221">
        <v>0</v>
      </c>
      <c r="J12" s="221">
        <v>0</v>
      </c>
      <c r="K12" s="221">
        <v>0</v>
      </c>
      <c r="L12" s="221">
        <v>0</v>
      </c>
      <c r="M12" s="163"/>
    </row>
    <row r="13" spans="1:13" ht="13" x14ac:dyDescent="0.25">
      <c r="A13" s="84" t="s">
        <v>38</v>
      </c>
      <c r="B13" s="59"/>
      <c r="C13" s="221">
        <v>0</v>
      </c>
      <c r="D13" s="221">
        <v>0</v>
      </c>
      <c r="E13" s="221">
        <v>0</v>
      </c>
      <c r="F13" s="221">
        <v>0</v>
      </c>
      <c r="G13" s="221" t="s">
        <v>0</v>
      </c>
      <c r="H13" s="221"/>
      <c r="I13" s="221">
        <v>0</v>
      </c>
      <c r="J13" s="221">
        <v>0</v>
      </c>
      <c r="K13" s="221">
        <v>0</v>
      </c>
      <c r="L13" s="221">
        <v>0</v>
      </c>
      <c r="M13" s="163"/>
    </row>
    <row r="14" spans="1:13" ht="12.75" customHeight="1" x14ac:dyDescent="0.3">
      <c r="A14" s="85" t="s">
        <v>39</v>
      </c>
      <c r="B14" s="94"/>
      <c r="C14" s="224">
        <v>25598</v>
      </c>
      <c r="D14" s="224">
        <v>29553</v>
      </c>
      <c r="E14" s="224">
        <v>28533</v>
      </c>
      <c r="F14" s="224">
        <v>35630</v>
      </c>
      <c r="G14" s="224" t="s">
        <v>0</v>
      </c>
      <c r="H14" s="224"/>
      <c r="I14" s="224">
        <v>2044</v>
      </c>
      <c r="J14" s="224">
        <v>2518</v>
      </c>
      <c r="K14" s="224">
        <v>2555</v>
      </c>
      <c r="L14" s="224">
        <v>2942</v>
      </c>
      <c r="M14" s="163"/>
    </row>
    <row r="15" spans="1:13" ht="12.75" customHeight="1" x14ac:dyDescent="0.25">
      <c r="A15" s="84" t="s">
        <v>77</v>
      </c>
      <c r="B15" s="59"/>
      <c r="C15" s="221">
        <v>25598</v>
      </c>
      <c r="D15" s="221">
        <v>29553</v>
      </c>
      <c r="E15" s="221">
        <v>28533</v>
      </c>
      <c r="F15" s="221">
        <v>35630</v>
      </c>
      <c r="G15" s="221" t="s">
        <v>0</v>
      </c>
      <c r="H15" s="221"/>
      <c r="I15" s="221">
        <v>2044</v>
      </c>
      <c r="J15" s="221">
        <v>2518</v>
      </c>
      <c r="K15" s="221">
        <v>2555</v>
      </c>
      <c r="L15" s="221">
        <v>2942</v>
      </c>
      <c r="M15" s="163"/>
    </row>
    <row r="16" spans="1:13" ht="13" x14ac:dyDescent="0.25">
      <c r="A16" s="84" t="s">
        <v>96</v>
      </c>
      <c r="B16" s="59"/>
      <c r="C16" s="221">
        <v>0</v>
      </c>
      <c r="D16" s="221">
        <v>0</v>
      </c>
      <c r="E16" s="221">
        <v>0</v>
      </c>
      <c r="F16" s="221">
        <v>0</v>
      </c>
      <c r="G16" s="221" t="s">
        <v>0</v>
      </c>
      <c r="H16" s="221"/>
      <c r="I16" s="221">
        <v>0</v>
      </c>
      <c r="J16" s="221">
        <v>0</v>
      </c>
      <c r="K16" s="221">
        <v>0</v>
      </c>
      <c r="L16" s="221">
        <v>0</v>
      </c>
      <c r="M16" s="163"/>
    </row>
    <row r="17" spans="1:13" ht="13" x14ac:dyDescent="0.25">
      <c r="A17" s="84" t="s">
        <v>79</v>
      </c>
      <c r="B17" s="59"/>
      <c r="C17" s="221">
        <v>0</v>
      </c>
      <c r="D17" s="221">
        <v>0</v>
      </c>
      <c r="E17" s="221">
        <v>0</v>
      </c>
      <c r="F17" s="221">
        <v>0</v>
      </c>
      <c r="G17" s="221"/>
      <c r="H17" s="221"/>
      <c r="I17" s="221">
        <v>0</v>
      </c>
      <c r="J17" s="221">
        <v>0</v>
      </c>
      <c r="K17" s="221">
        <v>0</v>
      </c>
      <c r="L17" s="221">
        <v>0</v>
      </c>
      <c r="M17" s="163"/>
    </row>
    <row r="18" spans="1:13" ht="12.75" customHeight="1" x14ac:dyDescent="0.25">
      <c r="A18" s="84" t="s">
        <v>40</v>
      </c>
      <c r="B18" s="59"/>
      <c r="C18" s="221">
        <v>1457</v>
      </c>
      <c r="D18" s="221">
        <v>1138</v>
      </c>
      <c r="E18" s="221">
        <v>823</v>
      </c>
      <c r="F18" s="221">
        <v>1092</v>
      </c>
      <c r="G18" s="221" t="s">
        <v>0</v>
      </c>
      <c r="H18" s="221"/>
      <c r="I18" s="221">
        <v>77</v>
      </c>
      <c r="J18" s="221">
        <v>72</v>
      </c>
      <c r="K18" s="221">
        <v>57</v>
      </c>
      <c r="L18" s="221">
        <v>53</v>
      </c>
      <c r="M18" s="163"/>
    </row>
    <row r="19" spans="1:13" ht="12.75" customHeight="1" x14ac:dyDescent="0.25">
      <c r="A19" s="84" t="s">
        <v>41</v>
      </c>
      <c r="B19" s="59"/>
      <c r="C19" s="221">
        <v>0</v>
      </c>
      <c r="D19" s="221">
        <v>0</v>
      </c>
      <c r="E19" s="221">
        <v>0</v>
      </c>
      <c r="F19" s="221">
        <v>0</v>
      </c>
      <c r="G19" s="221" t="s">
        <v>0</v>
      </c>
      <c r="H19" s="221"/>
      <c r="I19" s="221">
        <v>0</v>
      </c>
      <c r="J19" s="221">
        <v>0</v>
      </c>
      <c r="K19" s="221">
        <v>0</v>
      </c>
      <c r="L19" s="221">
        <v>0</v>
      </c>
      <c r="M19" s="163"/>
    </row>
    <row r="20" spans="1:13" ht="13" x14ac:dyDescent="0.25">
      <c r="A20" s="84" t="s">
        <v>42</v>
      </c>
      <c r="B20" s="59"/>
      <c r="C20" s="221">
        <v>221</v>
      </c>
      <c r="D20" s="221">
        <v>268</v>
      </c>
      <c r="E20" s="221">
        <v>227</v>
      </c>
      <c r="F20" s="221">
        <v>254</v>
      </c>
      <c r="G20" s="221" t="s">
        <v>0</v>
      </c>
      <c r="H20" s="221"/>
      <c r="I20" s="221">
        <v>18</v>
      </c>
      <c r="J20" s="221">
        <v>21</v>
      </c>
      <c r="K20" s="221">
        <v>16</v>
      </c>
      <c r="L20" s="221">
        <v>15</v>
      </c>
      <c r="M20" s="163"/>
    </row>
    <row r="21" spans="1:13" ht="13" x14ac:dyDescent="0.3">
      <c r="A21" s="85" t="s">
        <v>27</v>
      </c>
      <c r="B21" s="94"/>
      <c r="C21" s="224">
        <v>13082</v>
      </c>
      <c r="D21" s="224">
        <v>14413</v>
      </c>
      <c r="E21" s="224">
        <v>14667</v>
      </c>
      <c r="F21" s="224">
        <v>22245</v>
      </c>
      <c r="G21" s="224" t="s">
        <v>0</v>
      </c>
      <c r="H21" s="224"/>
      <c r="I21" s="224">
        <v>785</v>
      </c>
      <c r="J21" s="224">
        <v>1101</v>
      </c>
      <c r="K21" s="224">
        <v>1337</v>
      </c>
      <c r="L21" s="224">
        <v>1642</v>
      </c>
      <c r="M21" s="163"/>
    </row>
    <row r="22" spans="1:13" ht="13" x14ac:dyDescent="0.25">
      <c r="A22" s="84" t="s">
        <v>44</v>
      </c>
      <c r="B22" s="59"/>
      <c r="C22" s="221">
        <v>11737</v>
      </c>
      <c r="D22" s="221">
        <v>12542</v>
      </c>
      <c r="E22" s="221">
        <v>8376</v>
      </c>
      <c r="F22" s="221">
        <v>11146</v>
      </c>
      <c r="G22" s="221" t="s">
        <v>0</v>
      </c>
      <c r="H22" s="221"/>
      <c r="I22" s="221">
        <v>840</v>
      </c>
      <c r="J22" s="221">
        <v>1043</v>
      </c>
      <c r="K22" s="221">
        <v>970</v>
      </c>
      <c r="L22" s="221">
        <v>1052</v>
      </c>
      <c r="M22" s="163"/>
    </row>
    <row r="23" spans="1:13" ht="13" x14ac:dyDescent="0.25">
      <c r="A23" s="84" t="s">
        <v>45</v>
      </c>
      <c r="B23" s="59"/>
      <c r="C23" s="221">
        <v>23956</v>
      </c>
      <c r="D23" s="221">
        <v>34376</v>
      </c>
      <c r="E23" s="221">
        <v>27775</v>
      </c>
      <c r="F23" s="221">
        <v>31790</v>
      </c>
      <c r="G23" s="221"/>
      <c r="H23" s="221"/>
      <c r="I23" s="221">
        <v>2337</v>
      </c>
      <c r="J23" s="221">
        <v>2558</v>
      </c>
      <c r="K23" s="221">
        <v>2320</v>
      </c>
      <c r="L23" s="221">
        <v>2207</v>
      </c>
      <c r="M23" s="163"/>
    </row>
    <row r="24" spans="1:13" ht="13" x14ac:dyDescent="0.25">
      <c r="A24" s="84" t="s">
        <v>46</v>
      </c>
      <c r="B24" s="59"/>
      <c r="C24" s="221">
        <v>21396</v>
      </c>
      <c r="D24" s="221">
        <v>20897</v>
      </c>
      <c r="E24" s="221">
        <v>15483</v>
      </c>
      <c r="F24" s="221">
        <v>20750</v>
      </c>
      <c r="G24" s="221" t="s">
        <v>0</v>
      </c>
      <c r="H24" s="221"/>
      <c r="I24" s="221">
        <v>1325</v>
      </c>
      <c r="J24" s="221">
        <v>1490</v>
      </c>
      <c r="K24" s="221">
        <v>1195</v>
      </c>
      <c r="L24" s="221">
        <v>1239</v>
      </c>
      <c r="M24" s="163"/>
    </row>
    <row r="25" spans="1:13" ht="13" x14ac:dyDescent="0.25">
      <c r="A25" s="84" t="s">
        <v>47</v>
      </c>
      <c r="B25" s="59"/>
      <c r="C25" s="221">
        <v>103388</v>
      </c>
      <c r="D25" s="221">
        <v>105394</v>
      </c>
      <c r="E25" s="221">
        <v>96699</v>
      </c>
      <c r="F25" s="221">
        <v>105586</v>
      </c>
      <c r="G25" s="221" t="s">
        <v>0</v>
      </c>
      <c r="H25" s="221"/>
      <c r="I25" s="221">
        <v>6079</v>
      </c>
      <c r="J25" s="221">
        <v>6782</v>
      </c>
      <c r="K25" s="221">
        <v>7040</v>
      </c>
      <c r="L25" s="221">
        <v>7546</v>
      </c>
      <c r="M25" s="163"/>
    </row>
    <row r="26" spans="1:13" ht="13" x14ac:dyDescent="0.3">
      <c r="A26" s="85" t="s">
        <v>31</v>
      </c>
      <c r="B26" s="94"/>
      <c r="C26" s="224">
        <v>100789</v>
      </c>
      <c r="D26" s="224">
        <v>93487</v>
      </c>
      <c r="E26" s="224">
        <v>87296</v>
      </c>
      <c r="F26" s="224">
        <v>116848</v>
      </c>
      <c r="G26" s="224" t="s">
        <v>0</v>
      </c>
      <c r="H26" s="224"/>
      <c r="I26" s="224">
        <v>6392</v>
      </c>
      <c r="J26" s="224">
        <v>7440</v>
      </c>
      <c r="K26" s="224">
        <v>7844</v>
      </c>
      <c r="L26" s="224">
        <v>8262</v>
      </c>
      <c r="M26" s="163"/>
    </row>
    <row r="27" spans="1:13" ht="13" x14ac:dyDescent="0.25">
      <c r="A27" s="84" t="s">
        <v>82</v>
      </c>
      <c r="B27" s="59"/>
      <c r="C27" s="221">
        <v>11434</v>
      </c>
      <c r="D27" s="221">
        <v>9511</v>
      </c>
      <c r="E27" s="221">
        <v>6517</v>
      </c>
      <c r="F27" s="221">
        <v>9790</v>
      </c>
      <c r="G27" s="221" t="s">
        <v>0</v>
      </c>
      <c r="H27" s="221"/>
      <c r="I27" s="221">
        <v>693</v>
      </c>
      <c r="J27" s="221">
        <v>729</v>
      </c>
      <c r="K27" s="221">
        <v>688</v>
      </c>
      <c r="L27" s="221">
        <v>652</v>
      </c>
      <c r="M27" s="163"/>
    </row>
    <row r="28" spans="1:13" ht="13" x14ac:dyDescent="0.25">
      <c r="A28" s="84" t="s">
        <v>83</v>
      </c>
      <c r="B28" s="59"/>
      <c r="C28" s="221">
        <v>4993</v>
      </c>
      <c r="D28" s="221">
        <v>4345</v>
      </c>
      <c r="E28" s="221">
        <v>4290</v>
      </c>
      <c r="F28" s="221">
        <v>5775</v>
      </c>
      <c r="G28" s="221" t="s">
        <v>0</v>
      </c>
      <c r="H28" s="221"/>
      <c r="I28" s="221">
        <v>654</v>
      </c>
      <c r="J28" s="221">
        <v>631</v>
      </c>
      <c r="K28" s="221">
        <v>621</v>
      </c>
      <c r="L28" s="221">
        <v>582</v>
      </c>
      <c r="M28" s="163"/>
    </row>
    <row r="29" spans="1:13" ht="13" x14ac:dyDescent="0.25">
      <c r="A29" s="84" t="s">
        <v>84</v>
      </c>
      <c r="B29" s="59"/>
      <c r="C29" s="221">
        <v>451</v>
      </c>
      <c r="D29" s="221">
        <v>328</v>
      </c>
      <c r="E29" s="221">
        <v>135</v>
      </c>
      <c r="F29" s="221">
        <v>177</v>
      </c>
      <c r="G29" s="221" t="s">
        <v>0</v>
      </c>
      <c r="H29" s="221"/>
      <c r="I29" s="221">
        <v>21</v>
      </c>
      <c r="J29" s="221">
        <v>23</v>
      </c>
      <c r="K29" s="221">
        <v>21</v>
      </c>
      <c r="L29" s="221">
        <v>18</v>
      </c>
      <c r="M29" s="163"/>
    </row>
    <row r="30" spans="1:13" ht="13" x14ac:dyDescent="0.25">
      <c r="A30" s="84" t="s">
        <v>85</v>
      </c>
      <c r="B30" s="59"/>
      <c r="C30" s="221">
        <v>13953</v>
      </c>
      <c r="D30" s="221">
        <v>12486</v>
      </c>
      <c r="E30" s="221">
        <v>11396</v>
      </c>
      <c r="F30" s="221">
        <v>14235</v>
      </c>
      <c r="G30" s="221" t="s">
        <v>0</v>
      </c>
      <c r="H30" s="221"/>
      <c r="I30" s="221">
        <v>689</v>
      </c>
      <c r="J30" s="221">
        <v>682</v>
      </c>
      <c r="K30" s="221">
        <v>599</v>
      </c>
      <c r="L30" s="221">
        <v>608</v>
      </c>
      <c r="M30" s="163"/>
    </row>
    <row r="31" spans="1:13" ht="13" x14ac:dyDescent="0.25">
      <c r="A31" s="84" t="s">
        <v>86</v>
      </c>
      <c r="B31" s="59"/>
      <c r="C31" s="221">
        <v>0</v>
      </c>
      <c r="D31" s="221">
        <v>6728</v>
      </c>
      <c r="E31" s="221">
        <v>5344</v>
      </c>
      <c r="F31" s="221">
        <v>6467</v>
      </c>
      <c r="G31" s="221" t="s">
        <v>0</v>
      </c>
      <c r="H31" s="221"/>
      <c r="I31" s="221">
        <v>0</v>
      </c>
      <c r="J31" s="221">
        <v>586</v>
      </c>
      <c r="K31" s="221">
        <v>516</v>
      </c>
      <c r="L31" s="221">
        <v>480</v>
      </c>
      <c r="M31" s="163"/>
    </row>
    <row r="32" spans="1:13" ht="13" x14ac:dyDescent="0.25">
      <c r="A32" s="84" t="s">
        <v>87</v>
      </c>
      <c r="B32" s="59"/>
      <c r="C32" s="221">
        <v>18690</v>
      </c>
      <c r="D32" s="221">
        <v>17026</v>
      </c>
      <c r="E32" s="221">
        <v>16224</v>
      </c>
      <c r="F32" s="221">
        <v>20453</v>
      </c>
      <c r="G32" s="221" t="s">
        <v>0</v>
      </c>
      <c r="H32" s="221"/>
      <c r="I32" s="221">
        <v>515</v>
      </c>
      <c r="J32" s="221">
        <v>895</v>
      </c>
      <c r="K32" s="221">
        <v>1046</v>
      </c>
      <c r="L32" s="221">
        <v>1358</v>
      </c>
      <c r="M32" s="163"/>
    </row>
    <row r="33" spans="1:13" ht="13" x14ac:dyDescent="0.25">
      <c r="A33" s="84" t="s">
        <v>88</v>
      </c>
      <c r="B33" s="59"/>
      <c r="C33" s="221">
        <v>1673</v>
      </c>
      <c r="D33" s="221">
        <v>1090</v>
      </c>
      <c r="E33" s="221">
        <v>679</v>
      </c>
      <c r="F33" s="221">
        <v>1067</v>
      </c>
      <c r="G33" s="221" t="s">
        <v>0</v>
      </c>
      <c r="H33" s="221"/>
      <c r="I33" s="221">
        <v>118</v>
      </c>
      <c r="J33" s="221">
        <v>93</v>
      </c>
      <c r="K33" s="221">
        <v>84</v>
      </c>
      <c r="L33" s="221">
        <v>77</v>
      </c>
      <c r="M33" s="163"/>
    </row>
    <row r="34" spans="1:13" ht="13" x14ac:dyDescent="0.25">
      <c r="A34" s="84" t="s">
        <v>89</v>
      </c>
      <c r="B34" s="59"/>
      <c r="C34" s="221">
        <v>7454</v>
      </c>
      <c r="D34" s="221">
        <v>7747</v>
      </c>
      <c r="E34" s="221">
        <v>7688</v>
      </c>
      <c r="F34" s="221">
        <v>12282</v>
      </c>
      <c r="G34" s="221" t="s">
        <v>0</v>
      </c>
      <c r="H34" s="221"/>
      <c r="I34" s="221">
        <v>597</v>
      </c>
      <c r="J34" s="221">
        <v>705</v>
      </c>
      <c r="K34" s="221">
        <v>798</v>
      </c>
      <c r="L34" s="221">
        <v>803</v>
      </c>
      <c r="M34" s="163"/>
    </row>
    <row r="35" spans="1:13" ht="13" x14ac:dyDescent="0.25">
      <c r="A35" s="84" t="s">
        <v>90</v>
      </c>
      <c r="B35" s="59"/>
      <c r="C35" s="221">
        <v>26116</v>
      </c>
      <c r="D35" s="221">
        <v>27657</v>
      </c>
      <c r="E35" s="221">
        <v>30026</v>
      </c>
      <c r="F35" s="221">
        <v>40334</v>
      </c>
      <c r="G35" s="221" t="s">
        <v>0</v>
      </c>
      <c r="H35" s="221"/>
      <c r="I35" s="221">
        <v>1960</v>
      </c>
      <c r="J35" s="221">
        <v>2683</v>
      </c>
      <c r="K35" s="221">
        <v>3088</v>
      </c>
      <c r="L35" s="221">
        <v>3339</v>
      </c>
      <c r="M35" s="163"/>
    </row>
    <row r="36" spans="1:13" ht="13" x14ac:dyDescent="0.25">
      <c r="A36" s="84" t="s">
        <v>91</v>
      </c>
      <c r="B36" s="59"/>
      <c r="C36" s="221">
        <v>104</v>
      </c>
      <c r="D36" s="221">
        <v>115</v>
      </c>
      <c r="E36" s="221">
        <v>141</v>
      </c>
      <c r="F36" s="221">
        <v>120</v>
      </c>
      <c r="G36" s="221" t="s">
        <v>0</v>
      </c>
      <c r="H36" s="221"/>
      <c r="I36" s="221">
        <v>6</v>
      </c>
      <c r="J36" s="221">
        <v>9</v>
      </c>
      <c r="K36" s="221">
        <v>15</v>
      </c>
      <c r="L36" s="221">
        <v>5</v>
      </c>
      <c r="M36" s="163"/>
    </row>
    <row r="37" spans="1:13" ht="13" x14ac:dyDescent="0.25">
      <c r="A37" s="84" t="s">
        <v>92</v>
      </c>
      <c r="B37" s="59"/>
      <c r="C37" s="221">
        <v>7490</v>
      </c>
      <c r="D37" s="221">
        <v>6454</v>
      </c>
      <c r="E37" s="221">
        <v>4856</v>
      </c>
      <c r="F37" s="221">
        <v>6148</v>
      </c>
      <c r="G37" s="221" t="s">
        <v>0</v>
      </c>
      <c r="H37" s="221"/>
      <c r="I37" s="221">
        <v>459</v>
      </c>
      <c r="J37" s="221">
        <v>404</v>
      </c>
      <c r="K37" s="221">
        <v>368</v>
      </c>
      <c r="L37" s="221">
        <v>340</v>
      </c>
      <c r="M37" s="163"/>
    </row>
    <row r="38" spans="1:13" ht="13" x14ac:dyDescent="0.25">
      <c r="A38" s="84" t="s">
        <v>93</v>
      </c>
      <c r="B38" s="59"/>
      <c r="C38" s="221">
        <v>0</v>
      </c>
      <c r="D38" s="221">
        <v>0</v>
      </c>
      <c r="E38" s="221">
        <v>0</v>
      </c>
      <c r="F38" s="221">
        <v>0</v>
      </c>
      <c r="G38" s="221" t="s">
        <v>0</v>
      </c>
      <c r="H38" s="221"/>
      <c r="I38" s="221">
        <v>0</v>
      </c>
      <c r="J38" s="221">
        <v>0</v>
      </c>
      <c r="K38" s="221">
        <v>0</v>
      </c>
      <c r="L38" s="221">
        <v>0</v>
      </c>
      <c r="M38" s="163"/>
    </row>
    <row r="39" spans="1:13" ht="13" x14ac:dyDescent="0.25">
      <c r="A39" s="84" t="s">
        <v>79</v>
      </c>
      <c r="B39" s="59"/>
      <c r="C39" s="221">
        <v>0</v>
      </c>
      <c r="D39" s="221">
        <v>0</v>
      </c>
      <c r="E39" s="221">
        <v>0</v>
      </c>
      <c r="F39" s="221">
        <v>0</v>
      </c>
      <c r="G39" s="221"/>
      <c r="H39" s="221"/>
      <c r="I39" s="221">
        <v>0</v>
      </c>
      <c r="J39" s="221">
        <v>0</v>
      </c>
      <c r="K39" s="221">
        <v>0</v>
      </c>
      <c r="L39" s="221">
        <v>0</v>
      </c>
      <c r="M39" s="163"/>
    </row>
    <row r="40" spans="1:13" ht="13" x14ac:dyDescent="0.25">
      <c r="A40" s="84" t="s">
        <v>48</v>
      </c>
      <c r="B40" s="59"/>
      <c r="C40" s="221">
        <v>0</v>
      </c>
      <c r="D40" s="221">
        <v>0</v>
      </c>
      <c r="E40" s="221">
        <v>0</v>
      </c>
      <c r="F40" s="221">
        <v>0</v>
      </c>
      <c r="G40" s="221" t="s">
        <v>0</v>
      </c>
      <c r="H40" s="221"/>
      <c r="I40" s="221">
        <v>0</v>
      </c>
      <c r="J40" s="221">
        <v>0</v>
      </c>
      <c r="K40" s="221">
        <v>0</v>
      </c>
      <c r="L40" s="221">
        <v>0</v>
      </c>
      <c r="M40" s="163"/>
    </row>
    <row r="41" spans="1:13" ht="13" x14ac:dyDescent="0.25">
      <c r="A41" s="84" t="s">
        <v>49</v>
      </c>
      <c r="B41" s="59"/>
      <c r="C41" s="221">
        <v>31748</v>
      </c>
      <c r="D41" s="221">
        <v>34020</v>
      </c>
      <c r="E41" s="221">
        <v>32335</v>
      </c>
      <c r="F41" s="221">
        <v>39160</v>
      </c>
      <c r="G41" s="221" t="s">
        <v>0</v>
      </c>
      <c r="H41" s="221"/>
      <c r="I41" s="221">
        <v>1504</v>
      </c>
      <c r="J41" s="221">
        <v>1911</v>
      </c>
      <c r="K41" s="221">
        <v>2270</v>
      </c>
      <c r="L41" s="221">
        <v>2339</v>
      </c>
      <c r="M41" s="163"/>
    </row>
    <row r="42" spans="1:13" ht="13" x14ac:dyDescent="0.25">
      <c r="A42" s="84" t="s">
        <v>29</v>
      </c>
      <c r="B42" s="59"/>
      <c r="C42" s="221">
        <v>0</v>
      </c>
      <c r="D42" s="221">
        <v>0</v>
      </c>
      <c r="E42" s="221">
        <v>0</v>
      </c>
      <c r="F42" s="221">
        <v>0</v>
      </c>
      <c r="G42" s="221" t="s">
        <v>0</v>
      </c>
      <c r="H42" s="221"/>
      <c r="I42" s="221">
        <v>0</v>
      </c>
      <c r="J42" s="221">
        <v>0</v>
      </c>
      <c r="K42" s="221">
        <v>0</v>
      </c>
      <c r="L42" s="221">
        <v>0</v>
      </c>
      <c r="M42" s="163"/>
    </row>
    <row r="43" spans="1:13" ht="13" x14ac:dyDescent="0.25">
      <c r="A43" s="84" t="s">
        <v>70</v>
      </c>
      <c r="B43" s="59"/>
      <c r="C43" s="221">
        <v>0</v>
      </c>
      <c r="D43" s="221">
        <v>0</v>
      </c>
      <c r="E43" s="221">
        <v>0</v>
      </c>
      <c r="F43" s="221">
        <v>0</v>
      </c>
      <c r="G43" s="221"/>
      <c r="H43" s="221"/>
      <c r="I43" s="221">
        <v>0</v>
      </c>
      <c r="J43" s="221">
        <v>0</v>
      </c>
      <c r="K43" s="221">
        <v>0</v>
      </c>
      <c r="L43" s="221">
        <v>0</v>
      </c>
      <c r="M43" s="163"/>
    </row>
    <row r="44" spans="1:13" ht="14.5" x14ac:dyDescent="0.25">
      <c r="A44" s="110" t="s">
        <v>251</v>
      </c>
      <c r="B44" s="111"/>
      <c r="C44" s="225">
        <v>25</v>
      </c>
      <c r="D44" s="225">
        <v>1</v>
      </c>
      <c r="E44" s="225">
        <v>1</v>
      </c>
      <c r="F44" s="225">
        <v>2</v>
      </c>
      <c r="G44" s="225" t="s">
        <v>0</v>
      </c>
      <c r="H44" s="225"/>
      <c r="I44" s="225">
        <v>2</v>
      </c>
      <c r="J44" s="225">
        <v>0</v>
      </c>
      <c r="K44" s="225">
        <v>0</v>
      </c>
      <c r="L44" s="225">
        <v>0</v>
      </c>
      <c r="M44" s="163"/>
    </row>
    <row r="45" spans="1:13" ht="13.5" thickBot="1" x14ac:dyDescent="0.3">
      <c r="A45" s="95" t="s">
        <v>270</v>
      </c>
      <c r="B45" s="96"/>
      <c r="C45" s="226">
        <v>342135</v>
      </c>
      <c r="D45" s="226">
        <v>353682</v>
      </c>
      <c r="E45" s="226">
        <v>317756</v>
      </c>
      <c r="F45" s="226">
        <v>393779</v>
      </c>
      <c r="G45" s="226" t="s">
        <v>0</v>
      </c>
      <c r="H45" s="226"/>
      <c r="I45" s="227">
        <v>22054</v>
      </c>
      <c r="J45" s="227">
        <v>25556</v>
      </c>
      <c r="K45" s="227">
        <v>26139</v>
      </c>
      <c r="L45" s="227">
        <v>27985</v>
      </c>
      <c r="M45" s="69"/>
    </row>
    <row r="46" spans="1:13" ht="12.5" thickTop="1" x14ac:dyDescent="0.3">
      <c r="A46" s="71" t="s">
        <v>364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12" x14ac:dyDescent="0.3">
      <c r="A47" s="107" t="s">
        <v>365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ht="12" x14ac:dyDescent="0.3">
      <c r="A48" s="107" t="s">
        <v>249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ht="12" x14ac:dyDescent="0.3">
      <c r="A49" s="107" t="s">
        <v>131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 x14ac:dyDescent="0.3">
      <c r="A50" s="107" t="s">
        <v>366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2" x14ac:dyDescent="0.3">
      <c r="A51" s="107" t="s">
        <v>367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ht="12" x14ac:dyDescent="0.3">
      <c r="A52" s="107" t="s">
        <v>145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3" ht="13.5" x14ac:dyDescent="0.3">
      <c r="A53" s="71" t="s">
        <v>368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3" ht="12" x14ac:dyDescent="0.3">
      <c r="A54" s="71" t="s">
        <v>369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</sheetData>
  <mergeCells count="2">
    <mergeCell ref="C4:E4"/>
    <mergeCell ref="I4:K4"/>
  </mergeCells>
  <phoneticPr fontId="10" type="noConversion"/>
  <pageMargins left="0.5" right="0.5" top="1" bottom="1" header="0.5" footer="0.5"/>
  <pageSetup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opLeftCell="A13" zoomScaleNormal="100" workbookViewId="0">
      <selection activeCell="A52" sqref="A52"/>
    </sheetView>
  </sheetViews>
  <sheetFormatPr defaultRowHeight="11.5" x14ac:dyDescent="0.25"/>
  <cols>
    <col min="1" max="1" width="23.296875" customWidth="1"/>
    <col min="2" max="2" width="11.8984375" customWidth="1"/>
    <col min="3" max="3" width="12" customWidth="1"/>
    <col min="4" max="4" width="13.09765625" customWidth="1"/>
    <col min="5" max="7" width="12" customWidth="1"/>
    <col min="8" max="8" width="13" customWidth="1"/>
    <col min="9" max="9" width="11" customWidth="1"/>
    <col min="10" max="10" width="13.296875" customWidth="1"/>
  </cols>
  <sheetData>
    <row r="1" spans="1:12" ht="12.5" x14ac:dyDescent="0.25">
      <c r="A1" s="78" t="s">
        <v>373</v>
      </c>
      <c r="B1" s="78"/>
      <c r="C1" s="78"/>
      <c r="D1" s="78"/>
      <c r="E1" s="78"/>
      <c r="F1" s="78"/>
      <c r="G1" s="78"/>
      <c r="H1" s="78"/>
      <c r="I1" s="69"/>
      <c r="J1" s="69"/>
    </row>
    <row r="2" spans="1:12" ht="13" x14ac:dyDescent="0.3">
      <c r="A2" s="105" t="s">
        <v>146</v>
      </c>
      <c r="B2" s="89"/>
      <c r="C2" s="89"/>
      <c r="D2" s="89"/>
      <c r="E2" s="89"/>
      <c r="F2" s="89"/>
      <c r="G2" s="89"/>
      <c r="H2" s="89"/>
      <c r="I2" s="69"/>
      <c r="J2" s="69"/>
    </row>
    <row r="3" spans="1:12" ht="12.5" x14ac:dyDescent="0.25">
      <c r="A3" s="49"/>
      <c r="B3" s="49"/>
      <c r="C3" s="361" t="s">
        <v>259</v>
      </c>
      <c r="D3" s="361"/>
      <c r="E3" s="361"/>
      <c r="F3" s="361"/>
      <c r="G3" s="361"/>
      <c r="H3" s="361"/>
      <c r="I3" s="361"/>
      <c r="J3" s="49"/>
    </row>
    <row r="4" spans="1:12" ht="12.5" x14ac:dyDescent="0.25">
      <c r="A4" s="49"/>
      <c r="B4" s="50" t="s">
        <v>13</v>
      </c>
      <c r="C4" s="50"/>
      <c r="D4" s="50"/>
      <c r="E4" s="50"/>
      <c r="F4" s="50"/>
      <c r="G4" s="50"/>
      <c r="H4" s="50" t="s">
        <v>341</v>
      </c>
      <c r="I4" s="50"/>
      <c r="J4" s="50"/>
    </row>
    <row r="5" spans="1:12" ht="12.5" x14ac:dyDescent="0.25">
      <c r="A5" s="49"/>
      <c r="B5" s="50" t="s">
        <v>273</v>
      </c>
      <c r="C5" s="50"/>
      <c r="D5" s="50" t="s">
        <v>15</v>
      </c>
      <c r="E5" s="50" t="s">
        <v>15</v>
      </c>
      <c r="F5" s="50"/>
      <c r="G5" s="50"/>
      <c r="H5" s="50" t="s">
        <v>3</v>
      </c>
      <c r="I5" s="50" t="s">
        <v>5</v>
      </c>
      <c r="J5" s="50" t="s">
        <v>14</v>
      </c>
    </row>
    <row r="6" spans="1:12" ht="12.5" x14ac:dyDescent="0.25">
      <c r="A6" s="49"/>
      <c r="B6" s="50" t="s">
        <v>274</v>
      </c>
      <c r="C6" s="50" t="s">
        <v>8</v>
      </c>
      <c r="D6" s="50" t="s">
        <v>327</v>
      </c>
      <c r="E6" s="50" t="s">
        <v>328</v>
      </c>
      <c r="F6" s="50" t="s">
        <v>254</v>
      </c>
      <c r="G6" s="50" t="s">
        <v>9</v>
      </c>
      <c r="H6" s="50" t="s">
        <v>276</v>
      </c>
      <c r="I6" s="50" t="s">
        <v>280</v>
      </c>
      <c r="J6" s="50" t="s">
        <v>274</v>
      </c>
      <c r="K6" s="6"/>
      <c r="L6" s="6"/>
    </row>
    <row r="7" spans="1:12" ht="13" thickBot="1" x14ac:dyDescent="0.3">
      <c r="A7" s="53" t="s">
        <v>107</v>
      </c>
      <c r="B7" s="91">
        <v>44196</v>
      </c>
      <c r="C7" s="92" t="s">
        <v>19</v>
      </c>
      <c r="D7" s="92" t="s">
        <v>20</v>
      </c>
      <c r="E7" s="92" t="s">
        <v>21</v>
      </c>
      <c r="F7" s="92" t="s">
        <v>21</v>
      </c>
      <c r="G7" s="92" t="s">
        <v>20</v>
      </c>
      <c r="H7" s="92" t="s">
        <v>20</v>
      </c>
      <c r="I7" s="92" t="s">
        <v>21</v>
      </c>
      <c r="J7" s="91">
        <v>44561</v>
      </c>
      <c r="K7" s="7"/>
    </row>
    <row r="8" spans="1:12" ht="13" x14ac:dyDescent="0.25">
      <c r="A8" s="84" t="s">
        <v>32</v>
      </c>
      <c r="B8" s="213">
        <v>0</v>
      </c>
      <c r="C8" s="213">
        <v>0</v>
      </c>
      <c r="D8" s="213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6"/>
    </row>
    <row r="9" spans="1:12" ht="13" x14ac:dyDescent="0.3">
      <c r="A9" s="93" t="s">
        <v>33</v>
      </c>
      <c r="B9" s="228">
        <v>317756</v>
      </c>
      <c r="C9" s="228">
        <v>-3921</v>
      </c>
      <c r="D9" s="228">
        <v>51222</v>
      </c>
      <c r="E9" s="228">
        <v>25412</v>
      </c>
      <c r="F9" s="228">
        <v>7464</v>
      </c>
      <c r="G9" s="228">
        <v>33005</v>
      </c>
      <c r="H9" s="228">
        <v>56578</v>
      </c>
      <c r="I9" s="228">
        <v>27985</v>
      </c>
      <c r="J9" s="228">
        <v>393779</v>
      </c>
      <c r="K9" s="6"/>
    </row>
    <row r="10" spans="1:12" ht="13" x14ac:dyDescent="0.25">
      <c r="A10" s="84" t="s">
        <v>34</v>
      </c>
      <c r="B10" s="213">
        <v>4210</v>
      </c>
      <c r="C10" s="213">
        <v>0</v>
      </c>
      <c r="D10" s="213">
        <v>1338</v>
      </c>
      <c r="E10" s="213">
        <v>34</v>
      </c>
      <c r="F10" s="213">
        <v>0</v>
      </c>
      <c r="G10" s="213">
        <v>0</v>
      </c>
      <c r="H10" s="213">
        <v>0</v>
      </c>
      <c r="I10" s="213">
        <v>387</v>
      </c>
      <c r="J10" s="213">
        <v>5127</v>
      </c>
      <c r="K10" s="6"/>
    </row>
    <row r="11" spans="1:12" ht="13" x14ac:dyDescent="0.25">
      <c r="A11" s="84" t="s">
        <v>26</v>
      </c>
      <c r="B11" s="213">
        <v>1331</v>
      </c>
      <c r="C11" s="213">
        <v>-472</v>
      </c>
      <c r="D11" s="213">
        <v>2685</v>
      </c>
      <c r="E11" s="213">
        <v>227</v>
      </c>
      <c r="F11" s="213">
        <v>0</v>
      </c>
      <c r="G11" s="213">
        <v>803</v>
      </c>
      <c r="H11" s="213">
        <v>330</v>
      </c>
      <c r="I11" s="213">
        <v>301</v>
      </c>
      <c r="J11" s="213">
        <v>4149</v>
      </c>
      <c r="K11" s="6"/>
    </row>
    <row r="12" spans="1:12" ht="13" x14ac:dyDescent="0.25">
      <c r="A12" s="84" t="s">
        <v>37</v>
      </c>
      <c r="B12" s="213">
        <v>0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6"/>
    </row>
    <row r="13" spans="1:12" ht="13" x14ac:dyDescent="0.25">
      <c r="A13" s="84" t="s">
        <v>38</v>
      </c>
      <c r="B13" s="213">
        <v>0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6"/>
    </row>
    <row r="14" spans="1:12" ht="13" x14ac:dyDescent="0.3">
      <c r="A14" s="85" t="s">
        <v>39</v>
      </c>
      <c r="B14" s="229">
        <v>28533</v>
      </c>
      <c r="C14" s="229">
        <v>-3543</v>
      </c>
      <c r="D14" s="229">
        <v>2326</v>
      </c>
      <c r="E14" s="229">
        <v>3481</v>
      </c>
      <c r="F14" s="229">
        <v>1823</v>
      </c>
      <c r="G14" s="229">
        <v>12803</v>
      </c>
      <c r="H14" s="229">
        <v>3757</v>
      </c>
      <c r="I14" s="229">
        <v>2942</v>
      </c>
      <c r="J14" s="229">
        <v>35630</v>
      </c>
      <c r="K14" s="6"/>
    </row>
    <row r="15" spans="1:12" ht="13" x14ac:dyDescent="0.25">
      <c r="A15" s="84" t="s">
        <v>77</v>
      </c>
      <c r="B15" s="230">
        <v>28533</v>
      </c>
      <c r="C15" s="230">
        <v>-3543</v>
      </c>
      <c r="D15" s="230">
        <v>2326</v>
      </c>
      <c r="E15" s="230">
        <v>3481</v>
      </c>
      <c r="F15" s="230">
        <v>1823</v>
      </c>
      <c r="G15" s="230">
        <v>12803</v>
      </c>
      <c r="H15" s="230">
        <v>3757</v>
      </c>
      <c r="I15" s="230">
        <v>2942</v>
      </c>
      <c r="J15" s="230">
        <v>35630</v>
      </c>
      <c r="K15" s="6"/>
    </row>
    <row r="16" spans="1:12" ht="13" x14ac:dyDescent="0.25">
      <c r="A16" s="84" t="s">
        <v>96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6"/>
    </row>
    <row r="17" spans="1:12" ht="13" x14ac:dyDescent="0.25">
      <c r="A17" s="84" t="s">
        <v>40</v>
      </c>
      <c r="B17" s="213">
        <v>823</v>
      </c>
      <c r="C17" s="213">
        <v>6</v>
      </c>
      <c r="D17" s="213">
        <v>309</v>
      </c>
      <c r="E17" s="213">
        <v>2</v>
      </c>
      <c r="F17" s="213">
        <v>196</v>
      </c>
      <c r="G17" s="213">
        <v>205</v>
      </c>
      <c r="H17" s="213">
        <v>0</v>
      </c>
      <c r="I17" s="213">
        <v>53</v>
      </c>
      <c r="J17" s="213">
        <v>1092</v>
      </c>
      <c r="K17" s="6"/>
    </row>
    <row r="18" spans="1:12" ht="13" x14ac:dyDescent="0.25">
      <c r="A18" s="84" t="s">
        <v>41</v>
      </c>
      <c r="B18" s="213">
        <v>0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6"/>
    </row>
    <row r="19" spans="1:12" ht="13" x14ac:dyDescent="0.25">
      <c r="A19" s="84" t="s">
        <v>42</v>
      </c>
      <c r="B19" s="213">
        <v>227</v>
      </c>
      <c r="C19" s="213">
        <v>-1</v>
      </c>
      <c r="D19" s="213">
        <v>93</v>
      </c>
      <c r="E19" s="213">
        <v>12</v>
      </c>
      <c r="F19" s="213">
        <v>43</v>
      </c>
      <c r="G19" s="213">
        <v>0</v>
      </c>
      <c r="H19" s="213">
        <v>5</v>
      </c>
      <c r="I19" s="213">
        <v>15</v>
      </c>
      <c r="J19" s="213">
        <v>254</v>
      </c>
      <c r="K19" s="6"/>
    </row>
    <row r="20" spans="1:12" ht="13" x14ac:dyDescent="0.3">
      <c r="A20" s="85" t="s">
        <v>27</v>
      </c>
      <c r="B20" s="229">
        <v>14667</v>
      </c>
      <c r="C20" s="229">
        <v>-350</v>
      </c>
      <c r="D20" s="229">
        <v>3158</v>
      </c>
      <c r="E20" s="229">
        <v>1521</v>
      </c>
      <c r="F20" s="229">
        <v>371</v>
      </c>
      <c r="G20" s="229">
        <v>2124</v>
      </c>
      <c r="H20" s="229">
        <v>6180</v>
      </c>
      <c r="I20" s="229">
        <v>1642</v>
      </c>
      <c r="J20" s="229">
        <v>22245</v>
      </c>
      <c r="K20" s="6"/>
    </row>
    <row r="21" spans="1:12" s="9" customFormat="1" ht="13" x14ac:dyDescent="0.25">
      <c r="A21" s="84" t="s">
        <v>44</v>
      </c>
      <c r="B21" s="213">
        <v>8376</v>
      </c>
      <c r="C21" s="213">
        <v>-331</v>
      </c>
      <c r="D21" s="213">
        <v>2284</v>
      </c>
      <c r="E21" s="213">
        <v>94</v>
      </c>
      <c r="F21" s="213">
        <v>500</v>
      </c>
      <c r="G21" s="213">
        <v>561</v>
      </c>
      <c r="H21" s="213">
        <v>1902</v>
      </c>
      <c r="I21" s="213">
        <v>1052</v>
      </c>
      <c r="J21" s="213">
        <v>11146</v>
      </c>
      <c r="K21" s="6"/>
      <c r="L21"/>
    </row>
    <row r="22" spans="1:12" s="9" customFormat="1" ht="13" x14ac:dyDescent="0.25">
      <c r="A22" s="84" t="s">
        <v>45</v>
      </c>
      <c r="B22" s="213">
        <v>27775</v>
      </c>
      <c r="C22" s="213">
        <v>108</v>
      </c>
      <c r="D22" s="213">
        <v>5756</v>
      </c>
      <c r="E22" s="213">
        <v>3282</v>
      </c>
      <c r="F22" s="213">
        <v>48</v>
      </c>
      <c r="G22" s="213">
        <v>349</v>
      </c>
      <c r="H22" s="213">
        <v>3339</v>
      </c>
      <c r="I22" s="213">
        <v>2207</v>
      </c>
      <c r="J22" s="213">
        <v>31790</v>
      </c>
      <c r="K22" s="6"/>
      <c r="L22"/>
    </row>
    <row r="23" spans="1:12" ht="13" x14ac:dyDescent="0.25">
      <c r="A23" s="84" t="s">
        <v>46</v>
      </c>
      <c r="B23" s="213">
        <v>15483</v>
      </c>
      <c r="C23" s="213">
        <v>571</v>
      </c>
      <c r="D23" s="213">
        <v>3862</v>
      </c>
      <c r="E23" s="213">
        <v>976</v>
      </c>
      <c r="F23" s="213">
        <v>269</v>
      </c>
      <c r="G23" s="213">
        <v>924</v>
      </c>
      <c r="H23" s="213">
        <v>2394</v>
      </c>
      <c r="I23" s="213">
        <v>1239</v>
      </c>
      <c r="J23" s="213">
        <v>20750</v>
      </c>
      <c r="K23" s="6"/>
    </row>
    <row r="24" spans="1:12" ht="13" x14ac:dyDescent="0.25">
      <c r="A24" s="84" t="s">
        <v>47</v>
      </c>
      <c r="B24" s="213">
        <v>96699</v>
      </c>
      <c r="C24" s="213">
        <v>-601</v>
      </c>
      <c r="D24" s="213">
        <v>2706</v>
      </c>
      <c r="E24" s="213">
        <v>4730</v>
      </c>
      <c r="F24" s="213">
        <v>288</v>
      </c>
      <c r="G24" s="213">
        <v>3537</v>
      </c>
      <c r="H24" s="213">
        <v>15809</v>
      </c>
      <c r="I24" s="213">
        <v>7546</v>
      </c>
      <c r="J24" s="213">
        <v>105586</v>
      </c>
      <c r="K24" s="6"/>
    </row>
    <row r="25" spans="1:12" ht="13" x14ac:dyDescent="0.3">
      <c r="A25" s="85" t="s">
        <v>31</v>
      </c>
      <c r="B25" s="229">
        <v>87296</v>
      </c>
      <c r="C25" s="229">
        <v>501</v>
      </c>
      <c r="D25" s="229">
        <v>24769</v>
      </c>
      <c r="E25" s="229">
        <v>8689</v>
      </c>
      <c r="F25" s="229">
        <v>3312</v>
      </c>
      <c r="G25" s="229">
        <v>11679</v>
      </c>
      <c r="H25" s="229">
        <v>12866</v>
      </c>
      <c r="I25" s="229">
        <v>8262</v>
      </c>
      <c r="J25" s="229">
        <v>116848</v>
      </c>
      <c r="K25" s="6"/>
    </row>
    <row r="26" spans="1:12" ht="13" x14ac:dyDescent="0.25">
      <c r="A26" s="84" t="s">
        <v>82</v>
      </c>
      <c r="B26" s="213">
        <v>6517</v>
      </c>
      <c r="C26" s="213">
        <v>289</v>
      </c>
      <c r="D26" s="213">
        <v>3523</v>
      </c>
      <c r="E26" s="213">
        <v>604</v>
      </c>
      <c r="F26" s="213">
        <v>33</v>
      </c>
      <c r="G26" s="213">
        <v>225</v>
      </c>
      <c r="H26" s="213">
        <v>525</v>
      </c>
      <c r="I26" s="213">
        <v>652</v>
      </c>
      <c r="J26" s="213">
        <v>9790</v>
      </c>
      <c r="K26" s="6"/>
    </row>
    <row r="27" spans="1:12" ht="13" x14ac:dyDescent="0.25">
      <c r="A27" s="84" t="s">
        <v>83</v>
      </c>
      <c r="B27" s="213">
        <v>4290</v>
      </c>
      <c r="C27" s="213">
        <v>233</v>
      </c>
      <c r="D27" s="213">
        <v>1718</v>
      </c>
      <c r="E27" s="213">
        <v>603</v>
      </c>
      <c r="F27" s="213">
        <v>87</v>
      </c>
      <c r="G27" s="213">
        <v>231</v>
      </c>
      <c r="H27" s="213">
        <v>575</v>
      </c>
      <c r="I27" s="213">
        <v>582</v>
      </c>
      <c r="J27" s="213">
        <v>5775</v>
      </c>
      <c r="K27" s="6"/>
    </row>
    <row r="28" spans="1:12" ht="13" x14ac:dyDescent="0.25">
      <c r="A28" s="84" t="s">
        <v>84</v>
      </c>
      <c r="B28" s="213">
        <v>135</v>
      </c>
      <c r="C28" s="213">
        <v>32</v>
      </c>
      <c r="D28" s="213">
        <v>19</v>
      </c>
      <c r="E28" s="213">
        <v>17</v>
      </c>
      <c r="F28" s="213">
        <v>0</v>
      </c>
      <c r="G28" s="213">
        <v>13</v>
      </c>
      <c r="H28" s="213">
        <v>13</v>
      </c>
      <c r="I28" s="213">
        <v>18</v>
      </c>
      <c r="J28" s="213">
        <v>177</v>
      </c>
      <c r="K28" s="6"/>
    </row>
    <row r="29" spans="1:12" s="8" customFormat="1" ht="13" x14ac:dyDescent="0.25">
      <c r="A29" s="84" t="s">
        <v>85</v>
      </c>
      <c r="B29" s="230">
        <v>11396</v>
      </c>
      <c r="C29" s="230">
        <v>239</v>
      </c>
      <c r="D29" s="230">
        <v>2233</v>
      </c>
      <c r="E29" s="230">
        <v>842</v>
      </c>
      <c r="F29" s="230">
        <v>0</v>
      </c>
      <c r="G29" s="230">
        <v>240</v>
      </c>
      <c r="H29" s="230">
        <v>1577</v>
      </c>
      <c r="I29" s="230">
        <v>608</v>
      </c>
      <c r="J29" s="230">
        <v>14235</v>
      </c>
      <c r="K29" s="6"/>
      <c r="L29"/>
    </row>
    <row r="30" spans="1:12" s="8" customFormat="1" ht="13" x14ac:dyDescent="0.25">
      <c r="A30" s="84" t="s">
        <v>86</v>
      </c>
      <c r="B30" s="213">
        <v>5344</v>
      </c>
      <c r="C30" s="213">
        <v>208</v>
      </c>
      <c r="D30" s="213">
        <v>1310</v>
      </c>
      <c r="E30" s="213">
        <v>88</v>
      </c>
      <c r="F30" s="213">
        <v>89</v>
      </c>
      <c r="G30" s="213">
        <v>260</v>
      </c>
      <c r="H30" s="213">
        <v>2</v>
      </c>
      <c r="I30" s="213">
        <v>480</v>
      </c>
      <c r="J30" s="213">
        <v>6467</v>
      </c>
      <c r="K30" s="6"/>
      <c r="L30"/>
    </row>
    <row r="31" spans="1:12" s="8" customFormat="1" ht="13" x14ac:dyDescent="0.25">
      <c r="A31" s="84" t="s">
        <v>87</v>
      </c>
      <c r="B31" s="213">
        <v>16224</v>
      </c>
      <c r="C31" s="213">
        <v>-448</v>
      </c>
      <c r="D31" s="213">
        <v>4766</v>
      </c>
      <c r="E31" s="213">
        <v>264</v>
      </c>
      <c r="F31" s="213">
        <v>34</v>
      </c>
      <c r="G31" s="213">
        <v>674</v>
      </c>
      <c r="H31" s="213">
        <v>893</v>
      </c>
      <c r="I31" s="213">
        <v>1358</v>
      </c>
      <c r="J31" s="213">
        <v>20453</v>
      </c>
      <c r="K31" s="6"/>
      <c r="L31"/>
    </row>
    <row r="32" spans="1:12" ht="13" x14ac:dyDescent="0.25">
      <c r="A32" s="84" t="s">
        <v>88</v>
      </c>
      <c r="B32" s="213">
        <v>679</v>
      </c>
      <c r="C32" s="213">
        <v>-79</v>
      </c>
      <c r="D32" s="213">
        <v>309</v>
      </c>
      <c r="E32" s="213">
        <v>55</v>
      </c>
      <c r="F32" s="213">
        <v>61</v>
      </c>
      <c r="G32" s="213">
        <v>351</v>
      </c>
      <c r="H32" s="213">
        <v>0</v>
      </c>
      <c r="I32" s="213">
        <v>77</v>
      </c>
      <c r="J32" s="213">
        <v>1067</v>
      </c>
      <c r="K32" s="6"/>
    </row>
    <row r="33" spans="1:12" ht="13" x14ac:dyDescent="0.25">
      <c r="A33" s="84" t="s">
        <v>89</v>
      </c>
      <c r="B33" s="213">
        <v>7688</v>
      </c>
      <c r="C33" s="213">
        <v>1286</v>
      </c>
      <c r="D33" s="213">
        <v>1766</v>
      </c>
      <c r="E33" s="213">
        <v>589</v>
      </c>
      <c r="F33" s="213">
        <v>343</v>
      </c>
      <c r="G33" s="213">
        <v>1626</v>
      </c>
      <c r="H33" s="213">
        <v>1651</v>
      </c>
      <c r="I33" s="213">
        <v>803</v>
      </c>
      <c r="J33" s="213">
        <v>12282</v>
      </c>
      <c r="K33" s="6"/>
    </row>
    <row r="34" spans="1:12" ht="13" x14ac:dyDescent="0.25">
      <c r="A34" s="84" t="s">
        <v>90</v>
      </c>
      <c r="B34" s="213">
        <v>30026</v>
      </c>
      <c r="C34" s="213">
        <v>-908</v>
      </c>
      <c r="D34" s="213">
        <v>6761</v>
      </c>
      <c r="E34" s="213">
        <v>5053</v>
      </c>
      <c r="F34" s="213">
        <v>2595</v>
      </c>
      <c r="G34" s="213">
        <v>7855</v>
      </c>
      <c r="H34" s="213">
        <v>7587</v>
      </c>
      <c r="I34" s="213">
        <v>3339</v>
      </c>
      <c r="J34" s="213">
        <v>40334</v>
      </c>
      <c r="K34" s="6"/>
    </row>
    <row r="35" spans="1:12" ht="13" x14ac:dyDescent="0.25">
      <c r="A35" s="84" t="s">
        <v>91</v>
      </c>
      <c r="B35" s="213">
        <v>141</v>
      </c>
      <c r="C35" s="213">
        <v>-68</v>
      </c>
      <c r="D35" s="213">
        <v>9</v>
      </c>
      <c r="E35" s="213">
        <v>0</v>
      </c>
      <c r="F35" s="213">
        <v>0</v>
      </c>
      <c r="G35" s="213">
        <v>0</v>
      </c>
      <c r="H35" s="213">
        <v>43</v>
      </c>
      <c r="I35" s="213">
        <v>5</v>
      </c>
      <c r="J35" s="213">
        <v>120</v>
      </c>
      <c r="K35" s="6"/>
    </row>
    <row r="36" spans="1:12" ht="13" x14ac:dyDescent="0.25">
      <c r="A36" s="84" t="s">
        <v>92</v>
      </c>
      <c r="B36" s="213">
        <v>4856</v>
      </c>
      <c r="C36" s="213">
        <v>-283</v>
      </c>
      <c r="D36" s="213">
        <v>2355</v>
      </c>
      <c r="E36" s="213">
        <v>574</v>
      </c>
      <c r="F36" s="213">
        <v>70</v>
      </c>
      <c r="G36" s="213">
        <v>204</v>
      </c>
      <c r="H36" s="213">
        <v>0</v>
      </c>
      <c r="I36" s="213">
        <v>340</v>
      </c>
      <c r="J36" s="213">
        <v>6148</v>
      </c>
      <c r="K36" s="6"/>
      <c r="L36" s="6"/>
    </row>
    <row r="37" spans="1:12" ht="13" x14ac:dyDescent="0.25">
      <c r="A37" s="84" t="s">
        <v>93</v>
      </c>
      <c r="B37" s="213">
        <v>0</v>
      </c>
      <c r="C37" s="213">
        <v>0</v>
      </c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6"/>
      <c r="L37" s="6"/>
    </row>
    <row r="38" spans="1:12" ht="13" x14ac:dyDescent="0.25">
      <c r="A38" s="84" t="s">
        <v>48</v>
      </c>
      <c r="B38" s="213">
        <v>0</v>
      </c>
      <c r="C38" s="213">
        <v>0</v>
      </c>
      <c r="D38" s="213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6"/>
      <c r="L38" s="6"/>
    </row>
    <row r="39" spans="1:12" ht="13" x14ac:dyDescent="0.25">
      <c r="A39" s="84" t="s">
        <v>49</v>
      </c>
      <c r="B39" s="213">
        <v>32335</v>
      </c>
      <c r="C39" s="213">
        <v>190</v>
      </c>
      <c r="D39" s="213">
        <v>1936</v>
      </c>
      <c r="E39" s="213">
        <v>2364</v>
      </c>
      <c r="F39" s="213">
        <v>614</v>
      </c>
      <c r="G39" s="213">
        <v>20</v>
      </c>
      <c r="H39" s="213">
        <v>9996</v>
      </c>
      <c r="I39" s="213">
        <v>2339</v>
      </c>
      <c r="J39" s="213">
        <v>39160</v>
      </c>
      <c r="K39" s="6"/>
      <c r="L39" s="6"/>
    </row>
    <row r="40" spans="1:12" ht="13" x14ac:dyDescent="0.25">
      <c r="A40" s="84" t="s">
        <v>29</v>
      </c>
      <c r="B40" s="213">
        <v>0</v>
      </c>
      <c r="C40" s="213">
        <v>0</v>
      </c>
      <c r="D40" s="213">
        <v>0</v>
      </c>
      <c r="E40" s="213">
        <v>0</v>
      </c>
      <c r="F40" s="213">
        <v>0</v>
      </c>
      <c r="G40" s="213">
        <v>0</v>
      </c>
      <c r="H40" s="213">
        <v>0</v>
      </c>
      <c r="I40" s="213">
        <v>0</v>
      </c>
      <c r="J40" s="213">
        <v>0</v>
      </c>
      <c r="K40" s="6"/>
      <c r="L40" s="6"/>
    </row>
    <row r="41" spans="1:12" ht="13" x14ac:dyDescent="0.25">
      <c r="A41" s="84" t="s">
        <v>70</v>
      </c>
      <c r="B41" s="213">
        <v>0</v>
      </c>
      <c r="C41" s="213">
        <v>0</v>
      </c>
      <c r="D41" s="213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6"/>
      <c r="L41" s="6"/>
    </row>
    <row r="42" spans="1:12" ht="14.5" x14ac:dyDescent="0.25">
      <c r="A42" s="110" t="s">
        <v>251</v>
      </c>
      <c r="B42" s="213">
        <v>2</v>
      </c>
      <c r="C42" s="213">
        <v>0</v>
      </c>
      <c r="D42" s="213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2</v>
      </c>
      <c r="K42" s="6"/>
      <c r="L42" s="6"/>
    </row>
    <row r="43" spans="1:12" ht="13.5" thickBot="1" x14ac:dyDescent="0.3">
      <c r="A43" s="95" t="s">
        <v>270</v>
      </c>
      <c r="B43" s="218">
        <v>317756</v>
      </c>
      <c r="C43" s="218">
        <v>-3921</v>
      </c>
      <c r="D43" s="218">
        <v>51222</v>
      </c>
      <c r="E43" s="218">
        <v>25412</v>
      </c>
      <c r="F43" s="218">
        <v>7464</v>
      </c>
      <c r="G43" s="218">
        <v>33005</v>
      </c>
      <c r="H43" s="218">
        <v>56578</v>
      </c>
      <c r="I43" s="218">
        <v>27985</v>
      </c>
      <c r="J43" s="218">
        <v>393779</v>
      </c>
      <c r="K43" s="6"/>
      <c r="L43" s="6"/>
    </row>
    <row r="44" spans="1:12" ht="12.5" thickTop="1" x14ac:dyDescent="0.3">
      <c r="A44" s="71" t="s">
        <v>264</v>
      </c>
      <c r="B44" s="69"/>
      <c r="C44" s="69"/>
      <c r="D44" s="69"/>
      <c r="E44" s="69"/>
      <c r="F44" s="69"/>
      <c r="G44" s="69"/>
      <c r="H44" s="69"/>
      <c r="I44" s="62"/>
      <c r="J44" s="69"/>
    </row>
    <row r="45" spans="1:12" ht="12" x14ac:dyDescent="0.3">
      <c r="A45" s="107" t="s">
        <v>365</v>
      </c>
      <c r="B45" s="69"/>
      <c r="C45" s="69"/>
      <c r="D45" s="69"/>
      <c r="E45" s="69"/>
      <c r="F45" s="69"/>
      <c r="G45" s="69"/>
      <c r="H45" s="69"/>
      <c r="I45" s="69"/>
      <c r="J45" s="106"/>
      <c r="K45" s="6"/>
      <c r="L45" s="6"/>
    </row>
    <row r="46" spans="1:12" ht="12" x14ac:dyDescent="0.3">
      <c r="A46" s="107" t="s">
        <v>374</v>
      </c>
      <c r="B46" s="69"/>
      <c r="C46" s="69"/>
      <c r="D46" s="69"/>
      <c r="E46" s="69"/>
      <c r="F46" s="69"/>
      <c r="G46" s="69"/>
      <c r="H46" s="69"/>
      <c r="I46" s="69"/>
      <c r="J46" s="106"/>
      <c r="K46" s="6"/>
      <c r="L46" s="6"/>
    </row>
    <row r="47" spans="1:12" ht="12" x14ac:dyDescent="0.3">
      <c r="A47" s="107" t="s">
        <v>131</v>
      </c>
      <c r="B47" s="69"/>
      <c r="C47" s="69"/>
      <c r="D47" s="69"/>
      <c r="E47" s="69"/>
      <c r="F47" s="69"/>
      <c r="G47" s="69"/>
      <c r="H47" s="69"/>
      <c r="I47" s="69"/>
      <c r="J47" s="106"/>
      <c r="K47" s="6"/>
      <c r="L47" s="6"/>
    </row>
    <row r="48" spans="1:12" ht="12" x14ac:dyDescent="0.3">
      <c r="A48" s="107" t="s">
        <v>366</v>
      </c>
      <c r="B48" s="69"/>
      <c r="C48" s="69"/>
      <c r="D48" s="69"/>
      <c r="E48" s="69"/>
      <c r="F48" s="69"/>
      <c r="G48" s="69"/>
      <c r="H48" s="69"/>
      <c r="I48" s="69"/>
      <c r="J48" s="106"/>
      <c r="K48" s="6"/>
      <c r="L48" s="6"/>
    </row>
    <row r="49" spans="1:12" ht="12" x14ac:dyDescent="0.3">
      <c r="A49" s="107" t="s">
        <v>375</v>
      </c>
      <c r="B49" s="69"/>
      <c r="C49" s="69"/>
      <c r="D49" s="69"/>
      <c r="E49" s="69"/>
      <c r="F49" s="69"/>
      <c r="G49" s="69"/>
      <c r="H49" s="69"/>
      <c r="I49" s="69"/>
      <c r="J49" s="106"/>
      <c r="K49" s="6"/>
      <c r="L49" s="6"/>
    </row>
    <row r="50" spans="1:12" ht="12" x14ac:dyDescent="0.3">
      <c r="A50" s="107" t="s">
        <v>145</v>
      </c>
      <c r="B50" s="69"/>
      <c r="C50" s="69"/>
      <c r="D50" s="69"/>
      <c r="E50" s="69"/>
      <c r="F50" s="69"/>
      <c r="G50" s="69"/>
      <c r="H50" s="69"/>
      <c r="I50" s="69"/>
      <c r="J50" s="106"/>
      <c r="K50" s="6"/>
      <c r="L50" s="6"/>
    </row>
    <row r="51" spans="1:12" ht="13.5" x14ac:dyDescent="0.3">
      <c r="A51" s="71" t="s">
        <v>377</v>
      </c>
      <c r="B51" s="69"/>
      <c r="C51" s="69"/>
      <c r="D51" s="69"/>
      <c r="E51" s="69"/>
      <c r="F51" s="69"/>
      <c r="G51" s="69"/>
      <c r="H51" s="69"/>
      <c r="I51" s="69"/>
      <c r="J51" s="106"/>
      <c r="K51" s="6"/>
      <c r="L51" s="6"/>
    </row>
    <row r="52" spans="1:12" ht="12" x14ac:dyDescent="0.3">
      <c r="A52" s="71" t="s">
        <v>376</v>
      </c>
      <c r="B52" s="69"/>
      <c r="C52" s="69"/>
      <c r="D52" s="69"/>
      <c r="E52" s="69"/>
      <c r="F52" s="69"/>
      <c r="G52" s="69"/>
      <c r="H52" s="69"/>
      <c r="I52" s="69"/>
      <c r="J52" s="106"/>
      <c r="K52" s="6"/>
      <c r="L52" s="6"/>
    </row>
    <row r="53" spans="1:12" x14ac:dyDescent="0.25">
      <c r="J53" s="6"/>
      <c r="K53" s="6"/>
      <c r="L53" s="6"/>
    </row>
    <row r="54" spans="1:12" x14ac:dyDescent="0.25">
      <c r="J54" s="6"/>
      <c r="K54" s="6"/>
      <c r="L54" s="6"/>
    </row>
    <row r="59" spans="1:12" x14ac:dyDescent="0.25">
      <c r="I59" s="6"/>
      <c r="J59" s="10"/>
      <c r="K59" s="6"/>
      <c r="L59" s="6"/>
    </row>
    <row r="60" spans="1:12" x14ac:dyDescent="0.25">
      <c r="I60" s="6"/>
      <c r="J60" s="6"/>
      <c r="K60" s="6"/>
      <c r="L60" s="6"/>
    </row>
    <row r="61" spans="1:12" x14ac:dyDescent="0.25">
      <c r="J61" s="6"/>
      <c r="K61" s="6"/>
      <c r="L61" s="6"/>
    </row>
    <row r="62" spans="1:12" x14ac:dyDescent="0.25">
      <c r="J62" s="6"/>
      <c r="K62" s="6"/>
      <c r="L62" s="6"/>
    </row>
    <row r="63" spans="1:12" x14ac:dyDescent="0.25">
      <c r="J63" s="6"/>
      <c r="K63" s="6"/>
      <c r="L63" s="6"/>
    </row>
    <row r="64" spans="1:12" x14ac:dyDescent="0.25">
      <c r="J64" s="6"/>
      <c r="K64" s="6"/>
      <c r="L64" s="6"/>
    </row>
    <row r="65" spans="10:12" x14ac:dyDescent="0.25">
      <c r="J65" s="6"/>
      <c r="K65" s="6"/>
      <c r="L65" s="6"/>
    </row>
    <row r="66" spans="10:12" x14ac:dyDescent="0.25">
      <c r="J66" s="6"/>
      <c r="K66" s="6"/>
      <c r="L66" s="6"/>
    </row>
    <row r="67" spans="10:12" x14ac:dyDescent="0.25">
      <c r="J67" s="6"/>
      <c r="K67" s="6"/>
      <c r="L67" s="6"/>
    </row>
    <row r="68" spans="10:12" x14ac:dyDescent="0.25">
      <c r="J68" s="6"/>
      <c r="K68" s="6"/>
      <c r="L68" s="6"/>
    </row>
    <row r="69" spans="10:12" x14ac:dyDescent="0.25">
      <c r="J69" s="6"/>
      <c r="K69" s="6"/>
      <c r="L69" s="6"/>
    </row>
    <row r="70" spans="10:12" x14ac:dyDescent="0.25">
      <c r="J70" s="6"/>
      <c r="K70" s="6"/>
      <c r="L70" s="6"/>
    </row>
    <row r="71" spans="10:12" x14ac:dyDescent="0.25">
      <c r="J71" s="6"/>
      <c r="K71" s="6"/>
      <c r="L71" s="6"/>
    </row>
    <row r="72" spans="10:12" x14ac:dyDescent="0.25">
      <c r="J72" s="13"/>
      <c r="K72" s="6"/>
      <c r="L72" s="6"/>
    </row>
    <row r="73" spans="10:12" x14ac:dyDescent="0.25">
      <c r="J73" s="3"/>
    </row>
    <row r="74" spans="10:12" x14ac:dyDescent="0.25">
      <c r="J74" s="3"/>
    </row>
    <row r="75" spans="10:12" x14ac:dyDescent="0.25">
      <c r="J75" s="3"/>
    </row>
  </sheetData>
  <mergeCells count="1">
    <mergeCell ref="C3:I3"/>
  </mergeCells>
  <phoneticPr fontId="0" type="noConversion"/>
  <printOptions horizontalCentered="1" verticalCentered="1"/>
  <pageMargins left="0.5" right="0.5" top="0.25" bottom="0.25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25" workbookViewId="0">
      <selection activeCell="F29" sqref="F29"/>
    </sheetView>
  </sheetViews>
  <sheetFormatPr defaultRowHeight="11.5" x14ac:dyDescent="0.25"/>
  <cols>
    <col min="1" max="1" width="29.59765625" customWidth="1"/>
    <col min="3" max="3" width="14.09765625" customWidth="1"/>
    <col min="4" max="4" width="11.69921875" customWidth="1"/>
    <col min="5" max="5" width="4.8984375" customWidth="1"/>
    <col min="6" max="6" width="16.09765625" customWidth="1"/>
    <col min="7" max="7" width="5.59765625" customWidth="1"/>
    <col min="8" max="8" width="20" customWidth="1"/>
  </cols>
  <sheetData>
    <row r="1" spans="1:8" ht="12.5" x14ac:dyDescent="0.25">
      <c r="A1" s="138" t="s">
        <v>378</v>
      </c>
    </row>
    <row r="2" spans="1:8" ht="13" x14ac:dyDescent="0.3">
      <c r="A2" s="139" t="s">
        <v>151</v>
      </c>
    </row>
    <row r="3" spans="1:8" ht="15" thickBot="1" x14ac:dyDescent="0.4">
      <c r="A3" s="135"/>
      <c r="B3" s="362" t="s">
        <v>380</v>
      </c>
      <c r="C3" s="362"/>
      <c r="D3" s="362"/>
      <c r="E3" s="134"/>
      <c r="F3" s="363" t="s">
        <v>381</v>
      </c>
      <c r="G3" s="363"/>
      <c r="H3" s="363"/>
    </row>
    <row r="4" spans="1:8" ht="14.25" customHeight="1" x14ac:dyDescent="0.25">
      <c r="A4" s="364" t="s">
        <v>379</v>
      </c>
      <c r="B4" s="366"/>
      <c r="C4" s="136">
        <v>2021</v>
      </c>
      <c r="D4" s="366"/>
      <c r="E4" s="368"/>
      <c r="F4" s="369" t="s">
        <v>382</v>
      </c>
      <c r="G4" s="369"/>
      <c r="H4" s="136" t="s">
        <v>383</v>
      </c>
    </row>
    <row r="5" spans="1:8" ht="14.25" customHeight="1" thickBot="1" x14ac:dyDescent="0.3">
      <c r="A5" s="365"/>
      <c r="B5" s="367"/>
      <c r="C5" s="137" t="s">
        <v>146</v>
      </c>
      <c r="D5" s="367"/>
      <c r="E5" s="367"/>
      <c r="F5" s="370" t="s">
        <v>143</v>
      </c>
      <c r="G5" s="370"/>
      <c r="H5" s="137" t="s">
        <v>146</v>
      </c>
    </row>
    <row r="6" spans="1:8" ht="14" thickTop="1" thickBot="1" x14ac:dyDescent="0.35">
      <c r="A6" s="164" t="s">
        <v>32</v>
      </c>
      <c r="B6" s="165"/>
      <c r="C6" s="231">
        <v>99801</v>
      </c>
      <c r="D6" s="232"/>
      <c r="E6" s="232"/>
      <c r="F6" s="266">
        <v>230</v>
      </c>
      <c r="G6" s="234"/>
      <c r="H6" s="234">
        <v>98841</v>
      </c>
    </row>
    <row r="7" spans="1:8" ht="13.5" thickBot="1" x14ac:dyDescent="0.35">
      <c r="A7" s="166" t="s">
        <v>33</v>
      </c>
      <c r="B7" s="167"/>
      <c r="C7" s="235">
        <v>525572</v>
      </c>
      <c r="D7" s="236"/>
      <c r="E7" s="236"/>
      <c r="F7" s="235">
        <v>25953</v>
      </c>
      <c r="G7" s="237"/>
      <c r="H7" s="237">
        <v>490395</v>
      </c>
    </row>
    <row r="8" spans="1:8" ht="13.5" thickBot="1" x14ac:dyDescent="0.35">
      <c r="A8" s="164" t="s">
        <v>25</v>
      </c>
      <c r="B8" s="165"/>
      <c r="C8" s="231">
        <v>1333</v>
      </c>
      <c r="D8" s="232"/>
      <c r="E8" s="232"/>
      <c r="F8" s="233">
        <v>30</v>
      </c>
      <c r="G8" s="238"/>
      <c r="H8" s="238">
        <v>1295</v>
      </c>
    </row>
    <row r="9" spans="1:8" ht="13.5" thickBot="1" x14ac:dyDescent="0.35">
      <c r="A9" s="164" t="s">
        <v>34</v>
      </c>
      <c r="B9" s="165"/>
      <c r="C9" s="231">
        <v>6087</v>
      </c>
      <c r="D9" s="232"/>
      <c r="E9" s="232"/>
      <c r="F9" s="233">
        <v>2</v>
      </c>
      <c r="G9" s="239"/>
      <c r="H9" s="239">
        <v>6084</v>
      </c>
    </row>
    <row r="10" spans="1:8" ht="13.5" thickBot="1" x14ac:dyDescent="0.35">
      <c r="A10" s="168" t="s">
        <v>35</v>
      </c>
      <c r="B10" s="169"/>
      <c r="C10" s="240">
        <v>1228</v>
      </c>
      <c r="D10" s="241"/>
      <c r="E10" s="241"/>
      <c r="F10" s="242">
        <v>58</v>
      </c>
      <c r="G10" s="243"/>
      <c r="H10" s="243">
        <v>1151</v>
      </c>
    </row>
    <row r="11" spans="1:8" ht="13.5" thickBot="1" x14ac:dyDescent="0.35">
      <c r="A11" s="164" t="s">
        <v>24</v>
      </c>
      <c r="B11" s="165"/>
      <c r="C11" s="231">
        <v>118</v>
      </c>
      <c r="D11" s="232"/>
      <c r="E11" s="232"/>
      <c r="F11" s="233">
        <v>4</v>
      </c>
      <c r="G11" s="244"/>
      <c r="H11" s="239">
        <v>113</v>
      </c>
    </row>
    <row r="12" spans="1:8" ht="13.5" thickBot="1" x14ac:dyDescent="0.35">
      <c r="A12" s="164" t="s">
        <v>22</v>
      </c>
      <c r="B12" s="165"/>
      <c r="C12" s="233">
        <v>61</v>
      </c>
      <c r="D12" s="232"/>
      <c r="E12" s="232"/>
      <c r="F12" s="233">
        <v>3</v>
      </c>
      <c r="G12" s="245"/>
      <c r="H12" s="239">
        <v>58</v>
      </c>
    </row>
    <row r="13" spans="1:8" ht="13.5" thickBot="1" x14ac:dyDescent="0.35">
      <c r="A13" s="164" t="s">
        <v>23</v>
      </c>
      <c r="B13" s="165"/>
      <c r="C13" s="231">
        <v>948</v>
      </c>
      <c r="D13" s="232"/>
      <c r="E13" s="232"/>
      <c r="F13" s="233">
        <v>51</v>
      </c>
      <c r="G13" s="239"/>
      <c r="H13" s="239">
        <v>879</v>
      </c>
    </row>
    <row r="14" spans="1:8" ht="13.5" thickBot="1" x14ac:dyDescent="0.35">
      <c r="A14" s="164" t="s">
        <v>51</v>
      </c>
      <c r="B14" s="165"/>
      <c r="C14" s="231">
        <v>101</v>
      </c>
      <c r="D14" s="232"/>
      <c r="E14" s="232"/>
      <c r="F14" s="233">
        <v>0</v>
      </c>
      <c r="G14" s="245"/>
      <c r="H14" s="239">
        <v>101</v>
      </c>
    </row>
    <row r="15" spans="1:8" ht="13.5" thickBot="1" x14ac:dyDescent="0.35">
      <c r="A15" s="164" t="s">
        <v>26</v>
      </c>
      <c r="B15" s="165"/>
      <c r="C15" s="231">
        <v>22071</v>
      </c>
      <c r="D15" s="232"/>
      <c r="E15" s="232"/>
      <c r="F15" s="233">
        <v>1667</v>
      </c>
      <c r="G15" s="239"/>
      <c r="H15" s="239">
        <v>19824</v>
      </c>
    </row>
    <row r="16" spans="1:8" ht="13.5" thickBot="1" x14ac:dyDescent="0.35">
      <c r="A16" s="164" t="s">
        <v>37</v>
      </c>
      <c r="B16" s="165"/>
      <c r="C16" s="231">
        <v>2406</v>
      </c>
      <c r="D16" s="232"/>
      <c r="E16" s="232"/>
      <c r="F16" s="233">
        <v>154</v>
      </c>
      <c r="G16" s="239"/>
      <c r="H16" s="239">
        <v>2267</v>
      </c>
    </row>
    <row r="17" spans="1:8" ht="13.5" thickBot="1" x14ac:dyDescent="0.35">
      <c r="A17" s="164" t="s">
        <v>38</v>
      </c>
      <c r="B17" s="165"/>
      <c r="C17" s="231">
        <v>1345</v>
      </c>
      <c r="D17" s="232"/>
      <c r="E17" s="232"/>
      <c r="F17" s="233">
        <v>63</v>
      </c>
      <c r="G17" s="239"/>
      <c r="H17" s="239">
        <v>1256</v>
      </c>
    </row>
    <row r="18" spans="1:8" ht="13.5" thickBot="1" x14ac:dyDescent="0.35">
      <c r="A18" s="168" t="s">
        <v>39</v>
      </c>
      <c r="B18" s="169"/>
      <c r="C18" s="240">
        <v>40008</v>
      </c>
      <c r="D18" s="241"/>
      <c r="E18" s="241"/>
      <c r="F18" s="242">
        <v>176</v>
      </c>
      <c r="G18" s="243"/>
      <c r="H18" s="243">
        <v>39859</v>
      </c>
    </row>
    <row r="19" spans="1:8" ht="13.5" thickBot="1" x14ac:dyDescent="0.35">
      <c r="A19" s="164" t="s">
        <v>53</v>
      </c>
      <c r="B19" s="165"/>
      <c r="C19" s="231">
        <v>38669</v>
      </c>
      <c r="D19" s="232"/>
      <c r="E19" s="232"/>
      <c r="F19" s="233">
        <v>54</v>
      </c>
      <c r="G19" s="246"/>
      <c r="H19" s="246">
        <v>38599</v>
      </c>
    </row>
    <row r="20" spans="1:8" ht="13.5" thickBot="1" x14ac:dyDescent="0.35">
      <c r="A20" s="164" t="s">
        <v>52</v>
      </c>
      <c r="B20" s="165"/>
      <c r="C20" s="231">
        <v>1148</v>
      </c>
      <c r="D20" s="232"/>
      <c r="E20" s="232"/>
      <c r="F20" s="233">
        <v>89</v>
      </c>
      <c r="G20" s="239"/>
      <c r="H20" s="239">
        <v>1084</v>
      </c>
    </row>
    <row r="21" spans="1:8" ht="13.5" thickBot="1" x14ac:dyDescent="0.35">
      <c r="A21" s="164" t="s">
        <v>51</v>
      </c>
      <c r="B21" s="165"/>
      <c r="C21" s="231">
        <v>191</v>
      </c>
      <c r="D21" s="232"/>
      <c r="E21" s="232"/>
      <c r="F21" s="233">
        <v>33</v>
      </c>
      <c r="G21" s="245"/>
      <c r="H21" s="239">
        <v>176</v>
      </c>
    </row>
    <row r="22" spans="1:8" ht="13.5" thickBot="1" x14ac:dyDescent="0.35">
      <c r="A22" s="164" t="s">
        <v>40</v>
      </c>
      <c r="B22" s="165"/>
      <c r="C22" s="231">
        <v>1165</v>
      </c>
      <c r="D22" s="232"/>
      <c r="E22" s="232"/>
      <c r="F22" s="233">
        <v>12</v>
      </c>
      <c r="G22" s="239"/>
      <c r="H22" s="239">
        <v>1148</v>
      </c>
    </row>
    <row r="23" spans="1:8" ht="13.5" thickBot="1" x14ac:dyDescent="0.35">
      <c r="A23" s="164" t="s">
        <v>41</v>
      </c>
      <c r="B23" s="165"/>
      <c r="C23" s="231">
        <v>246</v>
      </c>
      <c r="D23" s="232"/>
      <c r="E23" s="232"/>
      <c r="F23" s="233">
        <v>0</v>
      </c>
      <c r="G23" s="245"/>
      <c r="H23" s="239">
        <v>246</v>
      </c>
    </row>
    <row r="24" spans="1:8" ht="13.5" thickBot="1" x14ac:dyDescent="0.35">
      <c r="A24" s="164" t="s">
        <v>42</v>
      </c>
      <c r="B24" s="165"/>
      <c r="C24" s="231">
        <v>736</v>
      </c>
      <c r="D24" s="232"/>
      <c r="E24" s="232"/>
      <c r="F24" s="233">
        <v>16</v>
      </c>
      <c r="G24" s="245"/>
      <c r="H24" s="239">
        <v>715</v>
      </c>
    </row>
    <row r="25" spans="1:8" ht="13.5" thickBot="1" x14ac:dyDescent="0.35">
      <c r="A25" s="168" t="s">
        <v>27</v>
      </c>
      <c r="B25" s="169"/>
      <c r="C25" s="240">
        <v>36134</v>
      </c>
      <c r="D25" s="241"/>
      <c r="E25" s="241"/>
      <c r="F25" s="240">
        <v>2172</v>
      </c>
      <c r="G25" s="243"/>
      <c r="H25" s="243">
        <v>33072</v>
      </c>
    </row>
    <row r="26" spans="1:8" ht="13.5" thickBot="1" x14ac:dyDescent="0.35">
      <c r="A26" s="164" t="s">
        <v>54</v>
      </c>
      <c r="B26" s="170"/>
      <c r="C26" s="231">
        <v>24870</v>
      </c>
      <c r="D26" s="232"/>
      <c r="E26" s="232"/>
      <c r="F26" s="233">
        <v>1534</v>
      </c>
      <c r="G26" s="246"/>
      <c r="H26" s="246">
        <v>22699</v>
      </c>
    </row>
    <row r="27" spans="1:8" ht="13.5" thickBot="1" x14ac:dyDescent="0.35">
      <c r="A27" s="164" t="s">
        <v>55</v>
      </c>
      <c r="B27" s="170"/>
      <c r="C27" s="231">
        <v>11264</v>
      </c>
      <c r="D27" s="232"/>
      <c r="E27" s="232"/>
      <c r="F27" s="233">
        <v>638</v>
      </c>
      <c r="G27" s="239"/>
      <c r="H27" s="239">
        <v>10373</v>
      </c>
    </row>
    <row r="28" spans="1:8" ht="13.5" thickBot="1" x14ac:dyDescent="0.35">
      <c r="A28" s="164" t="s">
        <v>43</v>
      </c>
      <c r="B28" s="170"/>
      <c r="C28" s="231">
        <v>92</v>
      </c>
      <c r="D28" s="232"/>
      <c r="E28" s="232"/>
      <c r="F28" s="233">
        <v>0</v>
      </c>
      <c r="G28" s="239"/>
      <c r="H28" s="239">
        <v>92</v>
      </c>
    </row>
    <row r="29" spans="1:8" ht="13.5" thickBot="1" x14ac:dyDescent="0.35">
      <c r="A29" s="164" t="s">
        <v>44</v>
      </c>
      <c r="B29" s="170"/>
      <c r="C29" s="231">
        <v>11359</v>
      </c>
      <c r="D29" s="232"/>
      <c r="E29" s="232"/>
      <c r="F29" s="231">
        <v>1522</v>
      </c>
      <c r="G29" s="239"/>
      <c r="H29" s="239">
        <v>9224</v>
      </c>
    </row>
    <row r="30" spans="1:8" ht="13.5" thickBot="1" x14ac:dyDescent="0.35">
      <c r="A30" s="164" t="s">
        <v>45</v>
      </c>
      <c r="B30" s="170"/>
      <c r="C30" s="231">
        <v>32247</v>
      </c>
      <c r="D30" s="232"/>
      <c r="E30" s="232"/>
      <c r="F30" s="247">
        <v>470</v>
      </c>
      <c r="G30" s="239"/>
      <c r="H30" s="239">
        <v>31580</v>
      </c>
    </row>
    <row r="31" spans="1:8" ht="13.5" thickBot="1" x14ac:dyDescent="0.35">
      <c r="A31" s="164" t="s">
        <v>46</v>
      </c>
      <c r="B31" s="170"/>
      <c r="C31" s="231">
        <v>39488</v>
      </c>
      <c r="D31" s="232"/>
      <c r="E31" s="232"/>
      <c r="F31" s="231">
        <v>2764</v>
      </c>
      <c r="G31" s="239"/>
      <c r="H31" s="239">
        <v>35531</v>
      </c>
    </row>
    <row r="32" spans="1:8" ht="13.5" thickBot="1" x14ac:dyDescent="0.35">
      <c r="A32" s="164" t="s">
        <v>47</v>
      </c>
      <c r="B32" s="170"/>
      <c r="C32" s="231">
        <v>106963</v>
      </c>
      <c r="D32" s="232"/>
      <c r="E32" s="232"/>
      <c r="F32" s="231">
        <v>957</v>
      </c>
      <c r="G32" s="239"/>
      <c r="H32" s="239">
        <v>105564</v>
      </c>
    </row>
    <row r="33" spans="1:8" ht="13.5" thickBot="1" x14ac:dyDescent="0.35">
      <c r="A33" s="168" t="s">
        <v>31</v>
      </c>
      <c r="B33" s="171"/>
      <c r="C33" s="240">
        <v>149062</v>
      </c>
      <c r="D33" s="241"/>
      <c r="E33" s="241"/>
      <c r="F33" s="240">
        <v>12158</v>
      </c>
      <c r="G33" s="249"/>
      <c r="H33" s="249">
        <v>133169</v>
      </c>
    </row>
    <row r="34" spans="1:8" ht="13.5" thickBot="1" x14ac:dyDescent="0.35">
      <c r="A34" s="164" t="s">
        <v>56</v>
      </c>
      <c r="B34" s="170"/>
      <c r="C34" s="231">
        <v>10435</v>
      </c>
      <c r="D34" s="232"/>
      <c r="E34" s="232"/>
      <c r="F34" s="233">
        <v>328</v>
      </c>
      <c r="G34" s="250"/>
      <c r="H34" s="250">
        <v>9972</v>
      </c>
    </row>
    <row r="35" spans="1:8" ht="13.5" thickBot="1" x14ac:dyDescent="0.35">
      <c r="A35" s="164" t="s">
        <v>57</v>
      </c>
      <c r="B35" s="170"/>
      <c r="C35" s="231">
        <v>6489</v>
      </c>
      <c r="D35" s="232"/>
      <c r="E35" s="232"/>
      <c r="F35" s="231">
        <v>1258</v>
      </c>
      <c r="G35" s="248"/>
      <c r="H35" s="248">
        <v>5397</v>
      </c>
    </row>
    <row r="36" spans="1:8" ht="13.5" thickBot="1" x14ac:dyDescent="0.35">
      <c r="A36" s="164" t="s">
        <v>58</v>
      </c>
      <c r="B36" s="170"/>
      <c r="C36" s="231">
        <v>2262</v>
      </c>
      <c r="D36" s="232"/>
      <c r="E36" s="232"/>
      <c r="F36" s="233">
        <v>192</v>
      </c>
      <c r="G36" s="248"/>
      <c r="H36" s="248">
        <v>1971</v>
      </c>
    </row>
    <row r="37" spans="1:8" ht="13.5" thickBot="1" x14ac:dyDescent="0.35">
      <c r="A37" s="164" t="s">
        <v>59</v>
      </c>
      <c r="B37" s="170"/>
      <c r="C37" s="231">
        <v>19440</v>
      </c>
      <c r="D37" s="232"/>
      <c r="E37" s="232"/>
      <c r="F37" s="233">
        <v>485</v>
      </c>
      <c r="G37" s="248"/>
      <c r="H37" s="248">
        <v>18545</v>
      </c>
    </row>
    <row r="38" spans="1:8" ht="13.5" thickBot="1" x14ac:dyDescent="0.35">
      <c r="A38" s="164" t="s">
        <v>60</v>
      </c>
      <c r="B38" s="170"/>
      <c r="C38" s="231">
        <v>7863</v>
      </c>
      <c r="D38" s="232"/>
      <c r="E38" s="232"/>
      <c r="F38" s="233">
        <v>322</v>
      </c>
      <c r="G38" s="248"/>
      <c r="H38" s="248">
        <v>7392</v>
      </c>
    </row>
    <row r="39" spans="1:8" ht="13.5" thickBot="1" x14ac:dyDescent="0.35">
      <c r="A39" s="164" t="s">
        <v>61</v>
      </c>
      <c r="B39" s="170"/>
      <c r="C39" s="231">
        <v>27104</v>
      </c>
      <c r="D39" s="232"/>
      <c r="E39" s="232"/>
      <c r="F39" s="233">
        <v>354</v>
      </c>
      <c r="G39" s="248"/>
      <c r="H39" s="248">
        <v>26603</v>
      </c>
    </row>
    <row r="40" spans="1:8" ht="13.5" thickBot="1" x14ac:dyDescent="0.35">
      <c r="A40" s="164" t="s">
        <v>62</v>
      </c>
      <c r="B40" s="170"/>
      <c r="C40" s="231">
        <v>1355</v>
      </c>
      <c r="D40" s="232"/>
      <c r="E40" s="232"/>
      <c r="F40" s="233">
        <v>104</v>
      </c>
      <c r="G40" s="248"/>
      <c r="H40" s="248">
        <v>1206</v>
      </c>
    </row>
    <row r="41" spans="1:8" ht="13.5" thickBot="1" x14ac:dyDescent="0.35">
      <c r="A41" s="164" t="s">
        <v>63</v>
      </c>
      <c r="B41" s="170"/>
      <c r="C41" s="231">
        <v>13006</v>
      </c>
      <c r="D41" s="232"/>
      <c r="E41" s="232"/>
      <c r="F41" s="233">
        <v>1428</v>
      </c>
      <c r="G41" s="248"/>
      <c r="H41" s="248">
        <v>10957</v>
      </c>
    </row>
    <row r="42" spans="1:8" ht="13.5" thickBot="1" x14ac:dyDescent="0.35">
      <c r="A42" s="164" t="s">
        <v>64</v>
      </c>
      <c r="B42" s="170"/>
      <c r="C42" s="231">
        <v>48567</v>
      </c>
      <c r="D42" s="232"/>
      <c r="E42" s="232"/>
      <c r="F42" s="231">
        <v>6495</v>
      </c>
      <c r="G42" s="248"/>
      <c r="H42" s="248">
        <v>39732</v>
      </c>
    </row>
    <row r="43" spans="1:8" ht="13.5" thickBot="1" x14ac:dyDescent="0.35">
      <c r="A43" s="164" t="s">
        <v>65</v>
      </c>
      <c r="B43" s="170"/>
      <c r="C43" s="231">
        <v>1650</v>
      </c>
      <c r="D43" s="232"/>
      <c r="E43" s="232"/>
      <c r="F43" s="233">
        <v>225</v>
      </c>
      <c r="G43" s="248"/>
      <c r="H43" s="248">
        <v>1597</v>
      </c>
    </row>
    <row r="44" spans="1:8" ht="15" customHeight="1" thickBot="1" x14ac:dyDescent="0.35">
      <c r="A44" s="164" t="s">
        <v>66</v>
      </c>
      <c r="B44" s="170"/>
      <c r="C44" s="231">
        <v>6472</v>
      </c>
      <c r="D44" s="232"/>
      <c r="E44" s="232"/>
      <c r="F44" s="233">
        <v>497</v>
      </c>
      <c r="G44" s="248"/>
      <c r="H44" s="248">
        <v>5744</v>
      </c>
    </row>
    <row r="45" spans="1:8" ht="13.5" thickBot="1" x14ac:dyDescent="0.35">
      <c r="A45" s="164" t="s">
        <v>67</v>
      </c>
      <c r="B45" s="170"/>
      <c r="C45" s="231">
        <v>4408</v>
      </c>
      <c r="D45" s="232"/>
      <c r="E45" s="232"/>
      <c r="F45" s="233">
        <v>470</v>
      </c>
      <c r="G45" s="248"/>
      <c r="H45" s="248">
        <v>4042</v>
      </c>
    </row>
    <row r="46" spans="1:8" ht="13.5" thickBot="1" x14ac:dyDescent="0.35">
      <c r="A46" s="164" t="s">
        <v>51</v>
      </c>
      <c r="B46" s="170"/>
      <c r="C46" s="231">
        <v>11</v>
      </c>
      <c r="D46" s="232"/>
      <c r="E46" s="232"/>
      <c r="F46" s="233">
        <v>0</v>
      </c>
      <c r="G46" s="251"/>
      <c r="H46" s="248">
        <v>11</v>
      </c>
    </row>
    <row r="47" spans="1:8" ht="13.5" thickBot="1" x14ac:dyDescent="0.35">
      <c r="A47" s="164" t="s">
        <v>28</v>
      </c>
      <c r="B47" s="170"/>
      <c r="C47" s="231">
        <v>3772</v>
      </c>
      <c r="D47" s="232"/>
      <c r="E47" s="232"/>
      <c r="F47" s="233">
        <v>100</v>
      </c>
      <c r="G47" s="248"/>
      <c r="H47" s="248">
        <v>3638</v>
      </c>
    </row>
    <row r="48" spans="1:8" ht="13.5" thickBot="1" x14ac:dyDescent="0.35">
      <c r="A48" s="164" t="s">
        <v>48</v>
      </c>
      <c r="B48" s="170"/>
      <c r="C48" s="231">
        <v>2094</v>
      </c>
      <c r="D48" s="232"/>
      <c r="E48" s="232"/>
      <c r="F48" s="231">
        <v>1</v>
      </c>
      <c r="G48" s="248"/>
      <c r="H48" s="248">
        <v>2093</v>
      </c>
    </row>
    <row r="49" spans="1:11" ht="13.5" thickBot="1" x14ac:dyDescent="0.35">
      <c r="A49" s="164" t="s">
        <v>49</v>
      </c>
      <c r="B49" s="170"/>
      <c r="C49" s="231">
        <v>46938</v>
      </c>
      <c r="D49" s="232"/>
      <c r="E49" s="232"/>
      <c r="F49" s="231">
        <v>2745</v>
      </c>
      <c r="G49" s="248"/>
      <c r="H49" s="248">
        <v>43023</v>
      </c>
    </row>
    <row r="50" spans="1:11" ht="13.5" thickBot="1" x14ac:dyDescent="0.35">
      <c r="A50" s="164" t="s">
        <v>29</v>
      </c>
      <c r="B50" s="170"/>
      <c r="C50" s="231">
        <v>15778</v>
      </c>
      <c r="D50" s="232"/>
      <c r="E50" s="232"/>
      <c r="F50" s="231">
        <v>563</v>
      </c>
      <c r="G50" s="248"/>
      <c r="H50" s="248">
        <v>15005</v>
      </c>
    </row>
    <row r="51" spans="1:11" ht="13.5" thickBot="1" x14ac:dyDescent="0.35">
      <c r="A51" s="168" t="s">
        <v>70</v>
      </c>
      <c r="B51" s="171"/>
      <c r="C51" s="240">
        <v>4946</v>
      </c>
      <c r="D51" s="241"/>
      <c r="E51" s="241"/>
      <c r="F51" s="242">
        <v>323</v>
      </c>
      <c r="G51" s="243"/>
      <c r="H51" s="243">
        <v>4484</v>
      </c>
    </row>
    <row r="52" spans="1:11" ht="13.5" thickBot="1" x14ac:dyDescent="0.35">
      <c r="A52" s="164" t="s">
        <v>68</v>
      </c>
      <c r="B52" s="170"/>
      <c r="C52" s="231">
        <v>215</v>
      </c>
      <c r="D52" s="232"/>
      <c r="E52" s="232"/>
      <c r="F52" s="233">
        <v>2</v>
      </c>
      <c r="G52" s="244"/>
      <c r="H52" s="248">
        <v>212</v>
      </c>
    </row>
    <row r="53" spans="1:11" ht="15.75" customHeight="1" thickBot="1" x14ac:dyDescent="0.35">
      <c r="A53" s="164" t="s">
        <v>207</v>
      </c>
      <c r="B53" s="170"/>
      <c r="C53" s="231">
        <v>4090</v>
      </c>
      <c r="D53" s="232"/>
      <c r="E53" s="232"/>
      <c r="F53" s="233">
        <v>289</v>
      </c>
      <c r="G53" s="239"/>
      <c r="H53" s="239">
        <v>3677</v>
      </c>
    </row>
    <row r="54" spans="1:11" ht="13.5" thickBot="1" x14ac:dyDescent="0.35">
      <c r="A54" s="164" t="s">
        <v>208</v>
      </c>
      <c r="B54" s="170"/>
      <c r="C54" s="231">
        <v>641</v>
      </c>
      <c r="D54" s="232"/>
      <c r="E54" s="232"/>
      <c r="F54" s="233">
        <v>32</v>
      </c>
      <c r="G54" s="239"/>
      <c r="H54" s="239">
        <v>595</v>
      </c>
    </row>
    <row r="55" spans="1:11" ht="15" thickBot="1" x14ac:dyDescent="0.35">
      <c r="A55" s="172" t="s">
        <v>384</v>
      </c>
      <c r="B55" s="173"/>
      <c r="C55" s="252">
        <v>72</v>
      </c>
      <c r="D55" s="236"/>
      <c r="E55" s="236"/>
      <c r="F55" s="253">
        <v>1</v>
      </c>
      <c r="G55" s="254"/>
      <c r="H55" s="273">
        <v>75</v>
      </c>
    </row>
    <row r="56" spans="1:11" ht="13.5" thickBot="1" x14ac:dyDescent="0.35">
      <c r="A56" s="174" t="s">
        <v>270</v>
      </c>
      <c r="B56" s="175"/>
      <c r="C56" s="255">
        <v>625373</v>
      </c>
      <c r="D56" s="256"/>
      <c r="E56" s="256"/>
      <c r="F56" s="255">
        <v>26183</v>
      </c>
      <c r="G56" s="257"/>
      <c r="H56" s="257">
        <v>589236</v>
      </c>
    </row>
    <row r="57" spans="1:11" ht="13.5" thickTop="1" x14ac:dyDescent="0.3">
      <c r="A57" s="325" t="s">
        <v>385</v>
      </c>
      <c r="B57" s="326"/>
      <c r="C57" s="327"/>
      <c r="D57" s="328"/>
      <c r="E57" s="328"/>
      <c r="F57" s="327"/>
      <c r="G57" s="327"/>
      <c r="H57" s="327"/>
      <c r="I57" s="69"/>
      <c r="J57" s="69"/>
      <c r="K57" s="69"/>
    </row>
    <row r="58" spans="1:11" ht="13" x14ac:dyDescent="0.3">
      <c r="A58" s="329" t="s">
        <v>386</v>
      </c>
      <c r="B58" s="326"/>
      <c r="C58" s="327"/>
      <c r="D58" s="328"/>
      <c r="E58" s="328"/>
      <c r="F58" s="327"/>
      <c r="G58" s="327"/>
      <c r="H58" s="327"/>
      <c r="I58" s="69"/>
      <c r="J58" s="69"/>
      <c r="K58" s="69"/>
    </row>
    <row r="59" spans="1:11" ht="13" x14ac:dyDescent="0.3">
      <c r="A59" s="325" t="s">
        <v>387</v>
      </c>
      <c r="B59" s="326"/>
      <c r="C59" s="327"/>
      <c r="D59" s="328"/>
      <c r="E59" s="328"/>
      <c r="F59" s="327"/>
      <c r="G59" s="327"/>
      <c r="H59" s="327"/>
      <c r="I59" s="69"/>
      <c r="J59" s="69"/>
      <c r="K59" s="69"/>
    </row>
    <row r="60" spans="1:11" ht="13.5" x14ac:dyDescent="0.3">
      <c r="A60" s="70" t="s">
        <v>388</v>
      </c>
      <c r="B60" s="326"/>
      <c r="C60" s="327"/>
      <c r="D60" s="328"/>
      <c r="E60" s="328"/>
      <c r="F60" s="327"/>
      <c r="G60" s="327"/>
      <c r="H60" s="327"/>
      <c r="I60" s="69"/>
      <c r="J60" s="69"/>
      <c r="K60" s="69"/>
    </row>
    <row r="61" spans="1:11" ht="13.5" x14ac:dyDescent="0.3">
      <c r="A61" s="330" t="s">
        <v>389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2" x14ac:dyDescent="0.3">
      <c r="A62" s="325" t="s">
        <v>390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</sheetData>
  <mergeCells count="8">
    <mergeCell ref="B3:D3"/>
    <mergeCell ref="F3:H3"/>
    <mergeCell ref="A4:A5"/>
    <mergeCell ref="B4:B5"/>
    <mergeCell ref="D4:D5"/>
    <mergeCell ref="E4:E5"/>
    <mergeCell ref="F4:G4"/>
    <mergeCell ref="F5:G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opLeftCell="A22" zoomScaleNormal="100" workbookViewId="0">
      <selection activeCell="A3" sqref="A3"/>
    </sheetView>
  </sheetViews>
  <sheetFormatPr defaultColWidth="9.09765625" defaultRowHeight="12.5" x14ac:dyDescent="0.25"/>
  <cols>
    <col min="1" max="1" width="27.3984375" style="12" customWidth="1"/>
    <col min="2" max="2" width="15.296875" style="12" customWidth="1"/>
    <col min="3" max="3" width="17.8984375" style="12" customWidth="1"/>
    <col min="4" max="4" width="19" style="12" customWidth="1"/>
    <col min="5" max="5" width="20.59765625" style="12" customWidth="1"/>
    <col min="6" max="6" width="16.8984375" style="12" customWidth="1"/>
    <col min="7" max="16384" width="9.09765625" style="12"/>
  </cols>
  <sheetData>
    <row r="1" spans="1:6" ht="13" x14ac:dyDescent="0.3">
      <c r="A1" s="78" t="s">
        <v>242</v>
      </c>
      <c r="B1" s="79"/>
      <c r="C1" s="79"/>
      <c r="D1" s="79"/>
      <c r="E1" s="79"/>
      <c r="F1" s="79"/>
    </row>
    <row r="2" spans="1:6" ht="13" x14ac:dyDescent="0.3">
      <c r="A2" s="78" t="s">
        <v>411</v>
      </c>
      <c r="B2" s="79"/>
      <c r="C2" s="79"/>
      <c r="D2" s="79"/>
      <c r="E2" s="79"/>
      <c r="F2" s="79"/>
    </row>
    <row r="3" spans="1:6" ht="13" x14ac:dyDescent="0.3">
      <c r="A3" s="78"/>
      <c r="B3" s="79"/>
      <c r="C3" s="79"/>
      <c r="D3" s="79"/>
      <c r="E3" s="79"/>
      <c r="F3" s="79"/>
    </row>
    <row r="4" spans="1:6" x14ac:dyDescent="0.25">
      <c r="A4" s="80"/>
      <c r="B4" s="81"/>
      <c r="C4" s="81" t="s">
        <v>71</v>
      </c>
      <c r="D4" s="81" t="s">
        <v>72</v>
      </c>
      <c r="E4" s="81" t="s">
        <v>396</v>
      </c>
      <c r="F4" s="81" t="s">
        <v>30</v>
      </c>
    </row>
    <row r="5" spans="1:6" ht="12.75" customHeight="1" x14ac:dyDescent="0.25">
      <c r="A5" s="80"/>
      <c r="B5" s="81" t="s">
        <v>392</v>
      </c>
      <c r="C5" s="81" t="s">
        <v>393</v>
      </c>
      <c r="D5" s="81" t="s">
        <v>394</v>
      </c>
      <c r="E5" s="81" t="s">
        <v>397</v>
      </c>
      <c r="F5" s="81" t="s">
        <v>394</v>
      </c>
    </row>
    <row r="6" spans="1:6" ht="13.5" customHeight="1" thickBot="1" x14ac:dyDescent="0.3">
      <c r="A6" s="82" t="s">
        <v>107</v>
      </c>
      <c r="B6" s="331" t="s">
        <v>391</v>
      </c>
      <c r="C6" s="331" t="s">
        <v>391</v>
      </c>
      <c r="D6" s="331" t="s">
        <v>395</v>
      </c>
      <c r="E6" s="331" t="s">
        <v>395</v>
      </c>
      <c r="F6" s="331" t="s">
        <v>395</v>
      </c>
    </row>
    <row r="7" spans="1:6" ht="13.5" thickTop="1" thickBot="1" x14ac:dyDescent="0.3">
      <c r="A7" s="185" t="s">
        <v>32</v>
      </c>
      <c r="B7" s="258">
        <v>692</v>
      </c>
      <c r="C7" s="258">
        <v>1</v>
      </c>
      <c r="D7" s="258">
        <v>560</v>
      </c>
      <c r="E7" s="259">
        <v>3584</v>
      </c>
      <c r="F7" s="259">
        <v>4144</v>
      </c>
    </row>
    <row r="8" spans="1:6" ht="13" thickBot="1" x14ac:dyDescent="0.3">
      <c r="A8" s="186" t="s">
        <v>33</v>
      </c>
      <c r="B8" s="260">
        <v>10598</v>
      </c>
      <c r="C8" s="260">
        <v>1190</v>
      </c>
      <c r="D8" s="260">
        <v>126549</v>
      </c>
      <c r="E8" s="260">
        <v>37642</v>
      </c>
      <c r="F8" s="260">
        <v>164191</v>
      </c>
    </row>
    <row r="9" spans="1:6" ht="13" thickBot="1" x14ac:dyDescent="0.3">
      <c r="A9" s="187" t="s">
        <v>25</v>
      </c>
      <c r="B9" s="261">
        <v>5</v>
      </c>
      <c r="C9" s="261">
        <v>2</v>
      </c>
      <c r="D9" s="261">
        <v>37</v>
      </c>
      <c r="E9" s="261">
        <v>11</v>
      </c>
      <c r="F9" s="261">
        <v>48</v>
      </c>
    </row>
    <row r="10" spans="1:6" ht="13" thickBot="1" x14ac:dyDescent="0.3">
      <c r="A10" s="187" t="s">
        <v>34</v>
      </c>
      <c r="B10" s="261">
        <v>2</v>
      </c>
      <c r="C10" s="261">
        <v>0</v>
      </c>
      <c r="D10" s="262">
        <v>60</v>
      </c>
      <c r="E10" s="261">
        <v>12</v>
      </c>
      <c r="F10" s="262">
        <v>72</v>
      </c>
    </row>
    <row r="11" spans="1:6" ht="13" thickBot="1" x14ac:dyDescent="0.3">
      <c r="A11" s="188" t="s">
        <v>35</v>
      </c>
      <c r="B11" s="263">
        <v>262</v>
      </c>
      <c r="C11" s="263">
        <v>0</v>
      </c>
      <c r="D11" s="263">
        <v>59</v>
      </c>
      <c r="E11" s="263">
        <v>188</v>
      </c>
      <c r="F11" s="263">
        <v>247</v>
      </c>
    </row>
    <row r="12" spans="1:6" ht="13" thickBot="1" x14ac:dyDescent="0.3">
      <c r="A12" s="187" t="s">
        <v>152</v>
      </c>
      <c r="B12" s="261">
        <v>37</v>
      </c>
      <c r="C12" s="261">
        <v>0</v>
      </c>
      <c r="D12" s="261">
        <v>0</v>
      </c>
      <c r="E12" s="261">
        <v>20</v>
      </c>
      <c r="F12" s="261">
        <v>20</v>
      </c>
    </row>
    <row r="13" spans="1:6" ht="15" customHeight="1" thickBot="1" x14ac:dyDescent="0.3">
      <c r="A13" s="187" t="s">
        <v>153</v>
      </c>
      <c r="B13" s="261">
        <v>31</v>
      </c>
      <c r="C13" s="261">
        <v>0</v>
      </c>
      <c r="D13" s="261">
        <v>0</v>
      </c>
      <c r="E13" s="261">
        <v>8</v>
      </c>
      <c r="F13" s="261">
        <v>8</v>
      </c>
    </row>
    <row r="14" spans="1:6" ht="14.25" customHeight="1" thickBot="1" x14ac:dyDescent="0.3">
      <c r="A14" s="187" t="s">
        <v>154</v>
      </c>
      <c r="B14" s="261">
        <v>150</v>
      </c>
      <c r="C14" s="261">
        <v>0</v>
      </c>
      <c r="D14" s="261">
        <v>59</v>
      </c>
      <c r="E14" s="261">
        <v>149</v>
      </c>
      <c r="F14" s="261">
        <v>208</v>
      </c>
    </row>
    <row r="15" spans="1:6" ht="13" thickBot="1" x14ac:dyDescent="0.3">
      <c r="A15" s="187" t="s">
        <v>155</v>
      </c>
      <c r="B15" s="261">
        <v>44</v>
      </c>
      <c r="C15" s="261">
        <v>0</v>
      </c>
      <c r="D15" s="261">
        <v>0</v>
      </c>
      <c r="E15" s="261">
        <v>11</v>
      </c>
      <c r="F15" s="261">
        <v>11</v>
      </c>
    </row>
    <row r="16" spans="1:6" ht="13" thickBot="1" x14ac:dyDescent="0.3">
      <c r="A16" s="187" t="s">
        <v>26</v>
      </c>
      <c r="B16" s="261">
        <v>235</v>
      </c>
      <c r="C16" s="261">
        <v>4</v>
      </c>
      <c r="D16" s="262">
        <v>2292</v>
      </c>
      <c r="E16" s="262">
        <v>2224</v>
      </c>
      <c r="F16" s="262">
        <v>4516</v>
      </c>
    </row>
    <row r="17" spans="1:6" ht="13" thickBot="1" x14ac:dyDescent="0.3">
      <c r="A17" s="187" t="s">
        <v>37</v>
      </c>
      <c r="B17" s="261">
        <v>10</v>
      </c>
      <c r="C17" s="261">
        <v>6</v>
      </c>
      <c r="D17" s="261">
        <v>96</v>
      </c>
      <c r="E17" s="261">
        <v>12</v>
      </c>
      <c r="F17" s="261">
        <v>108</v>
      </c>
    </row>
    <row r="18" spans="1:6" ht="13" thickBot="1" x14ac:dyDescent="0.3">
      <c r="A18" s="187" t="s">
        <v>38</v>
      </c>
      <c r="B18" s="261">
        <v>0</v>
      </c>
      <c r="C18" s="261">
        <v>0</v>
      </c>
      <c r="D18" s="261">
        <v>0</v>
      </c>
      <c r="E18" s="261">
        <v>0</v>
      </c>
      <c r="F18" s="261">
        <v>0</v>
      </c>
    </row>
    <row r="19" spans="1:6" ht="13" thickBot="1" x14ac:dyDescent="0.3">
      <c r="A19" s="188" t="s">
        <v>39</v>
      </c>
      <c r="B19" s="263">
        <v>101</v>
      </c>
      <c r="C19" s="263">
        <v>9</v>
      </c>
      <c r="D19" s="264">
        <v>9693</v>
      </c>
      <c r="E19" s="263">
        <v>104</v>
      </c>
      <c r="F19" s="264">
        <v>9797</v>
      </c>
    </row>
    <row r="20" spans="1:6" ht="13" thickBot="1" x14ac:dyDescent="0.3">
      <c r="A20" s="187" t="s">
        <v>156</v>
      </c>
      <c r="B20" s="261">
        <v>3</v>
      </c>
      <c r="C20" s="261">
        <v>1</v>
      </c>
      <c r="D20" s="262">
        <v>9245</v>
      </c>
      <c r="E20" s="261">
        <v>13</v>
      </c>
      <c r="F20" s="262">
        <v>9258</v>
      </c>
    </row>
    <row r="21" spans="1:6" ht="13" thickBot="1" x14ac:dyDescent="0.3">
      <c r="A21" s="187" t="s">
        <v>157</v>
      </c>
      <c r="B21" s="261">
        <v>91</v>
      </c>
      <c r="C21" s="261">
        <v>8</v>
      </c>
      <c r="D21" s="262">
        <v>445</v>
      </c>
      <c r="E21" s="261">
        <v>88</v>
      </c>
      <c r="F21" s="262">
        <v>533</v>
      </c>
    </row>
    <row r="22" spans="1:6" ht="13" thickBot="1" x14ac:dyDescent="0.3">
      <c r="A22" s="187" t="s">
        <v>155</v>
      </c>
      <c r="B22" s="261">
        <v>7</v>
      </c>
      <c r="C22" s="261">
        <v>0</v>
      </c>
      <c r="D22" s="261">
        <v>3</v>
      </c>
      <c r="E22" s="261">
        <v>3</v>
      </c>
      <c r="F22" s="261">
        <v>6</v>
      </c>
    </row>
    <row r="23" spans="1:6" ht="13" thickBot="1" x14ac:dyDescent="0.3">
      <c r="A23" s="187" t="s">
        <v>40</v>
      </c>
      <c r="B23" s="261">
        <v>0</v>
      </c>
      <c r="C23" s="261">
        <v>0</v>
      </c>
      <c r="D23" s="261">
        <v>0</v>
      </c>
      <c r="E23" s="261">
        <v>0</v>
      </c>
      <c r="F23" s="261">
        <v>0</v>
      </c>
    </row>
    <row r="24" spans="1:6" ht="13" thickBot="1" x14ac:dyDescent="0.3">
      <c r="A24" s="187" t="s">
        <v>41</v>
      </c>
      <c r="B24" s="261">
        <v>28</v>
      </c>
      <c r="C24" s="261">
        <v>0</v>
      </c>
      <c r="D24" s="261">
        <v>16</v>
      </c>
      <c r="E24" s="261">
        <v>1</v>
      </c>
      <c r="F24" s="261">
        <v>17</v>
      </c>
    </row>
    <row r="25" spans="1:6" ht="13" thickBot="1" x14ac:dyDescent="0.3">
      <c r="A25" s="187" t="s">
        <v>42</v>
      </c>
      <c r="B25" s="261">
        <v>117</v>
      </c>
      <c r="C25" s="261">
        <v>0</v>
      </c>
      <c r="D25" s="261">
        <v>20</v>
      </c>
      <c r="E25" s="261">
        <v>148</v>
      </c>
      <c r="F25" s="261">
        <v>168</v>
      </c>
    </row>
    <row r="26" spans="1:6" ht="13" thickBot="1" x14ac:dyDescent="0.3">
      <c r="A26" s="188" t="s">
        <v>27</v>
      </c>
      <c r="B26" s="264">
        <v>2122</v>
      </c>
      <c r="C26" s="263">
        <v>121</v>
      </c>
      <c r="D26" s="264">
        <v>3815</v>
      </c>
      <c r="E26" s="264">
        <v>10026</v>
      </c>
      <c r="F26" s="264">
        <v>13841</v>
      </c>
    </row>
    <row r="27" spans="1:6" ht="13" thickBot="1" x14ac:dyDescent="0.3">
      <c r="A27" s="187" t="s">
        <v>158</v>
      </c>
      <c r="B27" s="261">
        <v>2112</v>
      </c>
      <c r="C27" s="261">
        <v>118</v>
      </c>
      <c r="D27" s="261">
        <v>1706</v>
      </c>
      <c r="E27" s="262">
        <v>9945</v>
      </c>
      <c r="F27" s="262">
        <v>11651</v>
      </c>
    </row>
    <row r="28" spans="1:6" ht="13" thickBot="1" x14ac:dyDescent="0.3">
      <c r="A28" s="187" t="s">
        <v>159</v>
      </c>
      <c r="B28" s="261">
        <v>10</v>
      </c>
      <c r="C28" s="261">
        <v>3</v>
      </c>
      <c r="D28" s="261">
        <v>2109</v>
      </c>
      <c r="E28" s="261">
        <v>81</v>
      </c>
      <c r="F28" s="261">
        <v>2190</v>
      </c>
    </row>
    <row r="29" spans="1:6" ht="13" thickBot="1" x14ac:dyDescent="0.3">
      <c r="A29" s="187" t="s">
        <v>43</v>
      </c>
      <c r="B29" s="261">
        <v>0</v>
      </c>
      <c r="C29" s="261">
        <v>0</v>
      </c>
      <c r="D29" s="261">
        <v>0</v>
      </c>
      <c r="E29" s="261">
        <v>0</v>
      </c>
      <c r="F29" s="261">
        <v>0</v>
      </c>
    </row>
    <row r="30" spans="1:6" ht="13" thickBot="1" x14ac:dyDescent="0.3">
      <c r="A30" s="187" t="s">
        <v>44</v>
      </c>
      <c r="B30" s="262">
        <v>1214</v>
      </c>
      <c r="C30" s="261">
        <v>0</v>
      </c>
      <c r="D30" s="261">
        <v>2</v>
      </c>
      <c r="E30" s="262">
        <v>2717</v>
      </c>
      <c r="F30" s="262">
        <v>2719</v>
      </c>
    </row>
    <row r="31" spans="1:6" ht="13" thickBot="1" x14ac:dyDescent="0.3">
      <c r="A31" s="187" t="s">
        <v>45</v>
      </c>
      <c r="B31" s="261">
        <v>71</v>
      </c>
      <c r="C31" s="261">
        <v>142</v>
      </c>
      <c r="D31" s="262">
        <v>16533</v>
      </c>
      <c r="E31" s="261">
        <v>397</v>
      </c>
      <c r="F31" s="262">
        <v>16930</v>
      </c>
    </row>
    <row r="32" spans="1:6" ht="13" thickBot="1" x14ac:dyDescent="0.3">
      <c r="A32" s="187" t="s">
        <v>46</v>
      </c>
      <c r="B32" s="261">
        <v>426</v>
      </c>
      <c r="C32" s="261">
        <v>70</v>
      </c>
      <c r="D32" s="262">
        <v>5830</v>
      </c>
      <c r="E32" s="262">
        <v>3381</v>
      </c>
      <c r="F32" s="262">
        <v>9211</v>
      </c>
    </row>
    <row r="33" spans="1:6" ht="13" thickBot="1" x14ac:dyDescent="0.3">
      <c r="A33" s="187" t="s">
        <v>47</v>
      </c>
      <c r="B33" s="261">
        <v>0</v>
      </c>
      <c r="C33" s="261">
        <v>43</v>
      </c>
      <c r="D33" s="262">
        <v>37198</v>
      </c>
      <c r="E33" s="261">
        <v>0</v>
      </c>
      <c r="F33" s="262">
        <v>37198</v>
      </c>
    </row>
    <row r="34" spans="1:6" ht="15.75" customHeight="1" thickBot="1" x14ac:dyDescent="0.3">
      <c r="A34" s="188" t="s">
        <v>31</v>
      </c>
      <c r="B34" s="264">
        <v>4676</v>
      </c>
      <c r="C34" s="263">
        <v>503</v>
      </c>
      <c r="D34" s="264">
        <v>27334</v>
      </c>
      <c r="E34" s="264">
        <v>16400</v>
      </c>
      <c r="F34" s="264">
        <v>43734</v>
      </c>
    </row>
    <row r="35" spans="1:6" ht="13" thickBot="1" x14ac:dyDescent="0.3">
      <c r="A35" s="187" t="s">
        <v>160</v>
      </c>
      <c r="B35" s="262">
        <v>495</v>
      </c>
      <c r="C35" s="261">
        <v>12</v>
      </c>
      <c r="D35" s="262">
        <v>2299</v>
      </c>
      <c r="E35" s="262">
        <v>1158</v>
      </c>
      <c r="F35" s="262">
        <v>3457</v>
      </c>
    </row>
    <row r="36" spans="1:6" ht="13" thickBot="1" x14ac:dyDescent="0.3">
      <c r="A36" s="187" t="s">
        <v>161</v>
      </c>
      <c r="B36" s="261">
        <v>352</v>
      </c>
      <c r="C36" s="261">
        <v>190</v>
      </c>
      <c r="D36" s="262">
        <v>1822</v>
      </c>
      <c r="E36" s="261">
        <v>882</v>
      </c>
      <c r="F36" s="262">
        <v>2704</v>
      </c>
    </row>
    <row r="37" spans="1:6" ht="13" thickBot="1" x14ac:dyDescent="0.3">
      <c r="A37" s="187" t="s">
        <v>162</v>
      </c>
      <c r="B37" s="261">
        <v>107</v>
      </c>
      <c r="C37" s="261">
        <v>14</v>
      </c>
      <c r="D37" s="261">
        <v>452</v>
      </c>
      <c r="E37" s="261">
        <v>116</v>
      </c>
      <c r="F37" s="261">
        <v>568</v>
      </c>
    </row>
    <row r="38" spans="1:6" ht="13" thickBot="1" x14ac:dyDescent="0.3">
      <c r="A38" s="187" t="s">
        <v>163</v>
      </c>
      <c r="B38" s="261">
        <v>0</v>
      </c>
      <c r="C38" s="261">
        <v>64</v>
      </c>
      <c r="D38" s="262">
        <v>9788</v>
      </c>
      <c r="E38" s="261">
        <v>9</v>
      </c>
      <c r="F38" s="262">
        <v>9797</v>
      </c>
    </row>
    <row r="39" spans="1:6" ht="13" thickBot="1" x14ac:dyDescent="0.3">
      <c r="A39" s="187" t="s">
        <v>164</v>
      </c>
      <c r="B39" s="261">
        <v>3</v>
      </c>
      <c r="C39" s="261">
        <v>0</v>
      </c>
      <c r="D39" s="262">
        <v>803</v>
      </c>
      <c r="E39" s="261">
        <v>2</v>
      </c>
      <c r="F39" s="262">
        <v>805</v>
      </c>
    </row>
    <row r="40" spans="1:6" ht="13" thickBot="1" x14ac:dyDescent="0.3">
      <c r="A40" s="187" t="s">
        <v>165</v>
      </c>
      <c r="B40" s="261">
        <v>1</v>
      </c>
      <c r="C40" s="261">
        <v>30</v>
      </c>
      <c r="D40" s="262">
        <v>8205</v>
      </c>
      <c r="E40" s="261">
        <v>2</v>
      </c>
      <c r="F40" s="262">
        <v>8207</v>
      </c>
    </row>
    <row r="41" spans="1:6" ht="14.25" customHeight="1" thickBot="1" x14ac:dyDescent="0.3">
      <c r="A41" s="187" t="s">
        <v>166</v>
      </c>
      <c r="B41" s="261">
        <v>1</v>
      </c>
      <c r="C41" s="261">
        <v>0</v>
      </c>
      <c r="D41" s="261">
        <v>20</v>
      </c>
      <c r="E41" s="261">
        <v>0</v>
      </c>
      <c r="F41" s="261">
        <v>20</v>
      </c>
    </row>
    <row r="42" spans="1:6" ht="16.5" customHeight="1" thickBot="1" x14ac:dyDescent="0.3">
      <c r="A42" s="187" t="s">
        <v>167</v>
      </c>
      <c r="B42" s="261">
        <v>496</v>
      </c>
      <c r="C42" s="261">
        <v>0</v>
      </c>
      <c r="D42" s="261">
        <v>40</v>
      </c>
      <c r="E42" s="262">
        <v>3202</v>
      </c>
      <c r="F42" s="262">
        <v>3242</v>
      </c>
    </row>
    <row r="43" spans="1:6" ht="13" thickBot="1" x14ac:dyDescent="0.3">
      <c r="A43" s="187" t="s">
        <v>168</v>
      </c>
      <c r="B43" s="262">
        <v>3159</v>
      </c>
      <c r="C43" s="261">
        <v>174</v>
      </c>
      <c r="D43" s="261">
        <v>2071</v>
      </c>
      <c r="E43" s="262">
        <v>10905</v>
      </c>
      <c r="F43" s="262">
        <v>12976</v>
      </c>
    </row>
    <row r="44" spans="1:6" ht="15.75" customHeight="1" thickBot="1" x14ac:dyDescent="0.3">
      <c r="A44" s="187" t="s">
        <v>169</v>
      </c>
      <c r="B44" s="261">
        <v>57</v>
      </c>
      <c r="C44" s="261">
        <v>0</v>
      </c>
      <c r="D44" s="261">
        <v>0</v>
      </c>
      <c r="E44" s="261">
        <v>99</v>
      </c>
      <c r="F44" s="261">
        <v>99</v>
      </c>
    </row>
    <row r="45" spans="1:6" ht="13" thickBot="1" x14ac:dyDescent="0.3">
      <c r="A45" s="187" t="s">
        <v>170</v>
      </c>
      <c r="B45" s="261">
        <v>3</v>
      </c>
      <c r="C45" s="261">
        <v>4</v>
      </c>
      <c r="D45" s="262">
        <v>1184</v>
      </c>
      <c r="E45" s="261">
        <v>4</v>
      </c>
      <c r="F45" s="262">
        <v>1188</v>
      </c>
    </row>
    <row r="46" spans="1:6" ht="15.75" customHeight="1" thickBot="1" x14ac:dyDescent="0.3">
      <c r="A46" s="187" t="s">
        <v>171</v>
      </c>
      <c r="B46" s="261">
        <v>2</v>
      </c>
      <c r="C46" s="261">
        <v>15</v>
      </c>
      <c r="D46" s="262">
        <v>650</v>
      </c>
      <c r="E46" s="261">
        <v>21</v>
      </c>
      <c r="F46" s="262">
        <v>671</v>
      </c>
    </row>
    <row r="47" spans="1:6" ht="13" thickBot="1" x14ac:dyDescent="0.3">
      <c r="A47" s="187" t="s">
        <v>155</v>
      </c>
      <c r="B47" s="261">
        <v>0</v>
      </c>
      <c r="C47" s="261">
        <v>0</v>
      </c>
      <c r="D47" s="261">
        <v>0</v>
      </c>
      <c r="E47" s="261">
        <v>0</v>
      </c>
      <c r="F47" s="261">
        <v>0</v>
      </c>
    </row>
    <row r="48" spans="1:6" ht="13" thickBot="1" x14ac:dyDescent="0.3">
      <c r="A48" s="187" t="s">
        <v>28</v>
      </c>
      <c r="B48" s="261">
        <v>250</v>
      </c>
      <c r="C48" s="261">
        <v>2</v>
      </c>
      <c r="D48" s="262">
        <v>427</v>
      </c>
      <c r="E48" s="261">
        <v>459</v>
      </c>
      <c r="F48" s="262">
        <v>886</v>
      </c>
    </row>
    <row r="49" spans="1:8" ht="13" thickBot="1" x14ac:dyDescent="0.3">
      <c r="A49" s="187" t="s">
        <v>48</v>
      </c>
      <c r="B49" s="261">
        <v>0</v>
      </c>
      <c r="C49" s="261">
        <v>0</v>
      </c>
      <c r="D49" s="261">
        <v>355</v>
      </c>
      <c r="E49" s="261">
        <v>0</v>
      </c>
      <c r="F49" s="261">
        <v>355</v>
      </c>
    </row>
    <row r="50" spans="1:8" ht="13" thickBot="1" x14ac:dyDescent="0.3">
      <c r="A50" s="187" t="s">
        <v>49</v>
      </c>
      <c r="B50" s="261">
        <v>8</v>
      </c>
      <c r="C50" s="261">
        <v>93</v>
      </c>
      <c r="D50" s="262">
        <v>21025</v>
      </c>
      <c r="E50" s="261">
        <v>0</v>
      </c>
      <c r="F50" s="262">
        <v>21025</v>
      </c>
    </row>
    <row r="51" spans="1:8" ht="13" thickBot="1" x14ac:dyDescent="0.3">
      <c r="A51" s="187" t="s">
        <v>29</v>
      </c>
      <c r="B51" s="261">
        <v>166</v>
      </c>
      <c r="C51" s="261">
        <v>11</v>
      </c>
      <c r="D51" s="262">
        <v>1210</v>
      </c>
      <c r="E51" s="261">
        <v>523</v>
      </c>
      <c r="F51" s="262">
        <v>1733</v>
      </c>
    </row>
    <row r="52" spans="1:8" ht="13" thickBot="1" x14ac:dyDescent="0.3">
      <c r="A52" s="188" t="s">
        <v>70</v>
      </c>
      <c r="B52" s="264">
        <v>889</v>
      </c>
      <c r="C52" s="263">
        <v>184</v>
      </c>
      <c r="D52" s="264">
        <v>547</v>
      </c>
      <c r="E52" s="264">
        <v>1039</v>
      </c>
      <c r="F52" s="264">
        <v>1586</v>
      </c>
    </row>
    <row r="53" spans="1:8" ht="13" thickBot="1" x14ac:dyDescent="0.3">
      <c r="A53" s="187" t="s">
        <v>172</v>
      </c>
      <c r="B53" s="261">
        <v>148</v>
      </c>
      <c r="C53" s="261">
        <v>0</v>
      </c>
      <c r="D53" s="261">
        <v>0</v>
      </c>
      <c r="E53" s="261">
        <v>189</v>
      </c>
      <c r="F53" s="261">
        <v>189</v>
      </c>
    </row>
    <row r="54" spans="1:8" ht="15.75" customHeight="1" thickBot="1" x14ac:dyDescent="0.3">
      <c r="A54" s="187" t="s">
        <v>246</v>
      </c>
      <c r="B54" s="262">
        <v>610</v>
      </c>
      <c r="C54" s="261">
        <v>182</v>
      </c>
      <c r="D54" s="262">
        <v>507</v>
      </c>
      <c r="E54" s="262">
        <v>522</v>
      </c>
      <c r="F54" s="262">
        <v>1029</v>
      </c>
    </row>
    <row r="55" spans="1:8" ht="15.75" customHeight="1" thickBot="1" x14ac:dyDescent="0.3">
      <c r="A55" s="187" t="s">
        <v>204</v>
      </c>
      <c r="B55" s="261">
        <v>131</v>
      </c>
      <c r="C55" s="261">
        <v>2</v>
      </c>
      <c r="D55" s="261">
        <v>40</v>
      </c>
      <c r="E55" s="261">
        <v>328</v>
      </c>
      <c r="F55" s="261">
        <v>368</v>
      </c>
    </row>
    <row r="56" spans="1:8" ht="13" thickBot="1" x14ac:dyDescent="0.3">
      <c r="A56" s="189" t="s">
        <v>398</v>
      </c>
      <c r="B56" s="265">
        <v>8</v>
      </c>
      <c r="C56" s="265">
        <v>0</v>
      </c>
      <c r="D56" s="265">
        <v>0</v>
      </c>
      <c r="E56" s="265">
        <v>0</v>
      </c>
      <c r="F56" s="265">
        <v>0</v>
      </c>
    </row>
    <row r="57" spans="1:8" ht="13" thickBot="1" x14ac:dyDescent="0.3">
      <c r="A57" s="186" t="s">
        <v>270</v>
      </c>
      <c r="B57" s="260">
        <v>11290</v>
      </c>
      <c r="C57" s="260">
        <v>1191</v>
      </c>
      <c r="D57" s="260">
        <v>127109</v>
      </c>
      <c r="E57" s="260">
        <v>41226</v>
      </c>
      <c r="F57" s="260">
        <v>168335</v>
      </c>
    </row>
    <row r="58" spans="1:8" ht="13" x14ac:dyDescent="0.3">
      <c r="A58" s="333" t="s">
        <v>400</v>
      </c>
      <c r="B58" s="334"/>
      <c r="C58" s="334"/>
      <c r="D58" s="334"/>
      <c r="E58" s="334"/>
      <c r="F58" s="334"/>
      <c r="G58" s="335"/>
      <c r="H58" s="335"/>
    </row>
    <row r="59" spans="1:8" ht="13" x14ac:dyDescent="0.3">
      <c r="A59" s="333" t="s">
        <v>387</v>
      </c>
      <c r="B59" s="333"/>
      <c r="C59" s="333"/>
      <c r="D59" s="333"/>
      <c r="E59" s="333"/>
      <c r="F59" s="333"/>
      <c r="G59" s="335"/>
      <c r="H59" s="335"/>
    </row>
    <row r="60" spans="1:8" ht="13.5" x14ac:dyDescent="0.3">
      <c r="A60" s="333" t="s">
        <v>214</v>
      </c>
      <c r="B60" s="333"/>
      <c r="C60" s="333"/>
      <c r="D60" s="333"/>
      <c r="E60" s="333"/>
      <c r="F60" s="333"/>
      <c r="G60" s="335"/>
      <c r="H60" s="335"/>
    </row>
    <row r="61" spans="1:8" ht="13.5" x14ac:dyDescent="0.3">
      <c r="A61" s="333" t="s">
        <v>401</v>
      </c>
      <c r="B61" s="333"/>
      <c r="C61" s="333"/>
      <c r="D61" s="333"/>
      <c r="E61" s="333"/>
      <c r="F61" s="333"/>
      <c r="G61" s="335"/>
      <c r="H61" s="335"/>
    </row>
    <row r="62" spans="1:8" ht="13" x14ac:dyDescent="0.3">
      <c r="A62" s="333" t="s">
        <v>399</v>
      </c>
      <c r="B62" s="333"/>
      <c r="C62" s="333"/>
      <c r="D62" s="333"/>
      <c r="E62" s="333"/>
      <c r="F62" s="333"/>
      <c r="G62" s="335"/>
      <c r="H62" s="335"/>
    </row>
    <row r="63" spans="1:8" ht="13" x14ac:dyDescent="0.3">
      <c r="B63" s="88"/>
      <c r="C63" s="88"/>
      <c r="D63" s="88"/>
      <c r="E63" s="88"/>
      <c r="F63" s="88"/>
      <c r="G63" s="332"/>
      <c r="H63" s="332"/>
    </row>
    <row r="64" spans="1:8" ht="13" x14ac:dyDescent="0.3">
      <c r="A64" s="30"/>
      <c r="B64" s="30"/>
      <c r="C64" s="30"/>
      <c r="D64" s="30"/>
      <c r="E64" s="30"/>
      <c r="F64" s="30"/>
    </row>
  </sheetData>
  <phoneticPr fontId="10" type="noConversion"/>
  <pageMargins left="0.5" right="0.5" top="0.57999999999999996" bottom="0.57999999999999996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Normal="100" workbookViewId="0">
      <selection activeCell="A16" sqref="A16"/>
    </sheetView>
  </sheetViews>
  <sheetFormatPr defaultColWidth="9.09765625" defaultRowHeight="12.5" x14ac:dyDescent="0.25"/>
  <cols>
    <col min="1" max="1" width="40.8984375" style="15" customWidth="1"/>
    <col min="2" max="2" width="35.69921875" style="15" customWidth="1"/>
    <col min="3" max="3" width="32.8984375" style="15" bestFit="1" customWidth="1"/>
    <col min="4" max="4" width="18.3984375" style="15" customWidth="1"/>
    <col min="5" max="5" width="14.69921875" style="15" customWidth="1"/>
    <col min="6" max="6" width="13" style="15" customWidth="1"/>
    <col min="7" max="7" width="15.69921875" style="15" customWidth="1"/>
    <col min="8" max="10" width="9.09765625" style="15"/>
    <col min="11" max="11" width="10" style="15" customWidth="1"/>
    <col min="12" max="16384" width="9.09765625" style="15"/>
  </cols>
  <sheetData>
    <row r="1" spans="1:4" ht="14" x14ac:dyDescent="0.3">
      <c r="A1" s="180" t="s">
        <v>257</v>
      </c>
      <c r="B1" s="180"/>
    </row>
    <row r="2" spans="1:4" x14ac:dyDescent="0.25">
      <c r="A2" s="36"/>
      <c r="B2" s="181" t="s">
        <v>73</v>
      </c>
      <c r="C2" s="181" t="s">
        <v>147</v>
      </c>
      <c r="D2" s="181" t="s">
        <v>97</v>
      </c>
    </row>
    <row r="3" spans="1:4" ht="13.5" thickBot="1" x14ac:dyDescent="0.35">
      <c r="A3" s="27"/>
      <c r="B3" s="182" t="s">
        <v>150</v>
      </c>
      <c r="C3" s="182" t="s">
        <v>150</v>
      </c>
      <c r="D3" s="182" t="s">
        <v>144</v>
      </c>
    </row>
    <row r="4" spans="1:4" ht="13" x14ac:dyDescent="0.3">
      <c r="A4" s="38" t="s">
        <v>247</v>
      </c>
      <c r="B4" s="176">
        <v>35.835000000000001</v>
      </c>
      <c r="C4" s="176">
        <v>38.212000000000003</v>
      </c>
      <c r="D4" s="176">
        <v>473.28500000000003</v>
      </c>
    </row>
    <row r="5" spans="1:4" ht="13" x14ac:dyDescent="0.25">
      <c r="A5" s="183" t="s">
        <v>265</v>
      </c>
      <c r="B5" s="42">
        <v>5.7359999999999998</v>
      </c>
      <c r="C5" s="42">
        <v>6.2649999999999997</v>
      </c>
      <c r="D5" s="42">
        <v>67.563999999999993</v>
      </c>
    </row>
    <row r="6" spans="1:4" ht="13" x14ac:dyDescent="0.25">
      <c r="A6" s="183" t="s">
        <v>106</v>
      </c>
      <c r="B6" s="42">
        <v>1.645</v>
      </c>
      <c r="C6" s="42">
        <v>2.3149999999999999</v>
      </c>
      <c r="D6" s="42">
        <v>100.014</v>
      </c>
    </row>
    <row r="7" spans="1:4" ht="13" x14ac:dyDescent="0.25">
      <c r="A7" s="183" t="s">
        <v>266</v>
      </c>
      <c r="B7" s="42">
        <v>1.7689999999999999</v>
      </c>
      <c r="C7" s="42">
        <v>1.7549999999999999</v>
      </c>
      <c r="D7" s="42">
        <v>22.608000000000001</v>
      </c>
    </row>
    <row r="8" spans="1:4" ht="13" x14ac:dyDescent="0.25">
      <c r="A8" s="184" t="s">
        <v>98</v>
      </c>
      <c r="B8" s="177">
        <v>-3.8340000000000001</v>
      </c>
      <c r="C8" s="177">
        <v>-4.1289999999999996</v>
      </c>
      <c r="D8" s="177">
        <v>-38.097999999999999</v>
      </c>
    </row>
    <row r="9" spans="1:4" ht="13" x14ac:dyDescent="0.25">
      <c r="A9" s="140" t="s">
        <v>248</v>
      </c>
      <c r="B9" s="178">
        <v>5.3159999999999998</v>
      </c>
      <c r="C9" s="178">
        <v>6.2060000000000004</v>
      </c>
      <c r="D9" s="178">
        <v>152.08799999999999</v>
      </c>
    </row>
    <row r="10" spans="1:4" ht="13" x14ac:dyDescent="0.25">
      <c r="A10" s="140" t="s">
        <v>258</v>
      </c>
      <c r="B10" s="178">
        <v>41.151000000000003</v>
      </c>
      <c r="C10" s="178">
        <v>44.417999999999999</v>
      </c>
      <c r="D10" s="178">
        <v>625.37300000000005</v>
      </c>
    </row>
    <row r="11" spans="1:4" ht="13.5" thickBot="1" x14ac:dyDescent="0.35">
      <c r="A11" s="37" t="s">
        <v>181</v>
      </c>
      <c r="B11" s="179">
        <f>B9/B4</f>
        <v>0.14834658853076602</v>
      </c>
      <c r="C11" s="179">
        <f>C9/C4</f>
        <v>0.16240971422589762</v>
      </c>
      <c r="D11" s="179">
        <f>D9/D4</f>
        <v>0.32134548950420988</v>
      </c>
    </row>
    <row r="12" spans="1:4" ht="13.5" thickTop="1" x14ac:dyDescent="0.3">
      <c r="A12" s="22" t="s">
        <v>413</v>
      </c>
    </row>
    <row r="13" spans="1:4" ht="13" x14ac:dyDescent="0.3">
      <c r="A13" s="22" t="s">
        <v>414</v>
      </c>
      <c r="B13" s="22"/>
    </row>
    <row r="14" spans="1:4" ht="13" x14ac:dyDescent="0.3">
      <c r="A14" s="41"/>
      <c r="B14" s="41"/>
      <c r="C14" s="16"/>
      <c r="D14" s="16"/>
    </row>
    <row r="15" spans="1:4" ht="13" x14ac:dyDescent="0.3">
      <c r="B15" s="22"/>
      <c r="C15" s="16"/>
      <c r="D15" s="16"/>
    </row>
  </sheetData>
  <phoneticPr fontId="10" type="noConversion"/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A2" sqref="A2"/>
    </sheetView>
  </sheetViews>
  <sheetFormatPr defaultColWidth="9.09765625" defaultRowHeight="12.5" x14ac:dyDescent="0.25"/>
  <cols>
    <col min="1" max="1" width="22" style="15" customWidth="1"/>
    <col min="2" max="2" width="20.69921875" style="15" customWidth="1"/>
    <col min="3" max="3" width="17.8984375" style="15" customWidth="1"/>
    <col min="4" max="7" width="15.3984375" style="15" bestFit="1" customWidth="1"/>
    <col min="8" max="8" width="14.3984375" style="15" customWidth="1"/>
    <col min="9" max="16384" width="9.09765625" style="15"/>
  </cols>
  <sheetData>
    <row r="1" spans="1:8" ht="14.5" x14ac:dyDescent="0.25">
      <c r="A1" s="142" t="s">
        <v>423</v>
      </c>
      <c r="B1"/>
      <c r="C1"/>
      <c r="D1"/>
      <c r="E1"/>
      <c r="F1"/>
      <c r="G1"/>
    </row>
    <row r="2" spans="1:8" x14ac:dyDescent="0.25">
      <c r="A2" s="143" t="s">
        <v>143</v>
      </c>
      <c r="B2"/>
      <c r="C2"/>
      <c r="D2"/>
      <c r="E2"/>
      <c r="F2"/>
      <c r="G2"/>
    </row>
    <row r="3" spans="1:8" x14ac:dyDescent="0.25">
      <c r="A3" s="340" t="s">
        <v>134</v>
      </c>
      <c r="B3" s="342" t="s">
        <v>135</v>
      </c>
      <c r="C3" s="342" t="s">
        <v>422</v>
      </c>
      <c r="D3" s="338" t="s">
        <v>417</v>
      </c>
      <c r="E3" s="338" t="s">
        <v>418</v>
      </c>
      <c r="F3" s="338" t="s">
        <v>419</v>
      </c>
      <c r="G3" s="338" t="s">
        <v>420</v>
      </c>
      <c r="H3" s="338" t="s">
        <v>421</v>
      </c>
    </row>
    <row r="4" spans="1:8" ht="13" thickBot="1" x14ac:dyDescent="0.3">
      <c r="A4" s="341"/>
      <c r="B4" s="343"/>
      <c r="C4" s="343"/>
      <c r="D4" s="339"/>
      <c r="E4" s="339"/>
      <c r="F4" s="339"/>
      <c r="G4" s="339"/>
      <c r="H4" s="339"/>
    </row>
    <row r="5" spans="1:8" ht="25" thickTop="1" thickBot="1" x14ac:dyDescent="0.3">
      <c r="A5" s="144" t="s">
        <v>180</v>
      </c>
      <c r="B5" s="145" t="s">
        <v>284</v>
      </c>
      <c r="C5" s="146" t="s">
        <v>298</v>
      </c>
      <c r="D5" s="147">
        <v>1322</v>
      </c>
      <c r="E5" s="147">
        <v>11870</v>
      </c>
      <c r="F5" s="147">
        <v>1421</v>
      </c>
      <c r="G5" s="147">
        <v>14803</v>
      </c>
      <c r="H5" s="147">
        <f>G5-E5</f>
        <v>2933</v>
      </c>
    </row>
    <row r="6" spans="1:8" ht="24.5" thickBot="1" x14ac:dyDescent="0.3">
      <c r="A6" s="144" t="s">
        <v>149</v>
      </c>
      <c r="B6" s="145" t="s">
        <v>243</v>
      </c>
      <c r="C6" s="337" t="s">
        <v>415</v>
      </c>
      <c r="D6" s="147">
        <v>431</v>
      </c>
      <c r="E6" s="147">
        <v>3685</v>
      </c>
      <c r="F6" s="147">
        <v>398</v>
      </c>
      <c r="G6" s="147">
        <v>4379</v>
      </c>
      <c r="H6" s="147">
        <f t="shared" ref="H6:H11" si="0">G6-E6</f>
        <v>694</v>
      </c>
    </row>
    <row r="7" spans="1:8" ht="13" thickBot="1" x14ac:dyDescent="0.3">
      <c r="A7" s="144" t="s">
        <v>137</v>
      </c>
      <c r="B7" s="145" t="s">
        <v>136</v>
      </c>
      <c r="C7" s="146" t="s">
        <v>31</v>
      </c>
      <c r="D7" s="147">
        <v>399</v>
      </c>
      <c r="E7" s="147">
        <v>3246</v>
      </c>
      <c r="F7" s="147">
        <v>363</v>
      </c>
      <c r="G7" s="147">
        <v>3602</v>
      </c>
      <c r="H7" s="147">
        <f t="shared" si="0"/>
        <v>356</v>
      </c>
    </row>
    <row r="8" spans="1:8" ht="36.5" thickBot="1" x14ac:dyDescent="0.3">
      <c r="A8" s="144" t="s">
        <v>193</v>
      </c>
      <c r="B8" s="145" t="s">
        <v>285</v>
      </c>
      <c r="C8" s="146" t="s">
        <v>416</v>
      </c>
      <c r="D8" s="146">
        <v>16</v>
      </c>
      <c r="E8" s="146">
        <v>218</v>
      </c>
      <c r="F8" s="146">
        <v>43</v>
      </c>
      <c r="G8" s="146">
        <v>479</v>
      </c>
      <c r="H8" s="146">
        <f t="shared" si="0"/>
        <v>261</v>
      </c>
    </row>
    <row r="9" spans="1:8" ht="13" thickBot="1" x14ac:dyDescent="0.3">
      <c r="A9" s="144" t="s">
        <v>205</v>
      </c>
      <c r="B9" s="145" t="s">
        <v>105</v>
      </c>
      <c r="C9" s="146" t="s">
        <v>46</v>
      </c>
      <c r="D9" s="146">
        <v>46</v>
      </c>
      <c r="E9" s="147">
        <v>378</v>
      </c>
      <c r="F9" s="146">
        <v>42</v>
      </c>
      <c r="G9" s="147">
        <v>433</v>
      </c>
      <c r="H9" s="147">
        <f t="shared" si="0"/>
        <v>55</v>
      </c>
    </row>
    <row r="10" spans="1:8" ht="24.5" thickBot="1" x14ac:dyDescent="0.3">
      <c r="A10" s="144" t="s">
        <v>142</v>
      </c>
      <c r="B10" s="145" t="s">
        <v>182</v>
      </c>
      <c r="C10" s="146" t="s">
        <v>296</v>
      </c>
      <c r="D10" s="146">
        <v>23</v>
      </c>
      <c r="E10" s="147">
        <v>247</v>
      </c>
      <c r="F10" s="146">
        <v>23</v>
      </c>
      <c r="G10" s="147">
        <v>278</v>
      </c>
      <c r="H10" s="147">
        <f t="shared" si="0"/>
        <v>31</v>
      </c>
    </row>
    <row r="11" spans="1:8" ht="13" thickBot="1" x14ac:dyDescent="0.3">
      <c r="A11" s="144" t="s">
        <v>138</v>
      </c>
      <c r="B11" s="145" t="s">
        <v>102</v>
      </c>
      <c r="C11" s="146" t="s">
        <v>31</v>
      </c>
      <c r="D11" s="146">
        <v>1</v>
      </c>
      <c r="E11" s="146">
        <v>15</v>
      </c>
      <c r="F11" s="146">
        <v>1</v>
      </c>
      <c r="G11" s="146">
        <v>26</v>
      </c>
      <c r="H11" s="146">
        <f t="shared" si="0"/>
        <v>11</v>
      </c>
    </row>
    <row r="12" spans="1:8" ht="13" thickBot="1" x14ac:dyDescent="0.3">
      <c r="A12" s="148" t="s">
        <v>294</v>
      </c>
      <c r="B12" s="149"/>
      <c r="C12" s="149"/>
      <c r="D12" s="150">
        <v>2238</v>
      </c>
      <c r="E12" s="150">
        <v>19659</v>
      </c>
      <c r="F12" s="150">
        <v>2291</v>
      </c>
      <c r="G12" s="150">
        <v>24000</v>
      </c>
      <c r="H12" s="150">
        <v>4341</v>
      </c>
    </row>
    <row r="13" spans="1:8" x14ac:dyDescent="0.25">
      <c r="A13" s="143" t="s">
        <v>412</v>
      </c>
      <c r="B13" s="69"/>
      <c r="C13" s="69"/>
      <c r="D13" s="69"/>
      <c r="E13" s="69"/>
      <c r="F13" s="69"/>
      <c r="G13" s="69"/>
      <c r="H13" s="131"/>
    </row>
    <row r="14" spans="1:8" x14ac:dyDescent="0.25">
      <c r="A14" s="336" t="s">
        <v>283</v>
      </c>
      <c r="B14"/>
      <c r="C14"/>
      <c r="D14"/>
      <c r="E14"/>
      <c r="F14"/>
      <c r="G14"/>
    </row>
    <row r="15" spans="1:8" ht="13" x14ac:dyDescent="0.3">
      <c r="A15" s="41" t="s">
        <v>286</v>
      </c>
      <c r="B15"/>
      <c r="C15"/>
      <c r="D15"/>
      <c r="E15"/>
      <c r="F15"/>
      <c r="G15"/>
    </row>
    <row r="16" spans="1:8" ht="13" x14ac:dyDescent="0.3">
      <c r="A16" s="41" t="s">
        <v>287</v>
      </c>
    </row>
  </sheetData>
  <sortState ref="A6:G12">
    <sortCondition descending="1" ref="G6:G12"/>
  </sortState>
  <mergeCells count="8">
    <mergeCell ref="H3:H4"/>
    <mergeCell ref="F3:F4"/>
    <mergeCell ref="G3:G4"/>
    <mergeCell ref="A3:A4"/>
    <mergeCell ref="B3:B4"/>
    <mergeCell ref="C3:C4"/>
    <mergeCell ref="D3:D4"/>
    <mergeCell ref="E3:E4"/>
  </mergeCells>
  <pageMargins left="0.5" right="0.5" top="1" bottom="1" header="0.5" footer="0.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zoomScaleNormal="100" workbookViewId="0">
      <selection activeCell="A14" sqref="A14"/>
    </sheetView>
  </sheetViews>
  <sheetFormatPr defaultColWidth="9.09765625" defaultRowHeight="12.5" x14ac:dyDescent="0.25"/>
  <cols>
    <col min="1" max="1" width="24.296875" style="15" customWidth="1"/>
    <col min="2" max="2" width="18.69921875" style="15" customWidth="1"/>
    <col min="3" max="3" width="19.59765625" style="15" customWidth="1"/>
    <col min="4" max="4" width="20.3984375" style="15" customWidth="1"/>
    <col min="5" max="5" width="18.296875" style="15" customWidth="1"/>
    <col min="6" max="6" width="19.69921875" style="15" customWidth="1"/>
    <col min="7" max="16384" width="9.09765625" style="15"/>
  </cols>
  <sheetData>
    <row r="1" spans="1:6" ht="13" x14ac:dyDescent="0.3">
      <c r="A1" s="21" t="s">
        <v>263</v>
      </c>
      <c r="C1" s="14"/>
    </row>
    <row r="2" spans="1:6" ht="13" x14ac:dyDescent="0.3">
      <c r="A2" s="24" t="s">
        <v>144</v>
      </c>
      <c r="B2" s="17"/>
      <c r="C2" s="14"/>
    </row>
    <row r="3" spans="1:6" ht="13" x14ac:dyDescent="0.3">
      <c r="A3" s="36"/>
      <c r="B3" s="284" t="s">
        <v>272</v>
      </c>
      <c r="C3" s="284">
        <v>2021</v>
      </c>
      <c r="D3" s="284">
        <v>2021</v>
      </c>
      <c r="E3" s="284">
        <v>2021</v>
      </c>
      <c r="F3" s="284" t="s">
        <v>281</v>
      </c>
    </row>
    <row r="4" spans="1:6" ht="13" x14ac:dyDescent="0.3">
      <c r="A4" s="39"/>
      <c r="B4" s="284" t="s">
        <v>273</v>
      </c>
      <c r="C4" s="284" t="s">
        <v>275</v>
      </c>
      <c r="D4" s="284" t="s">
        <v>277</v>
      </c>
      <c r="E4" s="284" t="s">
        <v>279</v>
      </c>
      <c r="F4" s="284" t="s">
        <v>273</v>
      </c>
    </row>
    <row r="5" spans="1:6" ht="13" x14ac:dyDescent="0.3">
      <c r="A5" s="282" t="s">
        <v>271</v>
      </c>
      <c r="B5" s="285" t="s">
        <v>274</v>
      </c>
      <c r="C5" s="285" t="s">
        <v>276</v>
      </c>
      <c r="D5" s="285" t="s">
        <v>278</v>
      </c>
      <c r="E5" s="285" t="s">
        <v>280</v>
      </c>
      <c r="F5" s="285" t="s">
        <v>274</v>
      </c>
    </row>
    <row r="6" spans="1:6" ht="13" x14ac:dyDescent="0.25">
      <c r="A6" s="25" t="s">
        <v>99</v>
      </c>
      <c r="B6" s="43">
        <v>317.75599999999997</v>
      </c>
      <c r="C6" s="43">
        <v>56.578000000000003</v>
      </c>
      <c r="D6" s="43">
        <v>47.43</v>
      </c>
      <c r="E6" s="43">
        <v>27.984999999999999</v>
      </c>
      <c r="F6" s="43">
        <v>393.779</v>
      </c>
    </row>
    <row r="7" spans="1:6" ht="13" x14ac:dyDescent="0.25">
      <c r="A7" s="40" t="s">
        <v>267</v>
      </c>
      <c r="B7" s="44"/>
      <c r="C7" s="44"/>
      <c r="D7" s="44"/>
      <c r="E7" s="44"/>
      <c r="F7" s="44"/>
    </row>
    <row r="8" spans="1:6" ht="13" x14ac:dyDescent="0.25">
      <c r="A8" s="25" t="s">
        <v>268</v>
      </c>
      <c r="B8" s="43">
        <v>113.90900000000001</v>
      </c>
      <c r="C8" s="43">
        <v>10.548999999999999</v>
      </c>
      <c r="D8" s="43">
        <v>10.999000000000001</v>
      </c>
      <c r="E8" s="43">
        <v>8.9130000000000003</v>
      </c>
      <c r="F8" s="43">
        <v>126.544</v>
      </c>
    </row>
    <row r="9" spans="1:6" ht="13" x14ac:dyDescent="0.25">
      <c r="A9" s="25" t="s">
        <v>269</v>
      </c>
      <c r="B9" s="43">
        <v>5.0910000000000002</v>
      </c>
      <c r="C9" s="43">
        <v>0.33100000000000002</v>
      </c>
      <c r="D9" s="43">
        <v>0.66700000000000004</v>
      </c>
      <c r="E9" s="43">
        <v>0.84</v>
      </c>
      <c r="F9" s="43">
        <v>5.2489999999999997</v>
      </c>
    </row>
    <row r="10" spans="1:6" ht="13" x14ac:dyDescent="0.25">
      <c r="A10" s="29" t="s">
        <v>100</v>
      </c>
      <c r="B10" s="45">
        <v>36.529000000000003</v>
      </c>
      <c r="C10" s="45">
        <v>0.106</v>
      </c>
      <c r="D10" s="45">
        <v>63.526000000000003</v>
      </c>
      <c r="E10" s="45">
        <v>0.36</v>
      </c>
      <c r="F10" s="45">
        <v>99.801000000000002</v>
      </c>
    </row>
    <row r="11" spans="1:6" ht="13.5" thickBot="1" x14ac:dyDescent="0.35">
      <c r="A11" s="283" t="s">
        <v>270</v>
      </c>
      <c r="B11" s="286">
        <v>473.28499999999997</v>
      </c>
      <c r="C11" s="286">
        <v>67.564000000000007</v>
      </c>
      <c r="D11" s="286">
        <v>122.62200000000001</v>
      </c>
      <c r="E11" s="286">
        <v>38.097999999999999</v>
      </c>
      <c r="F11" s="286">
        <v>625.37300000000005</v>
      </c>
    </row>
    <row r="12" spans="1:6" ht="13" thickTop="1" x14ac:dyDescent="0.25">
      <c r="B12" s="16"/>
      <c r="C12" s="16"/>
      <c r="D12" s="18"/>
      <c r="E12" s="18"/>
      <c r="F12" s="18"/>
    </row>
    <row r="13" spans="1:6" ht="13" x14ac:dyDescent="0.3">
      <c r="A13" s="22" t="s">
        <v>282</v>
      </c>
      <c r="B13" s="23"/>
      <c r="C13" s="23"/>
      <c r="D13" s="23"/>
      <c r="E13" s="23"/>
      <c r="F13" s="23"/>
    </row>
    <row r="14" spans="1:6" ht="13" x14ac:dyDescent="0.3">
      <c r="A14" s="22" t="s">
        <v>288</v>
      </c>
      <c r="B14" s="23"/>
      <c r="C14" s="23"/>
      <c r="D14" s="23"/>
      <c r="E14" s="23"/>
      <c r="F14" s="23"/>
    </row>
  </sheetData>
  <phoneticPr fontId="10" type="noConversion"/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workbookViewId="0">
      <selection activeCell="A18" sqref="A18:N18"/>
    </sheetView>
  </sheetViews>
  <sheetFormatPr defaultColWidth="9.09765625" defaultRowHeight="12.5" x14ac:dyDescent="0.25"/>
  <cols>
    <col min="1" max="1" width="18.8984375" style="15" customWidth="1"/>
    <col min="2" max="2" width="4.8984375" style="15" customWidth="1"/>
    <col min="3" max="3" width="19.296875" style="15" customWidth="1"/>
    <col min="4" max="4" width="7.59765625" style="15" customWidth="1"/>
    <col min="5" max="5" width="14.3984375" style="15" customWidth="1"/>
    <col min="6" max="6" width="6" style="15" customWidth="1"/>
    <col min="7" max="7" width="4.59765625" style="15" customWidth="1"/>
    <col min="8" max="8" width="4.8984375" style="15" customWidth="1"/>
    <col min="9" max="9" width="11.69921875" style="15" customWidth="1"/>
    <col min="10" max="16384" width="9.09765625" style="15"/>
  </cols>
  <sheetData>
    <row r="1" spans="1:14" ht="14.5" x14ac:dyDescent="0.25">
      <c r="A1" s="142" t="s">
        <v>289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x14ac:dyDescent="0.25">
      <c r="A2" s="143" t="s">
        <v>144</v>
      </c>
      <c r="B2"/>
      <c r="C2"/>
      <c r="D2"/>
      <c r="E2"/>
      <c r="F2"/>
      <c r="G2"/>
      <c r="H2"/>
      <c r="I2"/>
      <c r="J2" s="288">
        <v>2020</v>
      </c>
      <c r="K2"/>
      <c r="L2" s="288">
        <v>2021</v>
      </c>
      <c r="M2"/>
      <c r="N2" s="291" t="s">
        <v>291</v>
      </c>
    </row>
    <row r="3" spans="1:14" x14ac:dyDescent="0.25">
      <c r="A3" s="152"/>
      <c r="B3" s="347"/>
      <c r="C3" s="347"/>
      <c r="D3" s="347"/>
      <c r="E3" s="348"/>
      <c r="F3" s="348"/>
      <c r="G3" s="347">
        <v>2020</v>
      </c>
      <c r="H3" s="347"/>
      <c r="I3" s="347"/>
      <c r="J3" s="274" t="s">
        <v>273</v>
      </c>
      <c r="K3" s="274">
        <v>2021</v>
      </c>
      <c r="L3" s="280" t="s">
        <v>273</v>
      </c>
      <c r="M3" s="287" t="s">
        <v>290</v>
      </c>
      <c r="N3" s="289" t="s">
        <v>274</v>
      </c>
    </row>
    <row r="4" spans="1:14" ht="13" thickBot="1" x14ac:dyDescent="0.3">
      <c r="A4" s="153" t="s">
        <v>134</v>
      </c>
      <c r="B4" s="349" t="s">
        <v>101</v>
      </c>
      <c r="C4" s="349"/>
      <c r="D4" s="349"/>
      <c r="E4" s="350" t="s">
        <v>139</v>
      </c>
      <c r="F4" s="350"/>
      <c r="G4" s="351" t="s">
        <v>10</v>
      </c>
      <c r="H4" s="351"/>
      <c r="I4" s="351"/>
      <c r="J4" s="275" t="s">
        <v>274</v>
      </c>
      <c r="K4" s="275" t="s">
        <v>10</v>
      </c>
      <c r="L4" s="281" t="s">
        <v>274</v>
      </c>
      <c r="M4" s="275" t="s">
        <v>280</v>
      </c>
      <c r="N4" s="290" t="s">
        <v>292</v>
      </c>
    </row>
    <row r="5" spans="1:14" ht="22" thickTop="1" thickBot="1" x14ac:dyDescent="0.3">
      <c r="A5" s="292" t="s">
        <v>142</v>
      </c>
      <c r="B5" s="292"/>
      <c r="C5" s="293" t="s">
        <v>182</v>
      </c>
      <c r="D5" s="293"/>
      <c r="E5" s="294" t="s">
        <v>296</v>
      </c>
      <c r="F5" s="294"/>
      <c r="G5" s="294"/>
      <c r="H5" s="295"/>
      <c r="I5" s="296">
        <v>9.3000000000000007</v>
      </c>
      <c r="J5" s="296">
        <v>129</v>
      </c>
      <c r="K5" s="296">
        <v>9.8849999999999998</v>
      </c>
      <c r="L5" s="296">
        <v>144.74600000000001</v>
      </c>
      <c r="M5" s="296">
        <f t="shared" ref="M5:M13" si="0">K5-I5</f>
        <v>0.58499999999999908</v>
      </c>
      <c r="N5" s="296">
        <f t="shared" ref="N5:N13" si="1">L5-J5</f>
        <v>15.746000000000009</v>
      </c>
    </row>
    <row r="6" spans="1:14" ht="21.5" thickBot="1" x14ac:dyDescent="0.3">
      <c r="A6" s="297" t="s">
        <v>206</v>
      </c>
      <c r="B6" s="297"/>
      <c r="C6" s="298" t="s">
        <v>297</v>
      </c>
      <c r="D6" s="298"/>
      <c r="E6" s="299" t="s">
        <v>298</v>
      </c>
      <c r="F6" s="299"/>
      <c r="G6" s="299"/>
      <c r="H6" s="300"/>
      <c r="I6" s="296">
        <v>5.2</v>
      </c>
      <c r="J6" s="296">
        <v>52.5</v>
      </c>
      <c r="K6" s="296">
        <v>5.79</v>
      </c>
      <c r="L6" s="296">
        <v>74.980999999999995</v>
      </c>
      <c r="M6" s="296">
        <f t="shared" si="0"/>
        <v>0.58999999999999986</v>
      </c>
      <c r="N6" s="296">
        <f t="shared" si="1"/>
        <v>22.480999999999995</v>
      </c>
    </row>
    <row r="7" spans="1:14" ht="13" thickBot="1" x14ac:dyDescent="0.3">
      <c r="A7" s="297" t="s">
        <v>140</v>
      </c>
      <c r="B7" s="297"/>
      <c r="C7" s="298" t="s">
        <v>103</v>
      </c>
      <c r="D7" s="298"/>
      <c r="E7" s="299" t="s">
        <v>299</v>
      </c>
      <c r="F7" s="299"/>
      <c r="G7" s="299"/>
      <c r="H7" s="300"/>
      <c r="I7" s="296">
        <v>3.6</v>
      </c>
      <c r="J7" s="296">
        <v>44.8</v>
      </c>
      <c r="K7" s="296">
        <v>4.3120000000000003</v>
      </c>
      <c r="L7" s="296">
        <v>56.183999999999997</v>
      </c>
      <c r="M7" s="296">
        <f t="shared" si="0"/>
        <v>0.71200000000000019</v>
      </c>
      <c r="N7" s="296">
        <f t="shared" si="1"/>
        <v>11.384</v>
      </c>
    </row>
    <row r="8" spans="1:14" ht="13" thickBot="1" x14ac:dyDescent="0.3">
      <c r="A8" s="297" t="s">
        <v>137</v>
      </c>
      <c r="B8" s="297"/>
      <c r="C8" s="298" t="s">
        <v>136</v>
      </c>
      <c r="D8" s="298"/>
      <c r="E8" s="299" t="s">
        <v>31</v>
      </c>
      <c r="F8" s="299"/>
      <c r="G8" s="299"/>
      <c r="H8" s="300"/>
      <c r="I8" s="296">
        <v>1.9</v>
      </c>
      <c r="J8" s="296">
        <v>22.3</v>
      </c>
      <c r="K8" s="296">
        <v>1.859</v>
      </c>
      <c r="L8" s="296">
        <v>29.974</v>
      </c>
      <c r="M8" s="296">
        <f t="shared" si="0"/>
        <v>-4.0999999999999925E-2</v>
      </c>
      <c r="N8" s="296">
        <f t="shared" si="1"/>
        <v>7.6739999999999995</v>
      </c>
    </row>
    <row r="9" spans="1:14" ht="13" thickBot="1" x14ac:dyDescent="0.3">
      <c r="A9" s="297" t="s">
        <v>142</v>
      </c>
      <c r="B9" s="297"/>
      <c r="C9" s="298" t="s">
        <v>194</v>
      </c>
      <c r="D9" s="298"/>
      <c r="E9" s="299" t="s">
        <v>45</v>
      </c>
      <c r="F9" s="299"/>
      <c r="G9" s="299"/>
      <c r="H9" s="300"/>
      <c r="I9" s="296">
        <v>2.2999999999999998</v>
      </c>
      <c r="J9" s="296">
        <v>27.8</v>
      </c>
      <c r="K9" s="296">
        <v>2.2069999999999999</v>
      </c>
      <c r="L9" s="296">
        <v>31.79</v>
      </c>
      <c r="M9" s="296">
        <f t="shared" si="0"/>
        <v>-9.2999999999999972E-2</v>
      </c>
      <c r="N9" s="296">
        <f t="shared" si="1"/>
        <v>3.9899999999999984</v>
      </c>
    </row>
    <row r="10" spans="1:14" ht="13" thickBot="1" x14ac:dyDescent="0.3">
      <c r="A10" s="297" t="s">
        <v>205</v>
      </c>
      <c r="B10" s="297"/>
      <c r="C10" s="298" t="s">
        <v>105</v>
      </c>
      <c r="D10" s="298"/>
      <c r="E10" s="299" t="s">
        <v>46</v>
      </c>
      <c r="F10" s="299"/>
      <c r="G10" s="299"/>
      <c r="H10" s="300"/>
      <c r="I10" s="296">
        <v>1.2</v>
      </c>
      <c r="J10" s="296">
        <v>15.5</v>
      </c>
      <c r="K10" s="296">
        <v>1.2390000000000001</v>
      </c>
      <c r="L10" s="296">
        <v>20.75</v>
      </c>
      <c r="M10" s="296">
        <f t="shared" si="0"/>
        <v>3.9000000000000146E-2</v>
      </c>
      <c r="N10" s="296">
        <f t="shared" si="1"/>
        <v>5.25</v>
      </c>
    </row>
    <row r="11" spans="1:14" ht="13" thickBot="1" x14ac:dyDescent="0.3">
      <c r="A11" s="297" t="s">
        <v>138</v>
      </c>
      <c r="B11" s="297"/>
      <c r="C11" s="298" t="s">
        <v>102</v>
      </c>
      <c r="D11" s="298"/>
      <c r="E11" s="299" t="s">
        <v>31</v>
      </c>
      <c r="F11" s="299"/>
      <c r="G11" s="299"/>
      <c r="H11" s="300"/>
      <c r="I11" s="300">
        <v>1</v>
      </c>
      <c r="J11" s="300">
        <v>10.8</v>
      </c>
      <c r="K11" s="300">
        <v>0.88400000000000001</v>
      </c>
      <c r="L11" s="300">
        <v>13.585000000000001</v>
      </c>
      <c r="M11" s="300">
        <f t="shared" si="0"/>
        <v>-0.11599999999999999</v>
      </c>
      <c r="N11" s="300">
        <f t="shared" si="1"/>
        <v>2.7850000000000001</v>
      </c>
    </row>
    <row r="12" spans="1:14" ht="21.5" thickBot="1" x14ac:dyDescent="0.3">
      <c r="A12" s="301" t="s">
        <v>149</v>
      </c>
      <c r="B12" s="301"/>
      <c r="C12" s="302" t="s">
        <v>243</v>
      </c>
      <c r="D12" s="302"/>
      <c r="E12" s="303" t="s">
        <v>300</v>
      </c>
      <c r="F12" s="303"/>
      <c r="G12" s="303"/>
      <c r="H12" s="303"/>
      <c r="I12" s="300">
        <v>1</v>
      </c>
      <c r="J12" s="300">
        <v>8.6</v>
      </c>
      <c r="K12" s="300">
        <v>1.0669999999999999</v>
      </c>
      <c r="L12" s="300">
        <v>11.4</v>
      </c>
      <c r="M12" s="300">
        <f t="shared" si="0"/>
        <v>6.6999999999999948E-2</v>
      </c>
      <c r="N12" s="300">
        <f t="shared" si="1"/>
        <v>2.8000000000000007</v>
      </c>
    </row>
    <row r="13" spans="1:14" ht="13" thickBot="1" x14ac:dyDescent="0.3">
      <c r="A13" s="304" t="s">
        <v>141</v>
      </c>
      <c r="B13" s="304"/>
      <c r="C13" s="305" t="s">
        <v>104</v>
      </c>
      <c r="D13" s="305"/>
      <c r="E13" s="306" t="s">
        <v>34</v>
      </c>
      <c r="F13" s="306"/>
      <c r="G13" s="306"/>
      <c r="H13" s="307"/>
      <c r="I13" s="307">
        <v>0.4</v>
      </c>
      <c r="J13" s="307">
        <v>4.2</v>
      </c>
      <c r="K13" s="307">
        <v>0.38700000000000001</v>
      </c>
      <c r="L13" s="307">
        <v>5.1269999999999998</v>
      </c>
      <c r="M13" s="307">
        <f t="shared" si="0"/>
        <v>-1.3000000000000012E-2</v>
      </c>
      <c r="N13" s="307">
        <f t="shared" si="1"/>
        <v>0.9269999999999996</v>
      </c>
    </row>
    <row r="14" spans="1:14" ht="13" thickBot="1" x14ac:dyDescent="0.3">
      <c r="A14" s="154" t="s">
        <v>294</v>
      </c>
      <c r="B14" s="352"/>
      <c r="C14" s="352"/>
      <c r="D14" s="352"/>
      <c r="E14" s="353"/>
      <c r="F14" s="353"/>
      <c r="G14" s="353"/>
      <c r="H14" s="193"/>
      <c r="I14" s="193">
        <f t="shared" ref="I14:J14" si="2">SUM(I5:I13)</f>
        <v>25.9</v>
      </c>
      <c r="J14" s="193">
        <f t="shared" si="2"/>
        <v>315.50000000000006</v>
      </c>
      <c r="K14" s="193">
        <f t="shared" ref="K14:N14" si="3">SUM(K5:K13)</f>
        <v>27.630000000000006</v>
      </c>
      <c r="L14" s="193">
        <f t="shared" si="3"/>
        <v>388.53699999999998</v>
      </c>
      <c r="M14" s="193">
        <f t="shared" si="3"/>
        <v>1.7299999999999991</v>
      </c>
      <c r="N14" s="193">
        <f t="shared" si="3"/>
        <v>73.037000000000006</v>
      </c>
    </row>
    <row r="15" spans="1:14" ht="13" thickBot="1" x14ac:dyDescent="0.3">
      <c r="A15" s="155" t="s">
        <v>293</v>
      </c>
      <c r="B15" s="354"/>
      <c r="C15" s="354"/>
      <c r="D15" s="354"/>
      <c r="E15" s="355"/>
      <c r="F15" s="355"/>
      <c r="G15" s="355"/>
      <c r="H15" s="158"/>
      <c r="I15" s="159">
        <f t="shared" ref="I15:J15" si="4">I16-I14</f>
        <v>0.20000000000000284</v>
      </c>
      <c r="J15" s="159">
        <f t="shared" si="4"/>
        <v>2.1999999999999318</v>
      </c>
      <c r="K15" s="159">
        <f t="shared" ref="K15:N15" si="5">K16-K14</f>
        <v>0.35499999999999332</v>
      </c>
      <c r="L15" s="159">
        <f t="shared" si="5"/>
        <v>5.2420000000000186</v>
      </c>
      <c r="M15" s="159">
        <f t="shared" si="5"/>
        <v>0.15499999999999892</v>
      </c>
      <c r="N15" s="159">
        <f t="shared" si="5"/>
        <v>3.0420000000000016</v>
      </c>
    </row>
    <row r="16" spans="1:14" ht="13" thickBot="1" x14ac:dyDescent="0.3">
      <c r="A16" s="156" t="s">
        <v>295</v>
      </c>
      <c r="B16" s="345"/>
      <c r="C16" s="345"/>
      <c r="D16" s="345"/>
      <c r="E16" s="346"/>
      <c r="F16" s="346"/>
      <c r="G16" s="346"/>
      <c r="H16" s="195"/>
      <c r="I16" s="160">
        <v>26.1</v>
      </c>
      <c r="J16" s="160">
        <v>317.7</v>
      </c>
      <c r="K16" s="160">
        <v>27.984999999999999</v>
      </c>
      <c r="L16" s="160">
        <v>393.779</v>
      </c>
      <c r="M16" s="160">
        <f t="shared" ref="M16" si="6">K16-I16</f>
        <v>1.884999999999998</v>
      </c>
      <c r="N16" s="160">
        <f>L16-J16</f>
        <v>76.079000000000008</v>
      </c>
    </row>
    <row r="17" spans="1:14" x14ac:dyDescent="0.25">
      <c r="A17" s="143" t="s">
        <v>412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ht="46.5" customHeight="1" x14ac:dyDescent="0.25">
      <c r="A18" s="344" t="s">
        <v>424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</row>
    <row r="19" spans="1:14" x14ac:dyDescent="0.25">
      <c r="A19" s="151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25">
      <c r="A20" s="151"/>
      <c r="B20"/>
      <c r="C20"/>
      <c r="D20"/>
      <c r="E20"/>
      <c r="F20"/>
      <c r="G20"/>
      <c r="H20"/>
      <c r="I20"/>
      <c r="J20"/>
      <c r="K20"/>
      <c r="L20"/>
      <c r="M20"/>
      <c r="N20"/>
    </row>
  </sheetData>
  <sortState ref="A4:N11">
    <sortCondition descending="1" ref="L4:L11"/>
  </sortState>
  <mergeCells count="13">
    <mergeCell ref="A18:N18"/>
    <mergeCell ref="B16:D16"/>
    <mergeCell ref="E16:G16"/>
    <mergeCell ref="B3:D3"/>
    <mergeCell ref="E3:F3"/>
    <mergeCell ref="G3:I3"/>
    <mergeCell ref="B4:D4"/>
    <mergeCell ref="E4:F4"/>
    <mergeCell ref="G4:I4"/>
    <mergeCell ref="B14:D14"/>
    <mergeCell ref="E14:G14"/>
    <mergeCell ref="B15:D15"/>
    <mergeCell ref="E15:G15"/>
  </mergeCells>
  <phoneticPr fontId="10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19" zoomScaleNormal="100" workbookViewId="0">
      <selection activeCell="B47" sqref="B47"/>
    </sheetView>
  </sheetViews>
  <sheetFormatPr defaultRowHeight="11.5" x14ac:dyDescent="0.25"/>
  <cols>
    <col min="1" max="1" width="7.3984375" customWidth="1"/>
    <col min="2" max="2" width="12" customWidth="1"/>
    <col min="3" max="3" width="11.69921875" customWidth="1"/>
    <col min="4" max="4" width="13.296875" customWidth="1"/>
    <col min="5" max="5" width="13.8984375" customWidth="1"/>
    <col min="6" max="6" width="13.296875" customWidth="1"/>
    <col min="7" max="7" width="11.59765625" customWidth="1"/>
    <col min="8" max="8" width="11" customWidth="1"/>
    <col min="9" max="9" width="11.8984375" style="1" customWidth="1"/>
  </cols>
  <sheetData>
    <row r="1" spans="1:9" ht="12.5" x14ac:dyDescent="0.25">
      <c r="A1" s="74" t="s">
        <v>324</v>
      </c>
      <c r="B1" s="69"/>
      <c r="C1" s="69"/>
      <c r="D1" s="69"/>
      <c r="E1" s="69"/>
      <c r="F1" s="69"/>
      <c r="G1" s="69"/>
      <c r="H1" s="69"/>
      <c r="I1" s="65"/>
    </row>
    <row r="2" spans="1:9" ht="13" x14ac:dyDescent="0.3">
      <c r="A2" s="48" t="s">
        <v>143</v>
      </c>
      <c r="B2" s="69"/>
      <c r="C2" s="69"/>
      <c r="D2" s="69"/>
      <c r="E2" s="69"/>
      <c r="F2" s="69"/>
      <c r="G2" s="69"/>
      <c r="H2" s="69"/>
      <c r="I2" s="309" t="s">
        <v>1</v>
      </c>
    </row>
    <row r="3" spans="1:9" ht="14.5" x14ac:dyDescent="0.3">
      <c r="A3" s="308"/>
      <c r="B3" s="309"/>
      <c r="C3" s="309"/>
      <c r="D3" s="309" t="s">
        <v>301</v>
      </c>
      <c r="E3" s="309" t="s">
        <v>255</v>
      </c>
      <c r="F3" s="309"/>
      <c r="G3" s="309"/>
      <c r="H3" s="309" t="s">
        <v>302</v>
      </c>
      <c r="I3" s="309" t="s">
        <v>308</v>
      </c>
    </row>
    <row r="4" spans="1:9" ht="13" x14ac:dyDescent="0.3">
      <c r="A4" s="308"/>
      <c r="B4" s="309"/>
      <c r="C4" s="309" t="s">
        <v>2</v>
      </c>
      <c r="D4" s="309" t="s">
        <v>3</v>
      </c>
      <c r="E4" s="309" t="s">
        <v>305</v>
      </c>
      <c r="F4" s="309" t="s">
        <v>307</v>
      </c>
      <c r="G4" s="309" t="s">
        <v>5</v>
      </c>
      <c r="H4" s="309" t="s">
        <v>274</v>
      </c>
      <c r="I4" s="309" t="s">
        <v>309</v>
      </c>
    </row>
    <row r="5" spans="1:9" ht="14.5" x14ac:dyDescent="0.3">
      <c r="A5" s="308"/>
      <c r="B5" s="309" t="s">
        <v>8</v>
      </c>
      <c r="C5" s="309" t="s">
        <v>303</v>
      </c>
      <c r="D5" s="309" t="s">
        <v>304</v>
      </c>
      <c r="E5" s="309" t="s">
        <v>306</v>
      </c>
      <c r="F5" s="309" t="s">
        <v>276</v>
      </c>
      <c r="G5" s="310" t="s">
        <v>280</v>
      </c>
      <c r="H5" s="310" t="s">
        <v>11</v>
      </c>
      <c r="I5" s="311" t="s">
        <v>310</v>
      </c>
    </row>
    <row r="6" spans="1:9" ht="13.5" thickBot="1" x14ac:dyDescent="0.35">
      <c r="A6" s="312" t="s">
        <v>12</v>
      </c>
      <c r="B6" s="313" t="s">
        <v>196</v>
      </c>
      <c r="C6" s="313" t="s">
        <v>197</v>
      </c>
      <c r="D6" s="313" t="s">
        <v>198</v>
      </c>
      <c r="E6" s="313" t="s">
        <v>199</v>
      </c>
      <c r="F6" s="314" t="s">
        <v>200</v>
      </c>
      <c r="G6" s="313" t="s">
        <v>201</v>
      </c>
      <c r="H6" s="313" t="s">
        <v>202</v>
      </c>
      <c r="I6" s="313" t="s">
        <v>203</v>
      </c>
    </row>
    <row r="7" spans="1:9" ht="13" x14ac:dyDescent="0.3">
      <c r="A7" s="55"/>
      <c r="B7" s="315" t="s">
        <v>148</v>
      </c>
      <c r="C7" s="56"/>
      <c r="D7" s="56"/>
      <c r="E7" s="56"/>
      <c r="F7" s="56"/>
      <c r="G7" s="56"/>
      <c r="H7" s="56"/>
      <c r="I7" s="57"/>
    </row>
    <row r="8" spans="1:9" ht="13" x14ac:dyDescent="0.25">
      <c r="A8" s="58">
        <v>2011</v>
      </c>
      <c r="B8" s="59">
        <v>207</v>
      </c>
      <c r="C8" s="59">
        <v>1414</v>
      </c>
      <c r="D8" s="59">
        <v>1621</v>
      </c>
      <c r="E8" s="59">
        <v>537</v>
      </c>
      <c r="F8" s="59">
        <v>3676</v>
      </c>
      <c r="G8" s="59">
        <v>2065</v>
      </c>
      <c r="H8" s="59">
        <v>28950</v>
      </c>
      <c r="I8" s="59">
        <v>3769</v>
      </c>
    </row>
    <row r="9" spans="1:9" ht="13" x14ac:dyDescent="0.25">
      <c r="A9" s="58">
        <v>2012</v>
      </c>
      <c r="B9" s="59">
        <v>137</v>
      </c>
      <c r="C9" s="59">
        <v>912</v>
      </c>
      <c r="D9" s="59">
        <v>1049</v>
      </c>
      <c r="E9" s="59">
        <v>415</v>
      </c>
      <c r="F9" s="59">
        <v>5375</v>
      </c>
      <c r="G9" s="59">
        <v>2386</v>
      </c>
      <c r="H9" s="59">
        <v>33403</v>
      </c>
      <c r="I9" s="59">
        <v>4453</v>
      </c>
    </row>
    <row r="10" spans="1:9" ht="13" x14ac:dyDescent="0.25">
      <c r="A10" s="58">
        <v>2013</v>
      </c>
      <c r="B10" s="59">
        <v>-595</v>
      </c>
      <c r="C10" s="59">
        <v>545</v>
      </c>
      <c r="D10" s="59">
        <v>-50</v>
      </c>
      <c r="E10" s="59">
        <v>389</v>
      </c>
      <c r="F10" s="59">
        <v>5507</v>
      </c>
      <c r="G10" s="59">
        <v>2729</v>
      </c>
      <c r="H10" s="59">
        <v>36520</v>
      </c>
      <c r="I10" s="59">
        <v>3117</v>
      </c>
    </row>
    <row r="11" spans="1:9" ht="13" x14ac:dyDescent="0.25">
      <c r="A11" s="58">
        <v>2014</v>
      </c>
      <c r="B11" s="59">
        <v>440</v>
      </c>
      <c r="C11" s="59">
        <v>416</v>
      </c>
      <c r="D11" s="59">
        <v>856</v>
      </c>
      <c r="E11" s="59">
        <v>353</v>
      </c>
      <c r="F11" s="59">
        <v>5404</v>
      </c>
      <c r="G11" s="59">
        <v>3200</v>
      </c>
      <c r="H11" s="59">
        <v>39933</v>
      </c>
      <c r="I11" s="59">
        <v>3413</v>
      </c>
    </row>
    <row r="12" spans="1:9" ht="13" x14ac:dyDescent="0.25">
      <c r="A12" s="58">
        <v>2015</v>
      </c>
      <c r="B12" s="59">
        <v>1115</v>
      </c>
      <c r="C12" s="59">
        <v>-5608</v>
      </c>
      <c r="D12" s="59">
        <v>-4493</v>
      </c>
      <c r="E12" s="59">
        <v>-30</v>
      </c>
      <c r="F12" s="59">
        <v>3247</v>
      </c>
      <c r="G12" s="59">
        <v>3427</v>
      </c>
      <c r="H12" s="59">
        <v>35230</v>
      </c>
      <c r="I12" s="59">
        <v>-4703</v>
      </c>
    </row>
    <row r="13" spans="1:9" ht="13" x14ac:dyDescent="0.25">
      <c r="A13" s="58">
        <v>2016</v>
      </c>
      <c r="B13" s="59">
        <v>206</v>
      </c>
      <c r="C13" s="59">
        <v>-468</v>
      </c>
      <c r="D13" s="59">
        <v>-262</v>
      </c>
      <c r="E13" s="59">
        <v>264</v>
      </c>
      <c r="F13" s="59">
        <v>3204</v>
      </c>
      <c r="G13" s="59">
        <v>3223</v>
      </c>
      <c r="H13" s="59">
        <v>35213</v>
      </c>
      <c r="I13" s="59">
        <v>-17</v>
      </c>
    </row>
    <row r="14" spans="1:9" ht="13" x14ac:dyDescent="0.25">
      <c r="A14" s="58">
        <v>2017</v>
      </c>
      <c r="B14" s="59">
        <v>752</v>
      </c>
      <c r="C14" s="59">
        <v>2712</v>
      </c>
      <c r="D14" s="59">
        <v>3464</v>
      </c>
      <c r="E14" s="59">
        <v>1035</v>
      </c>
      <c r="F14" s="59">
        <v>5679</v>
      </c>
      <c r="G14" s="59">
        <v>3401</v>
      </c>
      <c r="H14" s="59">
        <v>41990</v>
      </c>
      <c r="I14" s="59">
        <v>6777</v>
      </c>
    </row>
    <row r="15" spans="1:9" ht="13" x14ac:dyDescent="0.25">
      <c r="A15" s="58">
        <v>2018</v>
      </c>
      <c r="B15" s="59">
        <v>764</v>
      </c>
      <c r="C15" s="59">
        <v>413</v>
      </c>
      <c r="D15" s="59">
        <v>1177</v>
      </c>
      <c r="E15" s="59">
        <v>676</v>
      </c>
      <c r="F15" s="59">
        <v>7194</v>
      </c>
      <c r="G15" s="59">
        <v>3984</v>
      </c>
      <c r="H15" s="59">
        <v>47053</v>
      </c>
      <c r="I15" s="59">
        <v>5063</v>
      </c>
    </row>
    <row r="16" spans="1:9" ht="13" x14ac:dyDescent="0.25">
      <c r="A16" s="58">
        <v>2019</v>
      </c>
      <c r="B16" s="59">
        <v>-630</v>
      </c>
      <c r="C16" s="59">
        <v>-2379</v>
      </c>
      <c r="D16" s="59">
        <v>-3009</v>
      </c>
      <c r="E16" s="59">
        <v>884</v>
      </c>
      <c r="F16" s="59">
        <v>6669</v>
      </c>
      <c r="G16" s="59">
        <v>4490</v>
      </c>
      <c r="H16" s="59">
        <v>47172</v>
      </c>
      <c r="I16" s="59">
        <v>119</v>
      </c>
    </row>
    <row r="17" spans="1:9" ht="13" x14ac:dyDescent="0.25">
      <c r="A17" s="58">
        <v>2020</v>
      </c>
      <c r="B17" s="83">
        <v>1244</v>
      </c>
      <c r="C17" s="83">
        <v>-9626</v>
      </c>
      <c r="D17" s="83">
        <v>-8382</v>
      </c>
      <c r="E17" s="83">
        <v>334</v>
      </c>
      <c r="F17" s="83">
        <v>3242</v>
      </c>
      <c r="G17" s="83">
        <v>4154</v>
      </c>
      <c r="H17" s="83">
        <v>38212</v>
      </c>
      <c r="I17" s="83">
        <v>-8960</v>
      </c>
    </row>
    <row r="18" spans="1:9" ht="13" x14ac:dyDescent="0.25">
      <c r="A18" s="58">
        <v>2021</v>
      </c>
      <c r="B18" s="59">
        <v>-1159</v>
      </c>
      <c r="C18" s="59">
        <v>2315</v>
      </c>
      <c r="D18" s="59">
        <v>1156</v>
      </c>
      <c r="E18" s="59">
        <v>2914</v>
      </c>
      <c r="F18" s="59">
        <v>6265</v>
      </c>
      <c r="G18" s="59">
        <v>4129</v>
      </c>
      <c r="H18" s="59">
        <v>44418</v>
      </c>
      <c r="I18" s="59">
        <v>6206</v>
      </c>
    </row>
    <row r="19" spans="1:9" x14ac:dyDescent="0.25">
      <c r="A19" s="60"/>
      <c r="B19" s="61"/>
      <c r="C19" s="61"/>
      <c r="D19" s="61"/>
      <c r="E19" s="61"/>
      <c r="F19" s="61"/>
      <c r="G19" s="61"/>
      <c r="H19" s="61"/>
      <c r="I19" s="62"/>
    </row>
    <row r="20" spans="1:9" ht="13" x14ac:dyDescent="0.3">
      <c r="A20" s="60"/>
      <c r="B20" s="315" t="s">
        <v>311</v>
      </c>
      <c r="C20" s="63"/>
      <c r="D20" s="63"/>
      <c r="E20" s="63"/>
      <c r="F20" s="63"/>
      <c r="G20" s="63"/>
      <c r="H20" s="63"/>
      <c r="I20" s="64"/>
    </row>
    <row r="21" spans="1:9" ht="13" x14ac:dyDescent="0.25">
      <c r="A21" s="58">
        <v>2011</v>
      </c>
      <c r="B21" s="59">
        <v>199</v>
      </c>
      <c r="C21" s="59">
        <v>1325</v>
      </c>
      <c r="D21" s="59">
        <v>1524</v>
      </c>
      <c r="E21" s="59">
        <v>480</v>
      </c>
      <c r="F21" s="59">
        <v>3107</v>
      </c>
      <c r="G21" s="59">
        <v>1834</v>
      </c>
      <c r="H21" s="59">
        <v>26544</v>
      </c>
      <c r="I21" s="59">
        <v>3277</v>
      </c>
    </row>
    <row r="22" spans="1:9" ht="13" x14ac:dyDescent="0.25">
      <c r="A22" s="58">
        <v>2012</v>
      </c>
      <c r="B22" s="59">
        <v>109</v>
      </c>
      <c r="C22" s="59">
        <v>935</v>
      </c>
      <c r="D22" s="59">
        <v>1044</v>
      </c>
      <c r="E22" s="59">
        <v>416</v>
      </c>
      <c r="F22" s="59">
        <v>4637</v>
      </c>
      <c r="G22" s="59">
        <v>2112</v>
      </c>
      <c r="H22" s="59">
        <v>30529</v>
      </c>
      <c r="I22" s="59">
        <v>3985</v>
      </c>
    </row>
    <row r="23" spans="1:9" ht="13" x14ac:dyDescent="0.25">
      <c r="A23" s="58">
        <v>2013</v>
      </c>
      <c r="B23" s="59">
        <v>-620</v>
      </c>
      <c r="C23" s="59">
        <v>518</v>
      </c>
      <c r="D23" s="59">
        <v>-102</v>
      </c>
      <c r="E23" s="59">
        <v>460</v>
      </c>
      <c r="F23" s="59">
        <v>4902</v>
      </c>
      <c r="G23" s="59">
        <v>2418</v>
      </c>
      <c r="H23" s="59">
        <v>33371</v>
      </c>
      <c r="I23" s="59">
        <v>2842</v>
      </c>
    </row>
    <row r="24" spans="1:9" ht="13" x14ac:dyDescent="0.25">
      <c r="A24" s="58">
        <v>2014</v>
      </c>
      <c r="B24" s="59">
        <v>516</v>
      </c>
      <c r="C24" s="59">
        <v>321</v>
      </c>
      <c r="D24" s="59">
        <v>837</v>
      </c>
      <c r="E24" s="59">
        <v>263</v>
      </c>
      <c r="F24" s="59">
        <v>4788</v>
      </c>
      <c r="G24" s="59">
        <v>2874</v>
      </c>
      <c r="H24" s="59">
        <v>36385</v>
      </c>
      <c r="I24" s="59">
        <v>3014</v>
      </c>
    </row>
    <row r="25" spans="1:9" ht="13" x14ac:dyDescent="0.25">
      <c r="A25" s="58">
        <v>2015</v>
      </c>
      <c r="B25" s="59">
        <v>1155</v>
      </c>
      <c r="C25" s="59">
        <v>-4900</v>
      </c>
      <c r="D25" s="59">
        <v>-3745</v>
      </c>
      <c r="E25" s="59">
        <v>-87</v>
      </c>
      <c r="F25" s="59">
        <v>2869</v>
      </c>
      <c r="G25" s="59">
        <v>3104</v>
      </c>
      <c r="H25" s="59">
        <v>32318</v>
      </c>
      <c r="I25" s="59">
        <v>-4067</v>
      </c>
    </row>
    <row r="26" spans="1:9" ht="13" x14ac:dyDescent="0.25">
      <c r="A26" s="58">
        <v>2016</v>
      </c>
      <c r="B26" s="59">
        <v>262</v>
      </c>
      <c r="C26" s="59">
        <v>17</v>
      </c>
      <c r="D26" s="59">
        <v>279</v>
      </c>
      <c r="E26" s="59">
        <v>335</v>
      </c>
      <c r="F26" s="59">
        <v>2794</v>
      </c>
      <c r="G26" s="59">
        <v>2953</v>
      </c>
      <c r="H26" s="59">
        <v>32773</v>
      </c>
      <c r="I26" s="59">
        <v>455</v>
      </c>
    </row>
    <row r="27" spans="1:9" ht="13" x14ac:dyDescent="0.25">
      <c r="A27" s="58">
        <v>2017</v>
      </c>
      <c r="B27" s="59">
        <v>822</v>
      </c>
      <c r="C27" s="59">
        <v>2617</v>
      </c>
      <c r="D27" s="59">
        <v>3439</v>
      </c>
      <c r="E27" s="59">
        <v>1000</v>
      </c>
      <c r="F27" s="59">
        <v>5105</v>
      </c>
      <c r="G27" s="59">
        <v>3157</v>
      </c>
      <c r="H27" s="59">
        <v>39160</v>
      </c>
      <c r="I27" s="59">
        <v>6387</v>
      </c>
    </row>
    <row r="28" spans="1:9" ht="13" x14ac:dyDescent="0.25">
      <c r="A28" s="58">
        <v>2018</v>
      </c>
      <c r="B28" s="59">
        <v>551</v>
      </c>
      <c r="C28" s="59">
        <v>607</v>
      </c>
      <c r="D28" s="59">
        <v>1158</v>
      </c>
      <c r="E28" s="59">
        <v>635</v>
      </c>
      <c r="F28" s="59">
        <v>6567</v>
      </c>
      <c r="G28" s="59">
        <v>3696</v>
      </c>
      <c r="H28" s="59">
        <v>43824</v>
      </c>
      <c r="I28" s="59">
        <v>4664</v>
      </c>
    </row>
    <row r="29" spans="1:9" ht="13" x14ac:dyDescent="0.25">
      <c r="A29" s="58">
        <v>2019</v>
      </c>
      <c r="B29" s="59">
        <v>-573</v>
      </c>
      <c r="C29" s="59">
        <v>-1879</v>
      </c>
      <c r="D29" s="59">
        <v>-2452</v>
      </c>
      <c r="E29" s="59">
        <v>910</v>
      </c>
      <c r="F29" s="59">
        <v>6078</v>
      </c>
      <c r="G29" s="59">
        <v>4169</v>
      </c>
      <c r="H29" s="59">
        <v>44235</v>
      </c>
      <c r="I29" s="59">
        <v>411</v>
      </c>
    </row>
    <row r="30" spans="1:9" ht="13" x14ac:dyDescent="0.25">
      <c r="A30" s="58">
        <v>2020</v>
      </c>
      <c r="B30" s="83">
        <v>933</v>
      </c>
      <c r="C30" s="59">
        <v>-8787</v>
      </c>
      <c r="D30" s="59">
        <v>-7854</v>
      </c>
      <c r="E30" s="59">
        <v>298</v>
      </c>
      <c r="F30" s="59">
        <v>3002</v>
      </c>
      <c r="G30" s="59">
        <v>3846</v>
      </c>
      <c r="H30" s="83">
        <v>35835</v>
      </c>
      <c r="I30" s="83">
        <v>-8400</v>
      </c>
    </row>
    <row r="31" spans="1:9" ht="13" x14ac:dyDescent="0.25">
      <c r="A31" s="58">
        <v>2021</v>
      </c>
      <c r="B31" s="59">
        <v>-1073</v>
      </c>
      <c r="C31" s="59">
        <v>1645</v>
      </c>
      <c r="D31" s="59">
        <v>572</v>
      </c>
      <c r="E31" s="59">
        <v>2842</v>
      </c>
      <c r="F31" s="59">
        <v>5736</v>
      </c>
      <c r="G31" s="59">
        <v>3834</v>
      </c>
      <c r="H31" s="59">
        <v>41151</v>
      </c>
      <c r="I31" s="59">
        <v>5316</v>
      </c>
    </row>
    <row r="32" spans="1:9" x14ac:dyDescent="0.25">
      <c r="A32" s="60"/>
      <c r="B32" s="61"/>
      <c r="C32" s="61"/>
      <c r="D32" s="61"/>
      <c r="E32" s="61"/>
      <c r="F32" s="61"/>
      <c r="G32" s="61"/>
      <c r="H32" s="61"/>
      <c r="I32" s="65"/>
    </row>
    <row r="33" spans="1:9" ht="13" x14ac:dyDescent="0.3">
      <c r="A33" s="60"/>
      <c r="B33" s="315" t="s">
        <v>312</v>
      </c>
      <c r="C33" s="63"/>
      <c r="D33" s="63"/>
      <c r="E33" s="63"/>
      <c r="F33" s="63"/>
      <c r="G33" s="63"/>
      <c r="H33" s="63"/>
      <c r="I33" s="64"/>
    </row>
    <row r="34" spans="1:9" ht="13" x14ac:dyDescent="0.25">
      <c r="A34" s="58">
        <v>2011</v>
      </c>
      <c r="B34" s="59">
        <v>8</v>
      </c>
      <c r="C34" s="59">
        <v>89</v>
      </c>
      <c r="D34" s="59">
        <v>97</v>
      </c>
      <c r="E34" s="59">
        <v>57</v>
      </c>
      <c r="F34" s="59">
        <v>569</v>
      </c>
      <c r="G34" s="59">
        <v>231</v>
      </c>
      <c r="H34" s="59">
        <v>2406</v>
      </c>
      <c r="I34" s="59">
        <v>492</v>
      </c>
    </row>
    <row r="35" spans="1:9" ht="13" x14ac:dyDescent="0.25">
      <c r="A35" s="58">
        <v>2012</v>
      </c>
      <c r="B35" s="59">
        <v>28</v>
      </c>
      <c r="C35" s="59">
        <v>-23</v>
      </c>
      <c r="D35" s="59">
        <v>5</v>
      </c>
      <c r="E35" s="59">
        <v>-1</v>
      </c>
      <c r="F35" s="59">
        <v>738</v>
      </c>
      <c r="G35" s="59">
        <v>274</v>
      </c>
      <c r="H35" s="59">
        <v>2874</v>
      </c>
      <c r="I35" s="59">
        <v>468</v>
      </c>
    </row>
    <row r="36" spans="1:9" ht="13" x14ac:dyDescent="0.25">
      <c r="A36" s="58">
        <v>2013</v>
      </c>
      <c r="B36" s="59">
        <v>25</v>
      </c>
      <c r="C36" s="59">
        <v>27</v>
      </c>
      <c r="D36" s="59">
        <v>52</v>
      </c>
      <c r="E36" s="59">
        <v>-71</v>
      </c>
      <c r="F36" s="59">
        <v>605</v>
      </c>
      <c r="G36" s="59">
        <v>311</v>
      </c>
      <c r="H36" s="59">
        <v>3149</v>
      </c>
      <c r="I36" s="59">
        <v>275</v>
      </c>
    </row>
    <row r="37" spans="1:9" ht="13" x14ac:dyDescent="0.25">
      <c r="A37" s="58">
        <v>2014</v>
      </c>
      <c r="B37" s="59">
        <v>-76</v>
      </c>
      <c r="C37" s="59">
        <v>95</v>
      </c>
      <c r="D37" s="59">
        <v>19</v>
      </c>
      <c r="E37" s="59">
        <v>90</v>
      </c>
      <c r="F37" s="59">
        <v>616</v>
      </c>
      <c r="G37" s="59">
        <v>326</v>
      </c>
      <c r="H37" s="59">
        <v>3548</v>
      </c>
      <c r="I37" s="59">
        <v>399</v>
      </c>
    </row>
    <row r="38" spans="1:9" ht="13" x14ac:dyDescent="0.25">
      <c r="A38" s="58">
        <v>2015</v>
      </c>
      <c r="B38" s="59">
        <v>-40</v>
      </c>
      <c r="C38" s="59">
        <v>-708</v>
      </c>
      <c r="D38" s="59">
        <v>-748</v>
      </c>
      <c r="E38" s="59">
        <v>57</v>
      </c>
      <c r="F38" s="59">
        <v>378</v>
      </c>
      <c r="G38" s="59">
        <v>323</v>
      </c>
      <c r="H38" s="59">
        <v>2912</v>
      </c>
      <c r="I38" s="59">
        <v>-636</v>
      </c>
    </row>
    <row r="39" spans="1:9" ht="13" x14ac:dyDescent="0.25">
      <c r="A39" s="58">
        <v>2016</v>
      </c>
      <c r="B39" s="59">
        <v>-56</v>
      </c>
      <c r="C39" s="59">
        <v>-485</v>
      </c>
      <c r="D39" s="59">
        <v>-541</v>
      </c>
      <c r="E39" s="59">
        <v>-71</v>
      </c>
      <c r="F39" s="59">
        <v>410</v>
      </c>
      <c r="G39" s="59">
        <v>270</v>
      </c>
      <c r="H39" s="59">
        <v>2440</v>
      </c>
      <c r="I39" s="59">
        <v>-472</v>
      </c>
    </row>
    <row r="40" spans="1:9" ht="13" x14ac:dyDescent="0.25">
      <c r="A40" s="58">
        <v>2017</v>
      </c>
      <c r="B40" s="59">
        <v>-70</v>
      </c>
      <c r="C40" s="59">
        <v>95</v>
      </c>
      <c r="D40" s="59">
        <v>25</v>
      </c>
      <c r="E40" s="59">
        <v>35</v>
      </c>
      <c r="F40" s="59">
        <v>574</v>
      </c>
      <c r="G40" s="59">
        <v>244</v>
      </c>
      <c r="H40" s="59">
        <v>2830</v>
      </c>
      <c r="I40" s="59">
        <v>390</v>
      </c>
    </row>
    <row r="41" spans="1:9" ht="13" x14ac:dyDescent="0.25">
      <c r="A41" s="58">
        <v>2018</v>
      </c>
      <c r="B41" s="59">
        <v>213</v>
      </c>
      <c r="C41" s="59">
        <v>-194</v>
      </c>
      <c r="D41" s="59">
        <v>19</v>
      </c>
      <c r="E41" s="59">
        <v>41</v>
      </c>
      <c r="F41" s="59">
        <v>627</v>
      </c>
      <c r="G41" s="59">
        <v>288</v>
      </c>
      <c r="H41" s="59">
        <v>3229</v>
      </c>
      <c r="I41" s="59">
        <v>399</v>
      </c>
    </row>
    <row r="42" spans="1:9" ht="13" x14ac:dyDescent="0.25">
      <c r="A42" s="58">
        <v>2019</v>
      </c>
      <c r="B42" s="59">
        <v>-57</v>
      </c>
      <c r="C42" s="59">
        <v>-500</v>
      </c>
      <c r="D42" s="59">
        <v>-557</v>
      </c>
      <c r="E42" s="59">
        <v>-26</v>
      </c>
      <c r="F42" s="59">
        <v>591</v>
      </c>
      <c r="G42" s="59">
        <v>321</v>
      </c>
      <c r="H42" s="59">
        <v>2937</v>
      </c>
      <c r="I42" s="59">
        <v>-292</v>
      </c>
    </row>
    <row r="43" spans="1:9" ht="13" x14ac:dyDescent="0.25">
      <c r="A43" s="58">
        <v>2020</v>
      </c>
      <c r="B43" s="83">
        <v>311</v>
      </c>
      <c r="C43" s="59">
        <v>-839</v>
      </c>
      <c r="D43" s="59">
        <v>-528</v>
      </c>
      <c r="E43" s="59">
        <v>36</v>
      </c>
      <c r="F43" s="59">
        <v>240</v>
      </c>
      <c r="G43" s="59">
        <v>308</v>
      </c>
      <c r="H43" s="83">
        <v>2377</v>
      </c>
      <c r="I43" s="83">
        <v>-560</v>
      </c>
    </row>
    <row r="44" spans="1:9" ht="13" x14ac:dyDescent="0.25">
      <c r="A44" s="58">
        <v>2021</v>
      </c>
      <c r="B44" s="59">
        <v>-86</v>
      </c>
      <c r="C44" s="59">
        <v>670</v>
      </c>
      <c r="D44" s="59">
        <v>584</v>
      </c>
      <c r="E44" s="59">
        <v>72</v>
      </c>
      <c r="F44" s="59">
        <v>529</v>
      </c>
      <c r="G44" s="59">
        <v>295</v>
      </c>
      <c r="H44" s="59">
        <v>3267</v>
      </c>
      <c r="I44" s="59">
        <v>890</v>
      </c>
    </row>
    <row r="45" spans="1:9" ht="12" thickBot="1" x14ac:dyDescent="0.3">
      <c r="A45" s="66"/>
      <c r="B45" s="67"/>
      <c r="C45" s="67"/>
      <c r="D45" s="67"/>
      <c r="E45" s="67"/>
      <c r="F45" s="67"/>
      <c r="G45" s="68"/>
      <c r="H45" s="67"/>
      <c r="I45" s="67"/>
    </row>
    <row r="46" spans="1:9" ht="12" thickTop="1" x14ac:dyDescent="0.25">
      <c r="A46" s="69"/>
      <c r="B46" s="69"/>
      <c r="C46" s="69"/>
      <c r="D46" s="69"/>
      <c r="E46" s="69"/>
      <c r="F46" s="69"/>
      <c r="G46" s="69"/>
      <c r="H46" s="69"/>
      <c r="I46" s="65"/>
    </row>
    <row r="47" spans="1:9" ht="12" x14ac:dyDescent="0.3">
      <c r="A47" s="71" t="s">
        <v>313</v>
      </c>
      <c r="B47" s="69"/>
      <c r="C47" s="69"/>
      <c r="D47" s="69"/>
      <c r="E47" s="69"/>
      <c r="F47" s="69"/>
      <c r="G47" s="69"/>
      <c r="H47" s="69"/>
      <c r="I47" s="65"/>
    </row>
    <row r="48" spans="1:9" ht="12" x14ac:dyDescent="0.3">
      <c r="A48" s="71" t="s">
        <v>314</v>
      </c>
      <c r="B48" s="71"/>
      <c r="C48" s="71"/>
      <c r="D48" s="71"/>
      <c r="F48" s="71"/>
      <c r="G48" s="71"/>
      <c r="H48" s="71"/>
      <c r="I48" s="72"/>
    </row>
    <row r="49" spans="1:10" ht="12" x14ac:dyDescent="0.3">
      <c r="A49" s="71" t="s">
        <v>315</v>
      </c>
      <c r="B49" s="71"/>
      <c r="C49" s="71"/>
      <c r="D49" s="71"/>
      <c r="E49" s="71"/>
      <c r="F49" s="71"/>
      <c r="G49" s="71"/>
      <c r="H49" s="71"/>
      <c r="I49" s="72"/>
    </row>
    <row r="50" spans="1:10" ht="12" x14ac:dyDescent="0.3">
      <c r="A50" s="71" t="s">
        <v>318</v>
      </c>
      <c r="B50" s="71"/>
      <c r="C50" s="71"/>
      <c r="D50" s="71"/>
      <c r="E50" s="71"/>
      <c r="F50" s="71"/>
      <c r="G50" s="71"/>
      <c r="H50" s="71"/>
      <c r="I50" s="72"/>
    </row>
    <row r="51" spans="1:10" ht="12" x14ac:dyDescent="0.3">
      <c r="A51" s="317" t="s">
        <v>320</v>
      </c>
      <c r="B51" s="316" t="s">
        <v>319</v>
      </c>
      <c r="C51" s="71"/>
      <c r="D51" s="71"/>
      <c r="E51" s="318" t="s">
        <v>321</v>
      </c>
      <c r="F51" s="71"/>
      <c r="G51" s="71"/>
      <c r="H51" s="71"/>
      <c r="I51" s="72"/>
    </row>
    <row r="52" spans="1:10" ht="13.5" x14ac:dyDescent="0.3">
      <c r="A52" s="70" t="s">
        <v>129</v>
      </c>
      <c r="B52" s="71"/>
      <c r="C52" s="71"/>
      <c r="D52" s="71"/>
      <c r="E52" s="73"/>
      <c r="F52" s="71"/>
      <c r="G52" s="71"/>
      <c r="H52" s="71"/>
      <c r="I52" s="72"/>
    </row>
    <row r="53" spans="1:10" ht="13.5" x14ac:dyDescent="0.3">
      <c r="A53" s="70" t="s">
        <v>316</v>
      </c>
      <c r="B53" s="71"/>
      <c r="C53" s="71"/>
      <c r="D53" s="71"/>
      <c r="E53" s="73"/>
      <c r="F53" s="71"/>
      <c r="G53" s="71"/>
      <c r="H53" s="71"/>
      <c r="I53" s="72"/>
    </row>
    <row r="54" spans="1:10" ht="13.5" x14ac:dyDescent="0.3">
      <c r="A54" s="70" t="s">
        <v>317</v>
      </c>
      <c r="B54" s="71"/>
      <c r="C54" s="71"/>
      <c r="D54" s="71"/>
      <c r="E54" s="71"/>
      <c r="F54" s="71"/>
      <c r="G54" s="71"/>
      <c r="H54" s="71"/>
      <c r="I54" s="72"/>
    </row>
    <row r="55" spans="1:10" x14ac:dyDescent="0.25">
      <c r="A55" s="35"/>
      <c r="B55" s="35"/>
      <c r="C55" s="35"/>
      <c r="D55" s="35"/>
      <c r="E55" s="35"/>
      <c r="F55" s="35"/>
      <c r="G55" s="35"/>
      <c r="H55" s="35"/>
      <c r="I55" s="75"/>
      <c r="J55" s="35"/>
    </row>
    <row r="56" spans="1:10" ht="12" x14ac:dyDescent="0.3">
      <c r="A56" s="76"/>
      <c r="B56" s="76"/>
      <c r="C56" s="76"/>
      <c r="D56" s="76"/>
      <c r="E56" s="76"/>
      <c r="F56" s="76"/>
      <c r="G56" s="76"/>
      <c r="H56" s="76"/>
      <c r="I56" s="77"/>
      <c r="J56" s="35"/>
    </row>
  </sheetData>
  <phoneticPr fontId="0" type="noConversion"/>
  <hyperlinks>
    <hyperlink ref="B51" r:id="rId1"/>
  </hyperlinks>
  <printOptions horizontalCentered="1" verticalCentered="1"/>
  <pageMargins left="0.25" right="0.25" top="0.26" bottom="0.26" header="0" footer="0"/>
  <pageSetup scale="8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88"/>
  <sheetViews>
    <sheetView topLeftCell="A33" zoomScaleNormal="100" workbookViewId="0">
      <selection activeCell="A59" sqref="A59"/>
    </sheetView>
  </sheetViews>
  <sheetFormatPr defaultRowHeight="11.5" x14ac:dyDescent="0.25"/>
  <cols>
    <col min="1" max="1" width="40.296875" customWidth="1"/>
    <col min="2" max="2" width="11" customWidth="1"/>
    <col min="3" max="3" width="12" customWidth="1"/>
    <col min="4" max="4" width="10.3984375" customWidth="1"/>
    <col min="5" max="5" width="10.09765625" customWidth="1"/>
    <col min="6" max="6" width="11.59765625" customWidth="1"/>
    <col min="7" max="7" width="11.296875" customWidth="1"/>
    <col min="8" max="8" width="13.09765625" customWidth="1"/>
    <col min="9" max="9" width="13.3984375" customWidth="1"/>
    <col min="10" max="10" width="14.69921875" customWidth="1"/>
    <col min="11" max="11" width="9.59765625" customWidth="1"/>
    <col min="13" max="13" width="28.59765625" customWidth="1"/>
    <col min="14" max="14" width="9.3984375" customWidth="1"/>
    <col min="29" max="29" width="27.59765625" bestFit="1" customWidth="1"/>
    <col min="44" max="44" width="27.59765625" customWidth="1"/>
    <col min="66" max="66" width="28.8984375" bestFit="1" customWidth="1"/>
    <col min="67" max="68" width="7.3984375" bestFit="1" customWidth="1"/>
    <col min="69" max="69" width="6.09765625" bestFit="1" customWidth="1"/>
    <col min="70" max="70" width="6.59765625" bestFit="1" customWidth="1"/>
    <col min="71" max="71" width="7.296875" bestFit="1" customWidth="1"/>
    <col min="72" max="74" width="7.09765625" bestFit="1" customWidth="1"/>
    <col min="75" max="75" width="6.3984375" bestFit="1" customWidth="1"/>
    <col min="76" max="76" width="7.3984375" bestFit="1" customWidth="1"/>
    <col min="86" max="86" width="29" customWidth="1"/>
    <col min="105" max="105" width="35.59765625" customWidth="1"/>
    <col min="106" max="106" width="8.3984375" bestFit="1" customWidth="1"/>
    <col min="126" max="126" width="26.69921875" customWidth="1"/>
    <col min="131" max="131" width="27.296875" customWidth="1"/>
    <col min="145" max="145" width="22.69921875" customWidth="1"/>
    <col min="151" max="151" width="23.296875" customWidth="1"/>
    <col min="165" max="165" width="23.59765625" customWidth="1"/>
  </cols>
  <sheetData>
    <row r="1" spans="1:176" ht="12.5" x14ac:dyDescent="0.25">
      <c r="A1" s="74" t="s">
        <v>325</v>
      </c>
      <c r="B1" s="69"/>
      <c r="C1" s="69"/>
      <c r="D1" s="69"/>
      <c r="E1" s="69"/>
      <c r="F1" s="69"/>
      <c r="G1" s="69"/>
      <c r="H1" s="69"/>
      <c r="I1" s="69"/>
      <c r="J1" s="69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</row>
    <row r="2" spans="1:176" ht="13" x14ac:dyDescent="0.3">
      <c r="A2" s="89" t="s">
        <v>143</v>
      </c>
      <c r="B2" s="69"/>
      <c r="C2" s="69"/>
      <c r="D2" s="98"/>
      <c r="E2" s="69"/>
      <c r="F2" s="69"/>
      <c r="G2" s="69"/>
      <c r="H2" s="69"/>
      <c r="I2" s="69"/>
      <c r="J2" s="6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</row>
    <row r="3" spans="1:176" ht="12.5" x14ac:dyDescent="0.25">
      <c r="A3" s="69"/>
      <c r="B3" s="69"/>
      <c r="C3" s="356" t="s">
        <v>259</v>
      </c>
      <c r="D3" s="356"/>
      <c r="E3" s="356"/>
      <c r="F3" s="356"/>
      <c r="G3" s="356"/>
      <c r="H3" s="356"/>
      <c r="I3" s="356"/>
      <c r="J3" s="6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</row>
    <row r="4" spans="1:176" x14ac:dyDescent="0.25">
      <c r="A4" s="99"/>
      <c r="B4" s="100" t="s">
        <v>13</v>
      </c>
      <c r="C4" s="100"/>
      <c r="D4" s="100"/>
      <c r="E4" s="100"/>
      <c r="F4" s="100"/>
      <c r="G4" s="100"/>
      <c r="H4" s="100"/>
      <c r="I4" s="100"/>
      <c r="J4" s="100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DA4">
        <v>2018</v>
      </c>
    </row>
    <row r="5" spans="1:176" x14ac:dyDescent="0.25">
      <c r="A5" s="99"/>
      <c r="B5" s="100" t="s">
        <v>273</v>
      </c>
      <c r="C5" s="100"/>
      <c r="D5" s="100" t="s">
        <v>15</v>
      </c>
      <c r="E5" s="100" t="s">
        <v>15</v>
      </c>
      <c r="F5" s="100"/>
      <c r="G5" s="100"/>
      <c r="H5" s="100" t="s">
        <v>307</v>
      </c>
      <c r="I5" s="100" t="s">
        <v>5</v>
      </c>
      <c r="J5" s="100" t="s">
        <v>14</v>
      </c>
      <c r="K5" s="2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277"/>
      <c r="CI5" s="277"/>
      <c r="CJ5" s="35"/>
      <c r="CK5" s="35"/>
      <c r="CL5" s="35"/>
      <c r="CM5" s="35"/>
      <c r="CN5" s="35"/>
      <c r="DA5" t="s">
        <v>241</v>
      </c>
      <c r="DV5" s="5"/>
      <c r="DW5" s="3"/>
      <c r="DX5" s="3"/>
      <c r="DY5" s="3"/>
      <c r="DZ5" s="3"/>
      <c r="EA5" s="3"/>
      <c r="EB5" s="3"/>
      <c r="EC5" s="3"/>
      <c r="FI5" s="5"/>
      <c r="FJ5" s="3"/>
      <c r="FK5" s="3"/>
      <c r="FL5" s="3"/>
      <c r="FM5" s="3"/>
      <c r="FN5" s="3"/>
      <c r="FO5" s="3"/>
      <c r="FP5" s="3"/>
    </row>
    <row r="6" spans="1:176" x14ac:dyDescent="0.25">
      <c r="A6" s="99"/>
      <c r="B6" s="100" t="s">
        <v>274</v>
      </c>
      <c r="C6" s="100" t="s">
        <v>8</v>
      </c>
      <c r="D6" s="100" t="s">
        <v>327</v>
      </c>
      <c r="E6" s="100" t="s">
        <v>328</v>
      </c>
      <c r="F6" s="100" t="s">
        <v>254</v>
      </c>
      <c r="G6" s="100" t="s">
        <v>9</v>
      </c>
      <c r="H6" s="100" t="s">
        <v>276</v>
      </c>
      <c r="I6" s="100" t="s">
        <v>280</v>
      </c>
      <c r="J6" s="100" t="s">
        <v>274</v>
      </c>
      <c r="K6" s="2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DA6" s="100"/>
      <c r="DV6" s="162"/>
      <c r="DW6" s="5"/>
      <c r="DX6" s="5"/>
      <c r="DY6" s="5"/>
      <c r="DZ6" s="5"/>
      <c r="EA6" s="5"/>
      <c r="EB6" s="5"/>
      <c r="EC6" s="3"/>
      <c r="EU6" s="8"/>
      <c r="FI6" s="162"/>
      <c r="FJ6" s="5"/>
      <c r="FK6" s="5"/>
      <c r="FL6" s="5"/>
      <c r="FM6" s="5"/>
      <c r="FN6" s="5"/>
      <c r="FO6" s="5"/>
      <c r="FP6" s="3"/>
    </row>
    <row r="7" spans="1:176" ht="13" thickBot="1" x14ac:dyDescent="0.3">
      <c r="A7" s="101" t="s">
        <v>107</v>
      </c>
      <c r="B7" s="102">
        <v>44196</v>
      </c>
      <c r="C7" s="103" t="s">
        <v>19</v>
      </c>
      <c r="D7" s="103" t="s">
        <v>20</v>
      </c>
      <c r="E7" s="103" t="s">
        <v>21</v>
      </c>
      <c r="F7" s="103" t="s">
        <v>21</v>
      </c>
      <c r="G7" s="103" t="s">
        <v>20</v>
      </c>
      <c r="H7" s="103" t="s">
        <v>20</v>
      </c>
      <c r="I7" s="103" t="s">
        <v>21</v>
      </c>
      <c r="J7" s="102">
        <v>44561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278"/>
      <c r="Y7" s="278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278"/>
      <c r="AO7" s="278"/>
      <c r="AP7" s="278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t="s">
        <v>189</v>
      </c>
      <c r="CP7" t="s">
        <v>190</v>
      </c>
      <c r="CQ7" t="s">
        <v>191</v>
      </c>
      <c r="CR7" t="s">
        <v>192</v>
      </c>
      <c r="CS7" s="8" t="s">
        <v>174</v>
      </c>
      <c r="CT7" s="8" t="s">
        <v>175</v>
      </c>
      <c r="CU7" s="8" t="s">
        <v>176</v>
      </c>
      <c r="CV7" s="8" t="s">
        <v>177</v>
      </c>
      <c r="CW7" s="8" t="s">
        <v>178</v>
      </c>
      <c r="DA7" s="196" t="s">
        <v>183</v>
      </c>
      <c r="DB7" s="196" t="s">
        <v>184</v>
      </c>
      <c r="DC7" s="196" t="s">
        <v>185</v>
      </c>
      <c r="DD7" s="196" t="s">
        <v>186</v>
      </c>
      <c r="DE7" s="196" t="s">
        <v>187</v>
      </c>
      <c r="DF7" s="196" t="s">
        <v>188</v>
      </c>
      <c r="DG7" s="196" t="s">
        <v>189</v>
      </c>
      <c r="DH7" s="196" t="s">
        <v>190</v>
      </c>
      <c r="DI7" s="196" t="s">
        <v>191</v>
      </c>
      <c r="DJ7" s="196" t="s">
        <v>192</v>
      </c>
      <c r="DK7" s="8" t="s">
        <v>174</v>
      </c>
      <c r="DL7" s="8" t="s">
        <v>175</v>
      </c>
      <c r="DM7" s="8" t="s">
        <v>176</v>
      </c>
      <c r="DN7" s="8" t="s">
        <v>177</v>
      </c>
      <c r="DO7" s="8" t="s">
        <v>178</v>
      </c>
      <c r="DS7" s="8"/>
      <c r="DT7" s="8"/>
      <c r="DU7" s="8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8"/>
      <c r="EI7" s="8"/>
      <c r="EJ7" s="8"/>
      <c r="EK7" s="8"/>
      <c r="EL7" s="8"/>
      <c r="EN7" s="8"/>
      <c r="EO7" s="8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</row>
    <row r="8" spans="1:176" ht="12" thickTop="1" x14ac:dyDescent="0.25">
      <c r="A8" s="204" t="s">
        <v>32</v>
      </c>
      <c r="B8" s="205">
        <v>2425</v>
      </c>
      <c r="C8" s="205">
        <v>-256</v>
      </c>
      <c r="D8" s="205">
        <v>1033</v>
      </c>
      <c r="E8" s="205">
        <v>21</v>
      </c>
      <c r="F8" s="205">
        <v>0</v>
      </c>
      <c r="G8" s="205">
        <v>0</v>
      </c>
      <c r="H8" s="205">
        <v>165</v>
      </c>
      <c r="I8" s="205">
        <v>167</v>
      </c>
      <c r="J8" s="205">
        <v>3179</v>
      </c>
      <c r="M8" s="35"/>
      <c r="N8" s="35"/>
      <c r="O8" s="75"/>
      <c r="P8" s="75"/>
      <c r="Q8" s="75"/>
      <c r="R8" s="75"/>
      <c r="S8" s="75"/>
      <c r="T8" s="75"/>
      <c r="U8" s="75"/>
      <c r="V8" s="75"/>
      <c r="W8" s="75"/>
      <c r="X8" s="35"/>
      <c r="Y8" s="279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279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>
        <v>51</v>
      </c>
      <c r="CP8">
        <v>79</v>
      </c>
      <c r="CQ8">
        <v>171</v>
      </c>
      <c r="CR8">
        <v>2680</v>
      </c>
      <c r="CS8">
        <f>CR8-CJ8</f>
        <v>2680</v>
      </c>
      <c r="CT8" s="141" t="e">
        <f>CS8/CJ8</f>
        <v>#DIV/0!</v>
      </c>
      <c r="CV8">
        <f>CP8</f>
        <v>79</v>
      </c>
      <c r="CW8">
        <f>CL8-CM8</f>
        <v>0</v>
      </c>
      <c r="DA8" s="190" t="s">
        <v>32</v>
      </c>
      <c r="DB8" s="191">
        <v>2016</v>
      </c>
      <c r="DC8" s="191">
        <v>3</v>
      </c>
      <c r="DD8" s="191">
        <v>465</v>
      </c>
      <c r="DE8" s="191">
        <v>24</v>
      </c>
      <c r="DF8" s="191">
        <v>0</v>
      </c>
      <c r="DG8" s="191">
        <v>21</v>
      </c>
      <c r="DH8" s="191">
        <v>116</v>
      </c>
      <c r="DI8" s="191">
        <v>176</v>
      </c>
      <c r="DJ8" s="191">
        <v>2421</v>
      </c>
      <c r="DK8" s="191">
        <v>405</v>
      </c>
      <c r="DL8" s="203">
        <v>0.20089285714285715</v>
      </c>
      <c r="DM8" s="141"/>
      <c r="DN8" s="10">
        <v>116</v>
      </c>
      <c r="DO8" s="10">
        <v>441</v>
      </c>
      <c r="DV8" s="190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I8" s="141"/>
      <c r="EJ8" s="141"/>
      <c r="EQ8" s="141"/>
      <c r="FI8" s="190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</row>
    <row r="9" spans="1:176" x14ac:dyDescent="0.25">
      <c r="A9" s="206" t="s">
        <v>330</v>
      </c>
      <c r="B9" s="207">
        <v>35787</v>
      </c>
      <c r="C9" s="207">
        <v>-903</v>
      </c>
      <c r="D9" s="207">
        <v>5571</v>
      </c>
      <c r="E9" s="207">
        <v>4268</v>
      </c>
      <c r="F9" s="207">
        <v>1233</v>
      </c>
      <c r="G9" s="207">
        <v>4147</v>
      </c>
      <c r="H9" s="207">
        <v>6100</v>
      </c>
      <c r="I9" s="207">
        <v>3962</v>
      </c>
      <c r="J9" s="207">
        <v>41239</v>
      </c>
      <c r="M9" s="35"/>
      <c r="N9" s="35"/>
      <c r="O9" s="75"/>
      <c r="P9" s="75"/>
      <c r="Q9" s="75"/>
      <c r="R9" s="75"/>
      <c r="S9" s="75"/>
      <c r="T9" s="75"/>
      <c r="U9" s="75"/>
      <c r="V9" s="75"/>
      <c r="W9" s="75"/>
      <c r="X9" s="35"/>
      <c r="Y9" s="279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279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>
        <v>2855</v>
      </c>
      <c r="CP9">
        <v>6590</v>
      </c>
      <c r="CQ9">
        <v>4320</v>
      </c>
      <c r="CR9" s="267">
        <v>44432</v>
      </c>
      <c r="CS9">
        <f t="shared" ref="CS9:CS59" si="0">CR9-CJ9</f>
        <v>44432</v>
      </c>
      <c r="CT9" s="141" t="e">
        <f t="shared" ref="CT9:CT59" si="1">CS9/CJ9</f>
        <v>#DIV/0!</v>
      </c>
      <c r="CV9">
        <f t="shared" ref="CV9:CV59" si="2">CP9</f>
        <v>6590</v>
      </c>
      <c r="CW9">
        <f t="shared" ref="CW9:CW59" si="3">CL9-CM9</f>
        <v>0</v>
      </c>
      <c r="DA9" s="190" t="s">
        <v>33</v>
      </c>
      <c r="DB9" s="191">
        <v>39974</v>
      </c>
      <c r="DC9" s="191">
        <v>761</v>
      </c>
      <c r="DD9" s="191">
        <v>4226</v>
      </c>
      <c r="DE9" s="191">
        <v>4254</v>
      </c>
      <c r="DF9" s="191">
        <v>1364</v>
      </c>
      <c r="DG9" s="191">
        <v>2019</v>
      </c>
      <c r="DH9" s="191">
        <v>7078</v>
      </c>
      <c r="DI9" s="191">
        <v>3808</v>
      </c>
      <c r="DJ9" s="191">
        <v>44632</v>
      </c>
      <c r="DK9" s="191">
        <v>4658</v>
      </c>
      <c r="DL9" s="203">
        <v>0.11652574173212588</v>
      </c>
      <c r="DM9" s="141"/>
      <c r="DN9" s="10">
        <v>7078</v>
      </c>
      <c r="DO9" s="10">
        <v>-28</v>
      </c>
      <c r="DV9" s="190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I9" s="141"/>
      <c r="EJ9" s="141"/>
      <c r="EN9" s="1"/>
      <c r="EO9" s="1"/>
      <c r="EQ9" s="141"/>
      <c r="FI9" s="190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</row>
    <row r="10" spans="1:176" x14ac:dyDescent="0.25">
      <c r="A10" s="204" t="s">
        <v>25</v>
      </c>
      <c r="B10" s="205">
        <v>39</v>
      </c>
      <c r="C10" s="205">
        <v>3</v>
      </c>
      <c r="D10" s="205">
        <v>9</v>
      </c>
      <c r="E10" s="205">
        <v>0</v>
      </c>
      <c r="F10" s="205">
        <v>15</v>
      </c>
      <c r="G10" s="205">
        <v>0</v>
      </c>
      <c r="H10" s="205">
        <v>0</v>
      </c>
      <c r="I10" s="205">
        <v>4</v>
      </c>
      <c r="J10" s="205">
        <v>32</v>
      </c>
      <c r="M10" s="35"/>
      <c r="N10" s="35"/>
      <c r="O10" s="75"/>
      <c r="P10" s="75"/>
      <c r="Q10" s="75"/>
      <c r="R10" s="75"/>
      <c r="S10" s="75"/>
      <c r="T10" s="75"/>
      <c r="U10" s="75"/>
      <c r="V10" s="75"/>
      <c r="W10" s="75"/>
      <c r="X10" s="35"/>
      <c r="Y10" s="279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279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>
        <v>0</v>
      </c>
      <c r="CP10">
        <v>3</v>
      </c>
      <c r="CQ10">
        <v>5</v>
      </c>
      <c r="CR10">
        <v>48</v>
      </c>
      <c r="CS10">
        <f t="shared" si="0"/>
        <v>48</v>
      </c>
      <c r="CT10" s="141" t="e">
        <f t="shared" si="1"/>
        <v>#DIV/0!</v>
      </c>
      <c r="CV10">
        <f t="shared" si="2"/>
        <v>3</v>
      </c>
      <c r="CW10">
        <f t="shared" si="3"/>
        <v>0</v>
      </c>
      <c r="DA10" s="190" t="s">
        <v>25</v>
      </c>
      <c r="DB10" s="191">
        <v>54</v>
      </c>
      <c r="DC10" s="191">
        <v>2</v>
      </c>
      <c r="DD10" s="191">
        <v>15</v>
      </c>
      <c r="DE10" s="191">
        <v>6</v>
      </c>
      <c r="DF10" s="191">
        <v>0</v>
      </c>
      <c r="DG10" s="191">
        <v>0</v>
      </c>
      <c r="DH10" s="191">
        <v>1</v>
      </c>
      <c r="DI10" s="191">
        <v>6</v>
      </c>
      <c r="DJ10" s="191">
        <v>60</v>
      </c>
      <c r="DK10" s="191">
        <v>6</v>
      </c>
      <c r="DL10" s="203">
        <v>0.1111111111111111</v>
      </c>
      <c r="DM10" s="141"/>
      <c r="DN10" s="10">
        <v>1</v>
      </c>
      <c r="DO10" s="10">
        <v>9</v>
      </c>
      <c r="DV10" s="190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I10" s="141"/>
      <c r="EJ10" s="141"/>
      <c r="EQ10" s="141"/>
      <c r="FI10" s="190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</row>
    <row r="11" spans="1:176" x14ac:dyDescent="0.25">
      <c r="A11" s="204" t="s">
        <v>34</v>
      </c>
      <c r="B11" s="205">
        <v>30</v>
      </c>
      <c r="C11" s="205">
        <v>6</v>
      </c>
      <c r="D11" s="205">
        <v>4</v>
      </c>
      <c r="E11" s="205">
        <v>0</v>
      </c>
      <c r="F11" s="205">
        <v>0</v>
      </c>
      <c r="G11" s="205">
        <v>0</v>
      </c>
      <c r="H11" s="205">
        <v>0</v>
      </c>
      <c r="I11" s="205">
        <v>4</v>
      </c>
      <c r="J11" s="205">
        <v>36</v>
      </c>
      <c r="M11" s="35"/>
      <c r="N11" s="35"/>
      <c r="O11" s="75"/>
      <c r="P11" s="75"/>
      <c r="Q11" s="75"/>
      <c r="R11" s="75"/>
      <c r="S11" s="75"/>
      <c r="T11" s="75"/>
      <c r="U11" s="75"/>
      <c r="V11" s="75"/>
      <c r="W11" s="75"/>
      <c r="X11" s="35"/>
      <c r="Y11" s="279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279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>
        <v>0</v>
      </c>
      <c r="CP11">
        <v>0</v>
      </c>
      <c r="CQ11">
        <v>4</v>
      </c>
      <c r="CR11">
        <v>34</v>
      </c>
      <c r="CS11">
        <f t="shared" si="0"/>
        <v>34</v>
      </c>
      <c r="CT11" s="141" t="e">
        <f t="shared" si="1"/>
        <v>#DIV/0!</v>
      </c>
      <c r="CV11">
        <f t="shared" si="2"/>
        <v>0</v>
      </c>
      <c r="CW11">
        <f t="shared" si="3"/>
        <v>0</v>
      </c>
      <c r="DA11" s="190" t="s">
        <v>34</v>
      </c>
      <c r="DB11" s="191">
        <v>38</v>
      </c>
      <c r="DC11" s="191">
        <v>4</v>
      </c>
      <c r="DD11" s="191">
        <v>5</v>
      </c>
      <c r="DE11" s="191">
        <v>0</v>
      </c>
      <c r="DF11" s="191">
        <v>9</v>
      </c>
      <c r="DG11" s="191">
        <v>0</v>
      </c>
      <c r="DH11" s="191">
        <v>1</v>
      </c>
      <c r="DI11" s="191">
        <v>5</v>
      </c>
      <c r="DJ11" s="191">
        <v>34</v>
      </c>
      <c r="DK11" s="191">
        <v>-4</v>
      </c>
      <c r="DL11" s="203">
        <v>-0.10526315789473684</v>
      </c>
      <c r="DM11" s="141"/>
      <c r="DN11" s="10">
        <v>1</v>
      </c>
      <c r="DO11" s="10">
        <v>5</v>
      </c>
      <c r="DV11" s="190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I11" s="141"/>
      <c r="EJ11" s="141"/>
      <c r="EQ11" s="141"/>
      <c r="FI11" s="190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</row>
    <row r="12" spans="1:176" x14ac:dyDescent="0.25">
      <c r="A12" s="208" t="s">
        <v>35</v>
      </c>
      <c r="B12" s="209">
        <v>1497</v>
      </c>
      <c r="C12" s="209">
        <v>126</v>
      </c>
      <c r="D12" s="209">
        <v>303</v>
      </c>
      <c r="E12" s="209">
        <v>66</v>
      </c>
      <c r="F12" s="209">
        <v>18</v>
      </c>
      <c r="G12" s="209">
        <v>0</v>
      </c>
      <c r="H12" s="209">
        <v>26</v>
      </c>
      <c r="I12" s="209">
        <v>151</v>
      </c>
      <c r="J12" s="209">
        <v>1717</v>
      </c>
      <c r="M12" s="35"/>
      <c r="N12" s="35"/>
      <c r="O12" s="75"/>
      <c r="P12" s="75"/>
      <c r="Q12" s="75"/>
      <c r="R12" s="75"/>
      <c r="S12" s="75"/>
      <c r="T12" s="75"/>
      <c r="U12" s="75"/>
      <c r="V12" s="75"/>
      <c r="W12" s="75"/>
      <c r="X12" s="35"/>
      <c r="Y12" s="279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279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>
        <v>1</v>
      </c>
      <c r="CP12">
        <v>74</v>
      </c>
      <c r="CQ12">
        <v>162</v>
      </c>
      <c r="CR12">
        <v>2213</v>
      </c>
      <c r="CS12">
        <f t="shared" si="0"/>
        <v>2213</v>
      </c>
      <c r="CT12" s="141" t="e">
        <f t="shared" si="1"/>
        <v>#DIV/0!</v>
      </c>
      <c r="CV12">
        <f t="shared" si="2"/>
        <v>74</v>
      </c>
      <c r="CW12">
        <f t="shared" si="3"/>
        <v>0</v>
      </c>
      <c r="DA12" s="190" t="s">
        <v>35</v>
      </c>
      <c r="DB12" s="191">
        <v>2209</v>
      </c>
      <c r="DC12" s="191">
        <v>-37</v>
      </c>
      <c r="DD12" s="191">
        <v>379</v>
      </c>
      <c r="DE12" s="191">
        <v>142</v>
      </c>
      <c r="DF12" s="191">
        <v>26</v>
      </c>
      <c r="DG12" s="191">
        <v>16</v>
      </c>
      <c r="DH12" s="191">
        <v>59</v>
      </c>
      <c r="DI12" s="191">
        <v>162</v>
      </c>
      <c r="DJ12" s="191">
        <v>2296</v>
      </c>
      <c r="DK12" s="191">
        <v>87</v>
      </c>
      <c r="DL12" s="203">
        <v>3.9384336803983705E-2</v>
      </c>
      <c r="DM12" s="141"/>
      <c r="DN12" s="10">
        <v>59</v>
      </c>
      <c r="DO12" s="10">
        <v>237</v>
      </c>
      <c r="DV12" s="190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I12" s="141"/>
      <c r="EJ12" s="141"/>
      <c r="EQ12" s="141"/>
      <c r="FI12" s="190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</row>
    <row r="13" spans="1:176" x14ac:dyDescent="0.25">
      <c r="A13" s="204" t="s">
        <v>74</v>
      </c>
      <c r="B13" s="205">
        <v>171</v>
      </c>
      <c r="C13" s="205">
        <v>0</v>
      </c>
      <c r="D13" s="205">
        <v>66</v>
      </c>
      <c r="E13" s="205">
        <v>10</v>
      </c>
      <c r="F13" s="205">
        <v>10</v>
      </c>
      <c r="G13" s="205">
        <v>0</v>
      </c>
      <c r="H13" s="205">
        <v>1</v>
      </c>
      <c r="I13" s="205">
        <v>15</v>
      </c>
      <c r="J13" s="205">
        <v>203</v>
      </c>
      <c r="M13" s="35"/>
      <c r="N13" s="35"/>
      <c r="O13" s="75"/>
      <c r="P13" s="75"/>
      <c r="Q13" s="75"/>
      <c r="R13" s="75"/>
      <c r="S13" s="75"/>
      <c r="T13" s="75"/>
      <c r="U13" s="75"/>
      <c r="V13" s="75"/>
      <c r="W13" s="75"/>
      <c r="X13" s="35"/>
      <c r="Y13" s="279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279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>
        <v>0</v>
      </c>
      <c r="CP13">
        <v>3</v>
      </c>
      <c r="CQ13">
        <v>18</v>
      </c>
      <c r="CR13">
        <v>422</v>
      </c>
      <c r="CS13">
        <f t="shared" si="0"/>
        <v>422</v>
      </c>
      <c r="CT13" s="141" t="e">
        <f t="shared" si="1"/>
        <v>#DIV/0!</v>
      </c>
      <c r="CV13">
        <f t="shared" si="2"/>
        <v>3</v>
      </c>
      <c r="CW13">
        <f t="shared" si="3"/>
        <v>0</v>
      </c>
      <c r="DA13" s="190" t="s">
        <v>218</v>
      </c>
      <c r="DB13" s="191">
        <v>433</v>
      </c>
      <c r="DC13" s="191">
        <v>18</v>
      </c>
      <c r="DD13" s="191">
        <v>59</v>
      </c>
      <c r="DE13" s="191">
        <v>20</v>
      </c>
      <c r="DF13" s="191">
        <v>5</v>
      </c>
      <c r="DG13" s="191">
        <v>0</v>
      </c>
      <c r="DH13" s="191">
        <v>4</v>
      </c>
      <c r="DI13" s="191">
        <v>20</v>
      </c>
      <c r="DJ13" s="191">
        <v>469</v>
      </c>
      <c r="DK13" s="191">
        <v>36</v>
      </c>
      <c r="DL13" s="203">
        <v>8.3140877598152418E-2</v>
      </c>
      <c r="DM13" s="141"/>
      <c r="DN13" s="10">
        <v>4</v>
      </c>
      <c r="DO13" s="10">
        <v>39</v>
      </c>
      <c r="DV13" s="190"/>
      <c r="DW13" s="191"/>
      <c r="DX13" s="192"/>
      <c r="DY13" s="191"/>
      <c r="DZ13" s="191"/>
      <c r="EA13" s="191"/>
      <c r="EB13" s="191"/>
      <c r="EC13" s="191"/>
      <c r="ED13" s="191"/>
      <c r="EE13" s="191"/>
      <c r="EF13" s="191"/>
      <c r="EG13" s="191"/>
      <c r="EI13" s="141"/>
      <c r="EJ13" s="141"/>
      <c r="EQ13" s="141"/>
      <c r="FI13" s="190"/>
      <c r="FJ13" s="191"/>
      <c r="FK13" s="192"/>
      <c r="FL13" s="191"/>
      <c r="FM13" s="191"/>
      <c r="FN13" s="191"/>
      <c r="FO13" s="191"/>
      <c r="FP13" s="191"/>
      <c r="FQ13" s="191"/>
      <c r="FR13" s="191"/>
      <c r="FS13" s="191"/>
      <c r="FT13" s="191"/>
    </row>
    <row r="14" spans="1:176" x14ac:dyDescent="0.25">
      <c r="A14" s="204" t="s">
        <v>75</v>
      </c>
      <c r="B14" s="205">
        <v>116</v>
      </c>
      <c r="C14" s="205">
        <v>9</v>
      </c>
      <c r="D14" s="205">
        <v>50</v>
      </c>
      <c r="E14" s="205">
        <v>1</v>
      </c>
      <c r="F14" s="205">
        <v>8</v>
      </c>
      <c r="G14" s="205">
        <v>0</v>
      </c>
      <c r="H14" s="205">
        <v>1</v>
      </c>
      <c r="I14" s="205">
        <v>10</v>
      </c>
      <c r="J14" s="205">
        <v>157</v>
      </c>
      <c r="M14" s="35"/>
      <c r="N14" s="35"/>
      <c r="O14" s="75"/>
      <c r="P14" s="75"/>
      <c r="Q14" s="75"/>
      <c r="R14" s="75"/>
      <c r="S14" s="75"/>
      <c r="T14" s="75"/>
      <c r="U14" s="75"/>
      <c r="V14" s="75"/>
      <c r="W14" s="75"/>
      <c r="X14" s="35"/>
      <c r="Y14" s="279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279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>
        <v>1</v>
      </c>
      <c r="CP14">
        <v>9</v>
      </c>
      <c r="CQ14">
        <v>12</v>
      </c>
      <c r="CR14">
        <v>163</v>
      </c>
      <c r="CS14">
        <f t="shared" si="0"/>
        <v>163</v>
      </c>
      <c r="CT14" s="141" t="e">
        <f t="shared" si="1"/>
        <v>#DIV/0!</v>
      </c>
      <c r="CV14">
        <f t="shared" si="2"/>
        <v>9</v>
      </c>
      <c r="CW14">
        <f t="shared" si="3"/>
        <v>0</v>
      </c>
      <c r="DA14" s="190" t="s">
        <v>219</v>
      </c>
      <c r="DB14" s="191">
        <v>154</v>
      </c>
      <c r="DC14" s="191">
        <v>3</v>
      </c>
      <c r="DD14" s="191">
        <v>32</v>
      </c>
      <c r="DE14" s="191">
        <v>9</v>
      </c>
      <c r="DF14" s="191">
        <v>5</v>
      </c>
      <c r="DG14" s="191">
        <v>2</v>
      </c>
      <c r="DH14" s="191">
        <v>4</v>
      </c>
      <c r="DI14" s="191">
        <v>11</v>
      </c>
      <c r="DJ14" s="191">
        <v>170</v>
      </c>
      <c r="DK14" s="191">
        <v>16</v>
      </c>
      <c r="DL14" s="203">
        <v>0.1038961038961039</v>
      </c>
      <c r="DM14" s="141"/>
      <c r="DN14" s="10">
        <v>4</v>
      </c>
      <c r="DO14" s="10">
        <v>23</v>
      </c>
      <c r="DV14" s="190"/>
      <c r="DW14" s="191"/>
      <c r="DX14" s="192"/>
      <c r="DY14" s="191"/>
      <c r="DZ14" s="191"/>
      <c r="EA14" s="191"/>
      <c r="EB14" s="191"/>
      <c r="EC14" s="191"/>
      <c r="ED14" s="191"/>
      <c r="EE14" s="191"/>
      <c r="EF14" s="191"/>
      <c r="EG14" s="191"/>
      <c r="EI14" s="141"/>
      <c r="EJ14" s="141"/>
      <c r="EQ14" s="141"/>
      <c r="FI14" s="190"/>
      <c r="FJ14" s="191"/>
      <c r="FK14" s="192"/>
      <c r="FL14" s="191"/>
      <c r="FM14" s="191"/>
      <c r="FN14" s="191"/>
      <c r="FO14" s="191"/>
      <c r="FP14" s="191"/>
      <c r="FQ14" s="191"/>
      <c r="FR14" s="191"/>
      <c r="FS14" s="191"/>
      <c r="FT14" s="191"/>
    </row>
    <row r="15" spans="1:176" x14ac:dyDescent="0.25">
      <c r="A15" s="204" t="s">
        <v>76</v>
      </c>
      <c r="B15" s="205">
        <v>1090</v>
      </c>
      <c r="C15" s="205">
        <v>23</v>
      </c>
      <c r="D15" s="205">
        <v>93</v>
      </c>
      <c r="E15" s="205">
        <v>55</v>
      </c>
      <c r="F15" s="205">
        <v>0</v>
      </c>
      <c r="G15" s="205">
        <v>0</v>
      </c>
      <c r="H15" s="205">
        <v>23</v>
      </c>
      <c r="I15" s="205">
        <v>99</v>
      </c>
      <c r="J15" s="205">
        <v>1075</v>
      </c>
      <c r="M15" s="35"/>
      <c r="N15" s="35"/>
      <c r="O15" s="75"/>
      <c r="P15" s="75"/>
      <c r="Q15" s="75"/>
      <c r="R15" s="75"/>
      <c r="S15" s="75"/>
      <c r="T15" s="75"/>
      <c r="U15" s="75"/>
      <c r="V15" s="75"/>
      <c r="W15" s="75"/>
      <c r="X15" s="35"/>
      <c r="Y15" s="279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279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>
        <v>0</v>
      </c>
      <c r="CP15">
        <v>56</v>
      </c>
      <c r="CQ15">
        <v>123</v>
      </c>
      <c r="CR15">
        <v>1450</v>
      </c>
      <c r="CS15">
        <f t="shared" si="0"/>
        <v>1450</v>
      </c>
      <c r="CT15" s="141" t="e">
        <f t="shared" si="1"/>
        <v>#DIV/0!</v>
      </c>
      <c r="CV15">
        <f t="shared" si="2"/>
        <v>56</v>
      </c>
      <c r="CW15">
        <f t="shared" si="3"/>
        <v>0</v>
      </c>
      <c r="DA15" s="190" t="s">
        <v>220</v>
      </c>
      <c r="DB15" s="191">
        <v>1475</v>
      </c>
      <c r="DC15" s="191">
        <v>-58</v>
      </c>
      <c r="DD15" s="191">
        <v>244</v>
      </c>
      <c r="DE15" s="191">
        <v>113</v>
      </c>
      <c r="DF15" s="191">
        <v>16</v>
      </c>
      <c r="DG15" s="191">
        <v>14</v>
      </c>
      <c r="DH15" s="191">
        <v>43</v>
      </c>
      <c r="DI15" s="191">
        <v>121</v>
      </c>
      <c r="DJ15" s="191">
        <v>1468</v>
      </c>
      <c r="DK15" s="191">
        <v>-7</v>
      </c>
      <c r="DL15" s="203">
        <v>-4.7457627118644066E-3</v>
      </c>
      <c r="DM15" s="141"/>
      <c r="DN15" s="10">
        <v>43</v>
      </c>
      <c r="DO15" s="10">
        <v>131</v>
      </c>
      <c r="DV15" s="190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I15" s="141"/>
      <c r="EJ15" s="141"/>
      <c r="EQ15" s="141"/>
      <c r="FI15" s="190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</row>
    <row r="16" spans="1:176" x14ac:dyDescent="0.25">
      <c r="A16" s="204" t="s">
        <v>79</v>
      </c>
      <c r="B16" s="205">
        <v>120</v>
      </c>
      <c r="C16" s="205">
        <v>94</v>
      </c>
      <c r="D16" s="205">
        <v>94</v>
      </c>
      <c r="E16" s="205">
        <v>0</v>
      </c>
      <c r="F16" s="205">
        <v>0</v>
      </c>
      <c r="G16" s="205">
        <v>0</v>
      </c>
      <c r="H16" s="205">
        <v>1</v>
      </c>
      <c r="I16" s="205">
        <v>27</v>
      </c>
      <c r="J16" s="205">
        <v>282</v>
      </c>
      <c r="M16" s="35"/>
      <c r="N16" s="35"/>
      <c r="O16" s="75"/>
      <c r="P16" s="75"/>
      <c r="Q16" s="75"/>
      <c r="R16" s="75"/>
      <c r="S16" s="75"/>
      <c r="T16" s="75"/>
      <c r="U16" s="75"/>
      <c r="V16" s="75"/>
      <c r="W16" s="75"/>
      <c r="X16" s="35"/>
      <c r="Y16" s="279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279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>
        <v>0</v>
      </c>
      <c r="CP16">
        <v>6</v>
      </c>
      <c r="CQ16">
        <v>9</v>
      </c>
      <c r="CR16">
        <v>178</v>
      </c>
      <c r="CS16">
        <f t="shared" si="0"/>
        <v>178</v>
      </c>
      <c r="CT16" s="141" t="e">
        <f t="shared" si="1"/>
        <v>#DIV/0!</v>
      </c>
      <c r="CV16">
        <f t="shared" si="2"/>
        <v>6</v>
      </c>
      <c r="CW16">
        <f t="shared" si="3"/>
        <v>0</v>
      </c>
      <c r="DA16" s="190" t="s">
        <v>221</v>
      </c>
      <c r="DB16" s="191">
        <v>147</v>
      </c>
      <c r="DC16" s="191">
        <v>0</v>
      </c>
      <c r="DD16" s="191">
        <v>44</v>
      </c>
      <c r="DE16" s="191">
        <v>0</v>
      </c>
      <c r="DF16" s="191">
        <v>0</v>
      </c>
      <c r="DG16" s="191">
        <v>0</v>
      </c>
      <c r="DH16" s="191">
        <v>8</v>
      </c>
      <c r="DI16" s="191">
        <v>10</v>
      </c>
      <c r="DJ16" s="191">
        <v>189</v>
      </c>
      <c r="DK16" s="191">
        <v>42</v>
      </c>
      <c r="DL16" s="203">
        <v>0.2857142857142857</v>
      </c>
      <c r="DM16" s="141"/>
      <c r="DN16" s="10">
        <v>8</v>
      </c>
      <c r="DO16" s="10">
        <v>44</v>
      </c>
      <c r="DV16" s="190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I16" s="141"/>
      <c r="EJ16" s="141"/>
      <c r="EQ16" s="141"/>
      <c r="FI16" s="190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</row>
    <row r="17" spans="1:176" x14ac:dyDescent="0.25">
      <c r="A17" s="204" t="s">
        <v>26</v>
      </c>
      <c r="B17" s="205">
        <v>1169</v>
      </c>
      <c r="C17" s="205">
        <v>-157</v>
      </c>
      <c r="D17" s="205">
        <v>458</v>
      </c>
      <c r="E17" s="205">
        <v>357</v>
      </c>
      <c r="F17" s="205">
        <v>18</v>
      </c>
      <c r="G17" s="205">
        <v>480</v>
      </c>
      <c r="H17" s="205">
        <v>66</v>
      </c>
      <c r="I17" s="205">
        <v>153</v>
      </c>
      <c r="J17" s="205">
        <v>1488</v>
      </c>
      <c r="M17" s="35"/>
      <c r="N17" s="35"/>
      <c r="O17" s="75"/>
      <c r="P17" s="75"/>
      <c r="Q17" s="75"/>
      <c r="R17" s="75"/>
      <c r="S17" s="75"/>
      <c r="T17" s="75"/>
      <c r="U17" s="75"/>
      <c r="V17" s="75"/>
      <c r="W17" s="75"/>
      <c r="X17" s="35"/>
      <c r="Y17" s="279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279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>
        <v>251</v>
      </c>
      <c r="CP17">
        <v>155</v>
      </c>
      <c r="CQ17">
        <v>192</v>
      </c>
      <c r="CR17">
        <v>1557</v>
      </c>
      <c r="CS17">
        <f t="shared" si="0"/>
        <v>1557</v>
      </c>
      <c r="CT17" s="141" t="e">
        <f t="shared" si="1"/>
        <v>#DIV/0!</v>
      </c>
      <c r="CV17">
        <f t="shared" si="2"/>
        <v>155</v>
      </c>
      <c r="CW17">
        <f t="shared" si="3"/>
        <v>0</v>
      </c>
      <c r="DA17" s="190" t="s">
        <v>26</v>
      </c>
      <c r="DB17" s="191">
        <v>1593</v>
      </c>
      <c r="DC17" s="191">
        <v>30</v>
      </c>
      <c r="DD17" s="191">
        <v>250</v>
      </c>
      <c r="DE17" s="191">
        <v>225</v>
      </c>
      <c r="DF17" s="191">
        <v>44</v>
      </c>
      <c r="DG17" s="191">
        <v>102</v>
      </c>
      <c r="DH17" s="191">
        <v>176</v>
      </c>
      <c r="DI17" s="191">
        <v>171</v>
      </c>
      <c r="DJ17" s="191">
        <v>1711</v>
      </c>
      <c r="DK17" s="191">
        <v>118</v>
      </c>
      <c r="DL17" s="203">
        <v>7.407407407407407E-2</v>
      </c>
      <c r="DM17" s="141"/>
      <c r="DN17" s="10">
        <v>176</v>
      </c>
      <c r="DO17" s="10">
        <v>25</v>
      </c>
      <c r="DV17" s="190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I17" s="141"/>
      <c r="EJ17" s="141"/>
      <c r="EQ17" s="141"/>
      <c r="FI17" s="190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</row>
    <row r="18" spans="1:176" x14ac:dyDescent="0.25">
      <c r="A18" s="204" t="s">
        <v>37</v>
      </c>
      <c r="B18" s="205">
        <v>290</v>
      </c>
      <c r="C18" s="205">
        <v>10</v>
      </c>
      <c r="D18" s="205">
        <v>42</v>
      </c>
      <c r="E18" s="205">
        <v>10</v>
      </c>
      <c r="F18" s="205">
        <v>0</v>
      </c>
      <c r="G18" s="205">
        <v>1</v>
      </c>
      <c r="H18" s="205">
        <v>0</v>
      </c>
      <c r="I18" s="205">
        <v>29</v>
      </c>
      <c r="J18" s="205">
        <v>304</v>
      </c>
      <c r="M18" s="35"/>
      <c r="N18" s="35"/>
      <c r="O18" s="75"/>
      <c r="P18" s="75"/>
      <c r="Q18" s="75"/>
      <c r="R18" s="75"/>
      <c r="S18" s="75"/>
      <c r="T18" s="75"/>
      <c r="U18" s="75"/>
      <c r="V18" s="75"/>
      <c r="W18" s="75"/>
      <c r="X18" s="35"/>
      <c r="Y18" s="279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279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>
        <v>9</v>
      </c>
      <c r="CP18">
        <v>0</v>
      </c>
      <c r="CQ18">
        <v>33</v>
      </c>
      <c r="CR18">
        <v>327</v>
      </c>
      <c r="CS18">
        <f t="shared" si="0"/>
        <v>327</v>
      </c>
      <c r="CT18" s="141" t="e">
        <f t="shared" si="1"/>
        <v>#DIV/0!</v>
      </c>
      <c r="CV18">
        <f t="shared" si="2"/>
        <v>0</v>
      </c>
      <c r="CW18">
        <f t="shared" si="3"/>
        <v>0</v>
      </c>
      <c r="DA18" s="190" t="s">
        <v>37</v>
      </c>
      <c r="DB18" s="191">
        <v>325</v>
      </c>
      <c r="DC18" s="191">
        <v>46</v>
      </c>
      <c r="DD18" s="191">
        <v>21</v>
      </c>
      <c r="DE18" s="191">
        <v>13</v>
      </c>
      <c r="DF18" s="191">
        <v>0</v>
      </c>
      <c r="DG18" s="191">
        <v>1</v>
      </c>
      <c r="DH18" s="191">
        <v>3</v>
      </c>
      <c r="DI18" s="191">
        <v>34</v>
      </c>
      <c r="DJ18" s="191">
        <v>349</v>
      </c>
      <c r="DK18" s="191">
        <v>24</v>
      </c>
      <c r="DL18" s="203">
        <v>7.3846153846153853E-2</v>
      </c>
      <c r="DM18" s="141"/>
      <c r="DN18" s="10">
        <v>3</v>
      </c>
      <c r="DO18" s="10">
        <v>8</v>
      </c>
      <c r="DV18" s="190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I18" s="141"/>
      <c r="EJ18" s="141"/>
      <c r="EQ18" s="141"/>
      <c r="FI18" s="190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</row>
    <row r="19" spans="1:176" x14ac:dyDescent="0.25">
      <c r="A19" s="204" t="s">
        <v>38</v>
      </c>
      <c r="B19" s="205">
        <v>4</v>
      </c>
      <c r="C19" s="205">
        <v>4</v>
      </c>
      <c r="D19" s="205">
        <v>1</v>
      </c>
      <c r="E19" s="205">
        <v>0</v>
      </c>
      <c r="F19" s="205">
        <v>0</v>
      </c>
      <c r="G19" s="205">
        <v>0</v>
      </c>
      <c r="H19" s="205">
        <v>0</v>
      </c>
      <c r="I19" s="205">
        <v>1</v>
      </c>
      <c r="J19" s="205">
        <v>8</v>
      </c>
      <c r="M19" s="35"/>
      <c r="N19" s="35"/>
      <c r="O19" s="75"/>
      <c r="P19" s="75"/>
      <c r="Q19" s="75"/>
      <c r="R19" s="75"/>
      <c r="S19" s="75"/>
      <c r="T19" s="75"/>
      <c r="U19" s="75"/>
      <c r="V19" s="75"/>
      <c r="W19" s="75"/>
      <c r="X19" s="35"/>
      <c r="Y19" s="279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279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>
        <v>1</v>
      </c>
      <c r="CP19">
        <v>0</v>
      </c>
      <c r="CQ19">
        <v>1</v>
      </c>
      <c r="CR19">
        <v>8</v>
      </c>
      <c r="CS19">
        <f t="shared" si="0"/>
        <v>8</v>
      </c>
      <c r="CT19" s="141" t="e">
        <f t="shared" si="1"/>
        <v>#DIV/0!</v>
      </c>
      <c r="CV19">
        <f t="shared" si="2"/>
        <v>0</v>
      </c>
      <c r="CW19">
        <f t="shared" si="3"/>
        <v>0</v>
      </c>
      <c r="DA19" s="190" t="s">
        <v>38</v>
      </c>
      <c r="DB19" s="191">
        <v>9</v>
      </c>
      <c r="DC19" s="191">
        <v>1</v>
      </c>
      <c r="DD19" s="191">
        <v>1</v>
      </c>
      <c r="DE19" s="191">
        <v>0</v>
      </c>
      <c r="DF19" s="191">
        <v>2</v>
      </c>
      <c r="DG19" s="191">
        <v>1</v>
      </c>
      <c r="DH19" s="191">
        <v>0</v>
      </c>
      <c r="DI19" s="191">
        <v>1</v>
      </c>
      <c r="DJ19" s="191">
        <v>9</v>
      </c>
      <c r="DK19" s="191">
        <v>0</v>
      </c>
      <c r="DL19" s="203">
        <v>0</v>
      </c>
      <c r="DM19" s="141"/>
      <c r="DN19" s="10">
        <v>0</v>
      </c>
      <c r="DO19" s="10">
        <v>1</v>
      </c>
      <c r="DV19" s="190"/>
      <c r="DW19" s="191"/>
      <c r="DX19" s="192"/>
      <c r="DY19" s="191"/>
      <c r="DZ19" s="191"/>
      <c r="EA19" s="191"/>
      <c r="EB19" s="191"/>
      <c r="EC19" s="191"/>
      <c r="ED19" s="191"/>
      <c r="EE19" s="191"/>
      <c r="EF19" s="191"/>
      <c r="EG19" s="191"/>
      <c r="EI19" s="141"/>
      <c r="EJ19" s="141"/>
      <c r="EQ19" s="141"/>
      <c r="FI19" s="190"/>
      <c r="FJ19" s="191"/>
      <c r="FK19" s="192"/>
      <c r="FL19" s="191"/>
      <c r="FM19" s="191"/>
      <c r="FN19" s="191"/>
      <c r="FO19" s="191"/>
      <c r="FP19" s="191"/>
      <c r="FQ19" s="191"/>
      <c r="FR19" s="191"/>
      <c r="FS19" s="191"/>
      <c r="FT19" s="191"/>
    </row>
    <row r="20" spans="1:176" x14ac:dyDescent="0.25">
      <c r="A20" s="208" t="s">
        <v>39</v>
      </c>
      <c r="B20" s="209">
        <v>375</v>
      </c>
      <c r="C20" s="209">
        <v>0</v>
      </c>
      <c r="D20" s="209">
        <v>79</v>
      </c>
      <c r="E20" s="209">
        <v>21</v>
      </c>
      <c r="F20" s="209">
        <v>0</v>
      </c>
      <c r="G20" s="209">
        <v>3</v>
      </c>
      <c r="H20" s="209">
        <v>12</v>
      </c>
      <c r="I20" s="209">
        <v>34</v>
      </c>
      <c r="J20" s="209">
        <v>414</v>
      </c>
      <c r="M20" s="35"/>
      <c r="N20" s="35"/>
      <c r="O20" s="75"/>
      <c r="P20" s="75"/>
      <c r="Q20" s="75"/>
      <c r="R20" s="75"/>
      <c r="S20" s="75"/>
      <c r="T20" s="75"/>
      <c r="U20" s="75"/>
      <c r="V20" s="75"/>
      <c r="W20" s="75"/>
      <c r="X20" s="35"/>
      <c r="Y20" s="279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279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>
        <v>4</v>
      </c>
      <c r="CP20">
        <v>14</v>
      </c>
      <c r="CQ20">
        <v>45</v>
      </c>
      <c r="CR20">
        <v>449</v>
      </c>
      <c r="CS20">
        <f t="shared" si="0"/>
        <v>449</v>
      </c>
      <c r="CT20" s="141" t="e">
        <f t="shared" si="1"/>
        <v>#DIV/0!</v>
      </c>
      <c r="CV20">
        <f t="shared" si="2"/>
        <v>14</v>
      </c>
      <c r="CW20">
        <f t="shared" si="3"/>
        <v>0</v>
      </c>
      <c r="DA20" s="190" t="s">
        <v>39</v>
      </c>
      <c r="DB20" s="191">
        <v>516</v>
      </c>
      <c r="DC20" s="191">
        <v>4</v>
      </c>
      <c r="DD20" s="191">
        <v>45</v>
      </c>
      <c r="DE20" s="191">
        <v>43</v>
      </c>
      <c r="DF20" s="191">
        <v>6</v>
      </c>
      <c r="DG20" s="191">
        <v>6</v>
      </c>
      <c r="DH20" s="191">
        <v>12</v>
      </c>
      <c r="DI20" s="191">
        <v>50</v>
      </c>
      <c r="DJ20" s="191">
        <v>484</v>
      </c>
      <c r="DK20" s="191">
        <v>-32</v>
      </c>
      <c r="DL20" s="203">
        <v>-6.2015503875968991E-2</v>
      </c>
      <c r="DM20" s="141"/>
      <c r="DN20" s="10">
        <v>12</v>
      </c>
      <c r="DO20" s="10">
        <v>2</v>
      </c>
      <c r="DV20" s="190"/>
      <c r="DW20" s="191"/>
      <c r="DX20" s="192"/>
      <c r="DY20" s="191"/>
      <c r="DZ20" s="191"/>
      <c r="EA20" s="191"/>
      <c r="EB20" s="191"/>
      <c r="EC20" s="191"/>
      <c r="ED20" s="191"/>
      <c r="EE20" s="191"/>
      <c r="EF20" s="191"/>
      <c r="EG20" s="191"/>
      <c r="EI20" s="141"/>
      <c r="EJ20" s="141"/>
      <c r="EQ20" s="141"/>
      <c r="FI20" s="190"/>
      <c r="FJ20" s="191"/>
      <c r="FK20" s="192"/>
      <c r="FL20" s="191"/>
      <c r="FM20" s="191"/>
      <c r="FN20" s="191"/>
      <c r="FO20" s="191"/>
      <c r="FP20" s="191"/>
      <c r="FQ20" s="191"/>
      <c r="FR20" s="191"/>
      <c r="FS20" s="191"/>
      <c r="FT20" s="191"/>
    </row>
    <row r="21" spans="1:176" x14ac:dyDescent="0.25">
      <c r="A21" s="204" t="s">
        <v>77</v>
      </c>
      <c r="B21" s="205">
        <v>73</v>
      </c>
      <c r="C21" s="205">
        <v>24</v>
      </c>
      <c r="D21" s="205">
        <v>18</v>
      </c>
      <c r="E21" s="205">
        <v>7</v>
      </c>
      <c r="F21" s="205">
        <v>0</v>
      </c>
      <c r="G21" s="205">
        <v>1</v>
      </c>
      <c r="H21" s="205">
        <v>3</v>
      </c>
      <c r="I21" s="205">
        <v>9</v>
      </c>
      <c r="J21" s="205">
        <v>103</v>
      </c>
      <c r="M21" s="35"/>
      <c r="N21" s="35"/>
      <c r="O21" s="75"/>
      <c r="P21" s="75"/>
      <c r="Q21" s="75"/>
      <c r="R21" s="75"/>
      <c r="S21" s="75"/>
      <c r="T21" s="75"/>
      <c r="U21" s="75"/>
      <c r="V21" s="75"/>
      <c r="W21" s="75"/>
      <c r="X21" s="35"/>
      <c r="Y21" s="279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279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>
        <v>0</v>
      </c>
      <c r="CP21">
        <v>1</v>
      </c>
      <c r="CQ21">
        <v>10</v>
      </c>
      <c r="CR21">
        <v>92</v>
      </c>
      <c r="CS21">
        <f t="shared" si="0"/>
        <v>92</v>
      </c>
      <c r="CT21" s="141" t="e">
        <f t="shared" si="1"/>
        <v>#DIV/0!</v>
      </c>
      <c r="CV21">
        <f t="shared" si="2"/>
        <v>1</v>
      </c>
      <c r="CW21">
        <f t="shared" si="3"/>
        <v>0</v>
      </c>
      <c r="DA21" s="190" t="s">
        <v>222</v>
      </c>
      <c r="DB21" s="191">
        <v>130</v>
      </c>
      <c r="DC21" s="191">
        <v>0</v>
      </c>
      <c r="DD21" s="191">
        <v>10</v>
      </c>
      <c r="DE21" s="191">
        <v>20</v>
      </c>
      <c r="DF21" s="191">
        <v>3</v>
      </c>
      <c r="DG21" s="191">
        <v>4</v>
      </c>
      <c r="DH21" s="191">
        <v>3</v>
      </c>
      <c r="DI21" s="191">
        <v>11</v>
      </c>
      <c r="DJ21" s="191">
        <v>113</v>
      </c>
      <c r="DK21" s="191">
        <v>-17</v>
      </c>
      <c r="DL21" s="203">
        <v>-0.13076923076923078</v>
      </c>
      <c r="DM21" s="141"/>
      <c r="DN21" s="10">
        <v>3</v>
      </c>
      <c r="DO21" s="10">
        <v>-10</v>
      </c>
      <c r="DV21" s="190"/>
      <c r="DW21" s="191"/>
      <c r="DX21" s="192"/>
      <c r="DY21" s="191"/>
      <c r="DZ21" s="191"/>
      <c r="EA21" s="191"/>
      <c r="EB21" s="191"/>
      <c r="EC21" s="191"/>
      <c r="ED21" s="191"/>
      <c r="EE21" s="191"/>
      <c r="EF21" s="191"/>
      <c r="EG21" s="191"/>
      <c r="EI21" s="141"/>
      <c r="EJ21" s="141"/>
      <c r="EQ21" s="141"/>
      <c r="FI21" s="190"/>
      <c r="FJ21" s="191"/>
      <c r="FK21" s="192"/>
      <c r="FL21" s="191"/>
      <c r="FM21" s="191"/>
      <c r="FN21" s="191"/>
      <c r="FO21" s="191"/>
      <c r="FP21" s="191"/>
      <c r="FQ21" s="191"/>
      <c r="FR21" s="191"/>
      <c r="FS21" s="191"/>
      <c r="FT21" s="191"/>
    </row>
    <row r="22" spans="1:176" x14ac:dyDescent="0.25">
      <c r="A22" s="204" t="s">
        <v>78</v>
      </c>
      <c r="B22" s="205">
        <v>267</v>
      </c>
      <c r="C22" s="205">
        <v>-18</v>
      </c>
      <c r="D22" s="205">
        <v>49</v>
      </c>
      <c r="E22" s="205">
        <v>11</v>
      </c>
      <c r="F22" s="205">
        <v>0</v>
      </c>
      <c r="G22" s="205">
        <v>2</v>
      </c>
      <c r="H22" s="205">
        <v>9</v>
      </c>
      <c r="I22" s="205">
        <v>20</v>
      </c>
      <c r="J22" s="205">
        <v>278</v>
      </c>
      <c r="M22" s="35"/>
      <c r="N22" s="35"/>
      <c r="O22" s="75"/>
      <c r="P22" s="75"/>
      <c r="Q22" s="75"/>
      <c r="R22" s="75"/>
      <c r="S22" s="75"/>
      <c r="T22" s="75"/>
      <c r="U22" s="75"/>
      <c r="V22" s="75"/>
      <c r="W22" s="75"/>
      <c r="X22" s="35"/>
      <c r="Y22" s="279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279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>
        <v>4</v>
      </c>
      <c r="CP22">
        <v>13</v>
      </c>
      <c r="CQ22">
        <v>27</v>
      </c>
      <c r="CR22">
        <v>298</v>
      </c>
      <c r="CS22">
        <f t="shared" si="0"/>
        <v>298</v>
      </c>
      <c r="CT22" s="141" t="e">
        <f t="shared" si="1"/>
        <v>#DIV/0!</v>
      </c>
      <c r="CV22">
        <f t="shared" si="2"/>
        <v>13</v>
      </c>
      <c r="CW22">
        <f t="shared" si="3"/>
        <v>0</v>
      </c>
      <c r="DA22" s="190" t="s">
        <v>223</v>
      </c>
      <c r="DB22" s="191">
        <v>323</v>
      </c>
      <c r="DC22" s="191">
        <v>-6</v>
      </c>
      <c r="DD22" s="191">
        <v>28</v>
      </c>
      <c r="DE22" s="191">
        <v>23</v>
      </c>
      <c r="DF22" s="191">
        <v>3</v>
      </c>
      <c r="DG22" s="191">
        <v>2</v>
      </c>
      <c r="DH22" s="191">
        <v>9</v>
      </c>
      <c r="DI22" s="191">
        <v>31</v>
      </c>
      <c r="DJ22" s="191">
        <v>299</v>
      </c>
      <c r="DK22" s="191">
        <v>-24</v>
      </c>
      <c r="DL22" s="203">
        <v>-7.4303405572755415E-2</v>
      </c>
      <c r="DM22" s="141"/>
      <c r="DN22" s="10">
        <v>9</v>
      </c>
      <c r="DO22" s="10">
        <v>5</v>
      </c>
      <c r="DV22" s="190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I22" s="141"/>
      <c r="EJ22" s="141"/>
      <c r="EQ22" s="141"/>
      <c r="FI22" s="190"/>
      <c r="FJ22" s="191"/>
      <c r="FK22" s="192"/>
      <c r="FL22" s="191"/>
      <c r="FM22" s="191"/>
      <c r="FN22" s="191"/>
      <c r="FO22" s="191"/>
      <c r="FP22" s="191"/>
      <c r="FQ22" s="191"/>
      <c r="FR22" s="191"/>
      <c r="FS22" s="191"/>
      <c r="FT22" s="191"/>
    </row>
    <row r="23" spans="1:176" x14ac:dyDescent="0.25">
      <c r="A23" s="204" t="s">
        <v>79</v>
      </c>
      <c r="B23" s="205">
        <v>35</v>
      </c>
      <c r="C23" s="205">
        <v>-6</v>
      </c>
      <c r="D23" s="205">
        <v>12</v>
      </c>
      <c r="E23" s="205">
        <v>3</v>
      </c>
      <c r="F23" s="205">
        <v>0</v>
      </c>
      <c r="G23" s="205">
        <v>0</v>
      </c>
      <c r="H23" s="205">
        <v>0</v>
      </c>
      <c r="I23" s="205">
        <v>5</v>
      </c>
      <c r="J23" s="205">
        <v>33</v>
      </c>
      <c r="M23" s="35"/>
      <c r="N23" s="35"/>
      <c r="O23" s="75"/>
      <c r="P23" s="75"/>
      <c r="Q23" s="75"/>
      <c r="R23" s="75"/>
      <c r="S23" s="75"/>
      <c r="T23" s="75"/>
      <c r="U23" s="75"/>
      <c r="V23" s="75"/>
      <c r="W23" s="75"/>
      <c r="X23" s="35"/>
      <c r="Y23" s="279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79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>
        <v>0</v>
      </c>
      <c r="CP23">
        <v>0</v>
      </c>
      <c r="CQ23">
        <v>8</v>
      </c>
      <c r="CR23">
        <v>59</v>
      </c>
      <c r="CS23">
        <f t="shared" si="0"/>
        <v>59</v>
      </c>
      <c r="CT23" s="141" t="e">
        <f t="shared" si="1"/>
        <v>#DIV/0!</v>
      </c>
      <c r="CV23">
        <f t="shared" si="2"/>
        <v>0</v>
      </c>
      <c r="CW23">
        <f t="shared" si="3"/>
        <v>0</v>
      </c>
      <c r="DA23" s="190" t="s">
        <v>221</v>
      </c>
      <c r="DB23" s="191">
        <v>63</v>
      </c>
      <c r="DC23" s="191">
        <v>10</v>
      </c>
      <c r="DD23" s="191">
        <v>7</v>
      </c>
      <c r="DE23" s="191">
        <v>0</v>
      </c>
      <c r="DF23" s="191">
        <v>0</v>
      </c>
      <c r="DG23" s="191">
        <v>0</v>
      </c>
      <c r="DH23" s="191">
        <v>0</v>
      </c>
      <c r="DI23" s="191">
        <v>8</v>
      </c>
      <c r="DJ23" s="191">
        <v>72</v>
      </c>
      <c r="DK23" s="191">
        <v>9</v>
      </c>
      <c r="DL23" s="203">
        <v>0.14285714285714285</v>
      </c>
      <c r="DM23" s="141"/>
      <c r="DN23" s="10">
        <v>0</v>
      </c>
      <c r="DO23" s="10">
        <v>7</v>
      </c>
      <c r="DV23" s="190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I23" s="141"/>
      <c r="EJ23" s="141"/>
      <c r="EQ23" s="141"/>
      <c r="FI23" s="190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</row>
    <row r="24" spans="1:176" x14ac:dyDescent="0.25">
      <c r="A24" s="204" t="s">
        <v>40</v>
      </c>
      <c r="B24" s="205">
        <v>40</v>
      </c>
      <c r="C24" s="205">
        <v>13</v>
      </c>
      <c r="D24" s="205">
        <v>7</v>
      </c>
      <c r="E24" s="205">
        <v>1</v>
      </c>
      <c r="F24" s="205">
        <v>1</v>
      </c>
      <c r="G24" s="205">
        <v>0</v>
      </c>
      <c r="H24" s="205">
        <v>1</v>
      </c>
      <c r="I24" s="205">
        <v>5</v>
      </c>
      <c r="J24" s="205">
        <v>54</v>
      </c>
      <c r="M24" s="35"/>
      <c r="N24" s="35"/>
      <c r="O24" s="75"/>
      <c r="P24" s="75"/>
      <c r="Q24" s="75"/>
      <c r="R24" s="75"/>
      <c r="S24" s="75"/>
      <c r="T24" s="75"/>
      <c r="U24" s="75"/>
      <c r="V24" s="75"/>
      <c r="W24" s="75"/>
      <c r="X24" s="35"/>
      <c r="Y24" s="279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279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>
        <v>0</v>
      </c>
      <c r="CP24">
        <v>0</v>
      </c>
      <c r="CQ24">
        <v>5</v>
      </c>
      <c r="CR24">
        <v>49</v>
      </c>
      <c r="CS24">
        <f t="shared" si="0"/>
        <v>49</v>
      </c>
      <c r="CT24" s="141" t="e">
        <f t="shared" si="1"/>
        <v>#DIV/0!</v>
      </c>
      <c r="CV24">
        <f t="shared" si="2"/>
        <v>0</v>
      </c>
      <c r="CW24">
        <f t="shared" si="3"/>
        <v>0</v>
      </c>
      <c r="DA24" s="190" t="s">
        <v>40</v>
      </c>
      <c r="DB24" s="191">
        <v>59</v>
      </c>
      <c r="DC24" s="191">
        <v>11</v>
      </c>
      <c r="DD24" s="191">
        <v>3</v>
      </c>
      <c r="DE24" s="191">
        <v>4</v>
      </c>
      <c r="DF24" s="191">
        <v>21</v>
      </c>
      <c r="DG24" s="191">
        <v>0</v>
      </c>
      <c r="DH24" s="191">
        <v>0</v>
      </c>
      <c r="DI24" s="191">
        <v>5</v>
      </c>
      <c r="DJ24" s="191">
        <v>43</v>
      </c>
      <c r="DK24" s="191">
        <v>-16</v>
      </c>
      <c r="DL24" s="203">
        <v>-0.2711864406779661</v>
      </c>
      <c r="DM24" s="141"/>
      <c r="DN24" s="10">
        <v>0</v>
      </c>
      <c r="DO24" s="10">
        <v>-1</v>
      </c>
      <c r="DV24" s="190"/>
      <c r="DW24" s="191"/>
      <c r="DX24" s="192"/>
      <c r="DY24" s="191"/>
      <c r="DZ24" s="191"/>
      <c r="EA24" s="191"/>
      <c r="EB24" s="191"/>
      <c r="EC24" s="191"/>
      <c r="ED24" s="191"/>
      <c r="EE24" s="191"/>
      <c r="EF24" s="191"/>
      <c r="EG24" s="191"/>
      <c r="EI24" s="141"/>
      <c r="EJ24" s="141"/>
      <c r="EQ24" s="141"/>
      <c r="FI24" s="190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</row>
    <row r="25" spans="1:176" x14ac:dyDescent="0.25">
      <c r="A25" s="204" t="s">
        <v>41</v>
      </c>
      <c r="B25" s="205">
        <v>93</v>
      </c>
      <c r="C25" s="205">
        <v>-7</v>
      </c>
      <c r="D25" s="205">
        <v>58</v>
      </c>
      <c r="E25" s="205">
        <v>11</v>
      </c>
      <c r="F25" s="205">
        <v>1</v>
      </c>
      <c r="G25" s="205">
        <v>0</v>
      </c>
      <c r="H25" s="205">
        <v>3</v>
      </c>
      <c r="I25" s="205">
        <v>13</v>
      </c>
      <c r="J25" s="205">
        <v>122</v>
      </c>
      <c r="M25" s="35"/>
      <c r="N25" s="35"/>
      <c r="O25" s="75"/>
      <c r="P25" s="75"/>
      <c r="Q25" s="75"/>
      <c r="R25" s="75"/>
      <c r="S25" s="75"/>
      <c r="T25" s="75"/>
      <c r="U25" s="75"/>
      <c r="V25" s="75"/>
      <c r="W25" s="75"/>
      <c r="X25" s="35"/>
      <c r="Y25" s="279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79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>
        <v>0</v>
      </c>
      <c r="CP25">
        <v>1</v>
      </c>
      <c r="CQ25">
        <v>17</v>
      </c>
      <c r="CR25">
        <v>117</v>
      </c>
      <c r="CS25">
        <f t="shared" si="0"/>
        <v>117</v>
      </c>
      <c r="CT25" s="141" t="e">
        <f t="shared" si="1"/>
        <v>#DIV/0!</v>
      </c>
      <c r="CV25">
        <f t="shared" si="2"/>
        <v>1</v>
      </c>
      <c r="CW25">
        <f t="shared" si="3"/>
        <v>0</v>
      </c>
      <c r="DA25" s="190" t="s">
        <v>41</v>
      </c>
      <c r="DB25" s="191">
        <v>124</v>
      </c>
      <c r="DC25" s="191">
        <v>20</v>
      </c>
      <c r="DD25" s="191">
        <v>11</v>
      </c>
      <c r="DE25" s="191">
        <v>3</v>
      </c>
      <c r="DF25" s="191">
        <v>1</v>
      </c>
      <c r="DG25" s="191">
        <v>2</v>
      </c>
      <c r="DH25" s="191">
        <v>1</v>
      </c>
      <c r="DI25" s="191">
        <v>17</v>
      </c>
      <c r="DJ25" s="191">
        <v>137</v>
      </c>
      <c r="DK25" s="191">
        <v>13</v>
      </c>
      <c r="DL25" s="203">
        <v>0.10483870967741936</v>
      </c>
      <c r="DM25" s="141"/>
      <c r="DN25" s="10">
        <v>1</v>
      </c>
      <c r="DO25" s="10">
        <v>8</v>
      </c>
      <c r="DV25" s="190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I25" s="141"/>
      <c r="EJ25" s="141"/>
      <c r="EQ25" s="141"/>
      <c r="FI25" s="190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</row>
    <row r="26" spans="1:176" x14ac:dyDescent="0.25">
      <c r="A26" s="204" t="s">
        <v>42</v>
      </c>
      <c r="B26" s="205">
        <v>262</v>
      </c>
      <c r="C26" s="205">
        <v>10</v>
      </c>
      <c r="D26" s="205">
        <v>90</v>
      </c>
      <c r="E26" s="205">
        <v>14</v>
      </c>
      <c r="F26" s="205">
        <v>20</v>
      </c>
      <c r="G26" s="205">
        <v>13</v>
      </c>
      <c r="H26" s="205">
        <v>5</v>
      </c>
      <c r="I26" s="205">
        <v>22</v>
      </c>
      <c r="J26" s="205">
        <v>324</v>
      </c>
      <c r="M26" s="35"/>
      <c r="N26" s="35"/>
      <c r="O26" s="75"/>
      <c r="P26" s="75"/>
      <c r="Q26" s="75"/>
      <c r="R26" s="75"/>
      <c r="S26" s="75"/>
      <c r="T26" s="75"/>
      <c r="U26" s="75"/>
      <c r="V26" s="75"/>
      <c r="W26" s="75"/>
      <c r="X26" s="35"/>
      <c r="Y26" s="279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79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>
        <v>1</v>
      </c>
      <c r="CP26">
        <v>25</v>
      </c>
      <c r="CQ26">
        <v>26</v>
      </c>
      <c r="CR26" s="267">
        <v>303</v>
      </c>
      <c r="CS26">
        <f t="shared" si="0"/>
        <v>303</v>
      </c>
      <c r="CT26" s="141" t="e">
        <f t="shared" si="1"/>
        <v>#DIV/0!</v>
      </c>
      <c r="CV26">
        <f t="shared" si="2"/>
        <v>25</v>
      </c>
      <c r="CW26">
        <f t="shared" si="3"/>
        <v>0</v>
      </c>
      <c r="DA26" s="190" t="s">
        <v>42</v>
      </c>
      <c r="DB26" s="191">
        <v>302</v>
      </c>
      <c r="DC26" s="191">
        <v>30</v>
      </c>
      <c r="DD26" s="191">
        <v>10</v>
      </c>
      <c r="DE26" s="191">
        <v>52</v>
      </c>
      <c r="DF26" s="191">
        <v>0</v>
      </c>
      <c r="DG26" s="191">
        <v>0</v>
      </c>
      <c r="DH26" s="191">
        <v>10</v>
      </c>
      <c r="DI26" s="191">
        <v>21</v>
      </c>
      <c r="DJ26" s="191">
        <v>279</v>
      </c>
      <c r="DK26" s="191">
        <v>-23</v>
      </c>
      <c r="DL26" s="203">
        <v>-7.6158940397350994E-2</v>
      </c>
      <c r="DM26" s="141"/>
      <c r="DN26" s="10">
        <v>10</v>
      </c>
      <c r="DO26" s="10">
        <v>-42</v>
      </c>
      <c r="DV26" s="190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I26" s="141"/>
      <c r="EJ26" s="141"/>
      <c r="EQ26" s="141"/>
      <c r="FI26" s="190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</row>
    <row r="27" spans="1:176" x14ac:dyDescent="0.25">
      <c r="A27" s="204" t="s">
        <v>69</v>
      </c>
      <c r="B27" s="205">
        <v>12</v>
      </c>
      <c r="C27" s="205">
        <v>0</v>
      </c>
      <c r="D27" s="205">
        <v>4</v>
      </c>
      <c r="E27" s="205">
        <v>0</v>
      </c>
      <c r="F27" s="205">
        <v>0</v>
      </c>
      <c r="G27" s="205">
        <v>0</v>
      </c>
      <c r="H27" s="205">
        <v>0</v>
      </c>
      <c r="I27" s="205">
        <v>2</v>
      </c>
      <c r="J27" s="205">
        <v>14</v>
      </c>
      <c r="M27" s="35"/>
      <c r="N27" s="35"/>
      <c r="O27" s="75"/>
      <c r="P27" s="75"/>
      <c r="Q27" s="75"/>
      <c r="R27" s="75"/>
      <c r="S27" s="75"/>
      <c r="T27" s="75"/>
      <c r="U27" s="75"/>
      <c r="V27" s="75"/>
      <c r="W27" s="75"/>
      <c r="X27" s="35"/>
      <c r="Y27" s="279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79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>
        <v>0</v>
      </c>
      <c r="CP27">
        <v>0</v>
      </c>
      <c r="CQ27">
        <v>2</v>
      </c>
      <c r="CR27">
        <v>12</v>
      </c>
      <c r="CS27">
        <f t="shared" si="0"/>
        <v>12</v>
      </c>
      <c r="CT27" s="141" t="e">
        <f t="shared" si="1"/>
        <v>#DIV/0!</v>
      </c>
      <c r="CV27">
        <f t="shared" si="2"/>
        <v>0</v>
      </c>
      <c r="CW27">
        <f t="shared" si="3"/>
        <v>0</v>
      </c>
      <c r="DA27" s="190" t="s">
        <v>69</v>
      </c>
      <c r="DB27" s="191">
        <v>13</v>
      </c>
      <c r="DC27" s="191">
        <v>3</v>
      </c>
      <c r="DD27" s="191">
        <v>0</v>
      </c>
      <c r="DE27" s="191">
        <v>0</v>
      </c>
      <c r="DF27" s="191">
        <v>0</v>
      </c>
      <c r="DG27" s="191">
        <v>1</v>
      </c>
      <c r="DH27" s="191">
        <v>0</v>
      </c>
      <c r="DI27" s="191">
        <v>2</v>
      </c>
      <c r="DJ27" s="191">
        <v>15</v>
      </c>
      <c r="DK27" s="191">
        <v>2</v>
      </c>
      <c r="DL27" s="203">
        <v>0.15384615384615385</v>
      </c>
      <c r="DM27" s="141"/>
      <c r="DN27" s="10">
        <v>0</v>
      </c>
      <c r="DO27" s="10">
        <v>0</v>
      </c>
      <c r="DV27" s="190"/>
      <c r="DW27" s="191"/>
      <c r="DX27" s="192"/>
      <c r="DY27" s="191"/>
      <c r="DZ27" s="191"/>
      <c r="EA27" s="191"/>
      <c r="EB27" s="191"/>
      <c r="EC27" s="191"/>
      <c r="ED27" s="191"/>
      <c r="EE27" s="191"/>
      <c r="EF27" s="191"/>
      <c r="EG27" s="191"/>
      <c r="EI27" s="141"/>
      <c r="EJ27" s="141"/>
      <c r="EQ27" s="141"/>
      <c r="FI27" s="190"/>
      <c r="FJ27" s="191"/>
      <c r="FK27" s="192"/>
      <c r="FL27" s="191"/>
      <c r="FM27" s="191"/>
      <c r="FN27" s="191"/>
      <c r="FO27" s="191"/>
      <c r="FP27" s="191"/>
      <c r="FQ27" s="191"/>
      <c r="FR27" s="191"/>
      <c r="FS27" s="191"/>
      <c r="FT27" s="191"/>
    </row>
    <row r="28" spans="1:176" x14ac:dyDescent="0.25">
      <c r="A28" s="208" t="s">
        <v>27</v>
      </c>
      <c r="B28" s="209">
        <v>3539</v>
      </c>
      <c r="C28" s="209">
        <v>17</v>
      </c>
      <c r="D28" s="209">
        <v>515</v>
      </c>
      <c r="E28" s="209">
        <v>391</v>
      </c>
      <c r="F28" s="209">
        <v>70</v>
      </c>
      <c r="G28" s="209">
        <v>367</v>
      </c>
      <c r="H28" s="209">
        <v>1394</v>
      </c>
      <c r="I28" s="209">
        <v>462</v>
      </c>
      <c r="J28" s="209">
        <v>4909</v>
      </c>
      <c r="M28" s="35"/>
      <c r="N28" s="35"/>
      <c r="O28" s="75"/>
      <c r="P28" s="75"/>
      <c r="Q28" s="75"/>
      <c r="R28" s="75"/>
      <c r="S28" s="75"/>
      <c r="T28" s="75"/>
      <c r="U28" s="75"/>
      <c r="V28" s="75"/>
      <c r="W28" s="75"/>
      <c r="X28" s="35"/>
      <c r="Y28" s="279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79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>
        <v>47</v>
      </c>
      <c r="CP28">
        <v>1089</v>
      </c>
      <c r="CQ28">
        <v>329</v>
      </c>
      <c r="CR28">
        <v>3665</v>
      </c>
      <c r="CS28">
        <f t="shared" si="0"/>
        <v>3665</v>
      </c>
      <c r="CT28" s="141" t="e">
        <f t="shared" si="1"/>
        <v>#DIV/0!</v>
      </c>
      <c r="CV28">
        <f t="shared" si="2"/>
        <v>1089</v>
      </c>
      <c r="CW28">
        <f t="shared" si="3"/>
        <v>0</v>
      </c>
      <c r="DA28" s="190" t="s">
        <v>27</v>
      </c>
      <c r="DB28" s="191">
        <v>2689</v>
      </c>
      <c r="DC28" s="191">
        <v>18</v>
      </c>
      <c r="DD28" s="191">
        <v>219</v>
      </c>
      <c r="DE28" s="191">
        <v>346</v>
      </c>
      <c r="DF28" s="191">
        <v>66</v>
      </c>
      <c r="DG28" s="191">
        <v>51</v>
      </c>
      <c r="DH28" s="191">
        <v>1123</v>
      </c>
      <c r="DI28" s="191">
        <v>249</v>
      </c>
      <c r="DJ28" s="191">
        <v>3439</v>
      </c>
      <c r="DK28" s="191">
        <v>750</v>
      </c>
      <c r="DL28" s="203">
        <v>0.27891409445890664</v>
      </c>
      <c r="DM28" s="141"/>
      <c r="DN28" s="10">
        <v>1123</v>
      </c>
      <c r="DO28" s="10">
        <v>-127</v>
      </c>
      <c r="DV28" s="190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I28" s="141"/>
      <c r="EJ28" s="141"/>
      <c r="EQ28" s="141"/>
      <c r="FI28" s="190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</row>
    <row r="29" spans="1:176" x14ac:dyDescent="0.25">
      <c r="A29" s="204" t="s">
        <v>80</v>
      </c>
      <c r="B29" s="205">
        <v>3420</v>
      </c>
      <c r="C29" s="205">
        <v>38</v>
      </c>
      <c r="D29" s="205">
        <v>509</v>
      </c>
      <c r="E29" s="205">
        <v>387</v>
      </c>
      <c r="F29" s="205">
        <v>70</v>
      </c>
      <c r="G29" s="205">
        <v>367</v>
      </c>
      <c r="H29" s="205">
        <v>1389</v>
      </c>
      <c r="I29" s="205">
        <v>454</v>
      </c>
      <c r="J29" s="205">
        <v>4812</v>
      </c>
      <c r="M29" s="35"/>
      <c r="N29" s="35"/>
      <c r="O29" s="75"/>
      <c r="P29" s="75"/>
      <c r="Q29" s="75"/>
      <c r="R29" s="75"/>
      <c r="S29" s="75"/>
      <c r="T29" s="75"/>
      <c r="U29" s="75"/>
      <c r="V29" s="75"/>
      <c r="W29" s="75"/>
      <c r="X29" s="35"/>
      <c r="Y29" s="279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279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>
        <v>47</v>
      </c>
      <c r="CP29">
        <v>1072</v>
      </c>
      <c r="CQ29">
        <v>321</v>
      </c>
      <c r="CR29">
        <v>3577</v>
      </c>
      <c r="CS29">
        <f t="shared" si="0"/>
        <v>3577</v>
      </c>
      <c r="CT29" s="141" t="e">
        <f t="shared" si="1"/>
        <v>#DIV/0!</v>
      </c>
      <c r="CV29">
        <f t="shared" si="2"/>
        <v>1072</v>
      </c>
      <c r="CW29">
        <f t="shared" si="3"/>
        <v>0</v>
      </c>
      <c r="DA29" s="190" t="s">
        <v>224</v>
      </c>
      <c r="DB29" s="191">
        <v>2584</v>
      </c>
      <c r="DC29" s="191">
        <v>10</v>
      </c>
      <c r="DD29" s="191">
        <v>216</v>
      </c>
      <c r="DE29" s="191">
        <v>346</v>
      </c>
      <c r="DF29" s="191">
        <v>13</v>
      </c>
      <c r="DG29" s="191">
        <v>16</v>
      </c>
      <c r="DH29" s="191">
        <v>1123</v>
      </c>
      <c r="DI29" s="191">
        <v>241</v>
      </c>
      <c r="DJ29" s="191">
        <v>3349</v>
      </c>
      <c r="DK29" s="191">
        <v>765</v>
      </c>
      <c r="DL29" s="203">
        <v>0.29605263157894735</v>
      </c>
      <c r="DM29" s="141"/>
      <c r="DN29" s="10">
        <v>1123</v>
      </c>
      <c r="DO29" s="10">
        <v>-130</v>
      </c>
      <c r="DV29" s="190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I29" s="141"/>
      <c r="EJ29" s="141"/>
      <c r="EQ29" s="141"/>
      <c r="FI29" s="190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</row>
    <row r="30" spans="1:176" x14ac:dyDescent="0.25">
      <c r="A30" s="204" t="s">
        <v>81</v>
      </c>
      <c r="B30" s="205">
        <v>119</v>
      </c>
      <c r="C30" s="205">
        <v>-21</v>
      </c>
      <c r="D30" s="205">
        <v>6</v>
      </c>
      <c r="E30" s="205">
        <v>4</v>
      </c>
      <c r="F30" s="205">
        <v>0</v>
      </c>
      <c r="G30" s="205">
        <v>0</v>
      </c>
      <c r="H30" s="205">
        <v>5</v>
      </c>
      <c r="I30" s="205">
        <v>8</v>
      </c>
      <c r="J30" s="205">
        <v>97</v>
      </c>
      <c r="M30" s="35"/>
      <c r="N30" s="35"/>
      <c r="O30" s="75"/>
      <c r="P30" s="75"/>
      <c r="Q30" s="75"/>
      <c r="R30" s="75"/>
      <c r="S30" s="75"/>
      <c r="T30" s="75"/>
      <c r="U30" s="75"/>
      <c r="V30" s="75"/>
      <c r="W30" s="75"/>
      <c r="X30" s="35"/>
      <c r="Y30" s="279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279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>
        <v>0</v>
      </c>
      <c r="CP30">
        <v>17</v>
      </c>
      <c r="CQ30">
        <v>8</v>
      </c>
      <c r="CR30">
        <v>88</v>
      </c>
      <c r="CS30">
        <f t="shared" si="0"/>
        <v>88</v>
      </c>
      <c r="CT30" s="141" t="e">
        <f t="shared" si="1"/>
        <v>#DIV/0!</v>
      </c>
      <c r="CV30">
        <f t="shared" si="2"/>
        <v>17</v>
      </c>
      <c r="CW30">
        <f t="shared" si="3"/>
        <v>0</v>
      </c>
      <c r="DA30" s="190" t="s">
        <v>225</v>
      </c>
      <c r="DB30" s="191">
        <v>105</v>
      </c>
      <c r="DC30" s="191">
        <v>8</v>
      </c>
      <c r="DD30" s="191">
        <v>3</v>
      </c>
      <c r="DE30" s="191">
        <v>0</v>
      </c>
      <c r="DF30" s="191">
        <v>53</v>
      </c>
      <c r="DG30" s="191">
        <v>35</v>
      </c>
      <c r="DH30" s="191">
        <v>0</v>
      </c>
      <c r="DI30" s="191">
        <v>8</v>
      </c>
      <c r="DJ30" s="191">
        <v>90</v>
      </c>
      <c r="DK30" s="191">
        <v>-15</v>
      </c>
      <c r="DL30" s="203">
        <v>-0.14285714285714285</v>
      </c>
      <c r="DM30" s="141"/>
      <c r="DN30" s="10">
        <v>0</v>
      </c>
      <c r="DO30" s="10">
        <v>3</v>
      </c>
      <c r="DV30" s="190"/>
      <c r="DW30" s="191"/>
      <c r="DX30" s="192"/>
      <c r="DY30" s="191"/>
      <c r="DZ30" s="191"/>
      <c r="EA30" s="191"/>
      <c r="EB30" s="191"/>
      <c r="EC30" s="191"/>
      <c r="ED30" s="191"/>
      <c r="EE30" s="191"/>
      <c r="EF30" s="191"/>
      <c r="EG30" s="191"/>
      <c r="EI30" s="141"/>
      <c r="EJ30" s="141"/>
      <c r="EQ30" s="141"/>
      <c r="FI30" s="190"/>
      <c r="FJ30" s="191"/>
      <c r="FK30" s="192"/>
      <c r="FL30" s="191"/>
      <c r="FM30" s="191"/>
      <c r="FN30" s="191"/>
      <c r="FO30" s="191"/>
      <c r="FP30" s="191"/>
      <c r="FQ30" s="191"/>
      <c r="FR30" s="191"/>
      <c r="FS30" s="191"/>
      <c r="FT30" s="191"/>
    </row>
    <row r="31" spans="1:176" x14ac:dyDescent="0.25">
      <c r="A31" s="204" t="s">
        <v>44</v>
      </c>
      <c r="B31" s="205">
        <v>3672</v>
      </c>
      <c r="C31" s="205">
        <v>-240</v>
      </c>
      <c r="D31" s="205">
        <v>586</v>
      </c>
      <c r="E31" s="205">
        <v>122</v>
      </c>
      <c r="F31" s="205">
        <v>302</v>
      </c>
      <c r="G31" s="205">
        <v>381</v>
      </c>
      <c r="H31" s="205">
        <v>786</v>
      </c>
      <c r="I31" s="205">
        <v>400</v>
      </c>
      <c r="J31" s="205">
        <v>4361</v>
      </c>
      <c r="M31" s="35"/>
      <c r="N31" s="35"/>
      <c r="O31" s="75"/>
      <c r="P31" s="75"/>
      <c r="Q31" s="75"/>
      <c r="R31" s="75"/>
      <c r="S31" s="75"/>
      <c r="T31" s="75"/>
      <c r="U31" s="75"/>
      <c r="V31" s="75"/>
      <c r="W31" s="75"/>
      <c r="X31" s="35"/>
      <c r="Y31" s="279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79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>
        <v>115</v>
      </c>
      <c r="CP31">
        <v>713</v>
      </c>
      <c r="CQ31">
        <v>517</v>
      </c>
      <c r="CR31">
        <v>5899</v>
      </c>
      <c r="CS31">
        <f t="shared" si="0"/>
        <v>5899</v>
      </c>
      <c r="CT31" s="141" t="e">
        <f t="shared" si="1"/>
        <v>#DIV/0!</v>
      </c>
      <c r="CV31">
        <f t="shared" si="2"/>
        <v>713</v>
      </c>
      <c r="CW31">
        <f t="shared" si="3"/>
        <v>0</v>
      </c>
      <c r="DA31" s="190" t="s">
        <v>44</v>
      </c>
      <c r="DB31" s="191">
        <v>5474</v>
      </c>
      <c r="DC31" s="191">
        <v>250</v>
      </c>
      <c r="DD31" s="191">
        <v>344</v>
      </c>
      <c r="DE31" s="191">
        <v>385</v>
      </c>
      <c r="DF31" s="191">
        <v>91</v>
      </c>
      <c r="DG31" s="191">
        <v>35</v>
      </c>
      <c r="DH31" s="191">
        <v>729</v>
      </c>
      <c r="DI31" s="191">
        <v>460</v>
      </c>
      <c r="DJ31" s="191">
        <v>5896</v>
      </c>
      <c r="DK31" s="191">
        <v>422</v>
      </c>
      <c r="DL31" s="203">
        <v>7.7091706247716482E-2</v>
      </c>
      <c r="DM31" s="141"/>
      <c r="DN31" s="10">
        <v>729</v>
      </c>
      <c r="DO31" s="10">
        <v>-41</v>
      </c>
      <c r="DV31" s="190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I31" s="141"/>
      <c r="EJ31" s="141"/>
      <c r="EQ31" s="141"/>
      <c r="FI31" s="190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</row>
    <row r="32" spans="1:176" x14ac:dyDescent="0.25">
      <c r="A32" s="204" t="s">
        <v>45</v>
      </c>
      <c r="B32" s="205">
        <v>279</v>
      </c>
      <c r="C32" s="205">
        <v>-1</v>
      </c>
      <c r="D32" s="205">
        <v>57</v>
      </c>
      <c r="E32" s="205">
        <v>35</v>
      </c>
      <c r="F32" s="205">
        <v>2</v>
      </c>
      <c r="G32" s="205">
        <v>0</v>
      </c>
      <c r="H32" s="205">
        <v>47</v>
      </c>
      <c r="I32" s="205">
        <v>19</v>
      </c>
      <c r="J32" s="205">
        <v>326</v>
      </c>
      <c r="M32" s="35"/>
      <c r="N32" s="35"/>
      <c r="O32" s="75"/>
      <c r="P32" s="75"/>
      <c r="Q32" s="75"/>
      <c r="R32" s="75"/>
      <c r="S32" s="75"/>
      <c r="T32" s="75"/>
      <c r="U32" s="75"/>
      <c r="V32" s="75"/>
      <c r="W32" s="75"/>
      <c r="X32" s="35"/>
      <c r="Y32" s="279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79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>
        <v>96</v>
      </c>
      <c r="CP32">
        <v>20</v>
      </c>
      <c r="CQ32">
        <v>27</v>
      </c>
      <c r="CR32">
        <v>316</v>
      </c>
      <c r="CS32">
        <f t="shared" si="0"/>
        <v>316</v>
      </c>
      <c r="CT32" s="141" t="e">
        <f t="shared" si="1"/>
        <v>#DIV/0!</v>
      </c>
      <c r="CV32">
        <f t="shared" si="2"/>
        <v>20</v>
      </c>
      <c r="CW32">
        <f t="shared" si="3"/>
        <v>0</v>
      </c>
      <c r="DA32" s="190" t="s">
        <v>45</v>
      </c>
      <c r="DB32" s="191">
        <v>189</v>
      </c>
      <c r="DC32" s="191">
        <v>10</v>
      </c>
      <c r="DD32" s="191">
        <v>79</v>
      </c>
      <c r="DE32" s="191">
        <v>40</v>
      </c>
      <c r="DF32" s="191">
        <v>38</v>
      </c>
      <c r="DG32" s="191">
        <v>24</v>
      </c>
      <c r="DH32" s="191">
        <v>8</v>
      </c>
      <c r="DI32" s="191">
        <v>22</v>
      </c>
      <c r="DJ32" s="191">
        <v>210</v>
      </c>
      <c r="DK32" s="191">
        <v>21</v>
      </c>
      <c r="DL32" s="203">
        <v>0.1111111111111111</v>
      </c>
      <c r="DM32" s="141"/>
      <c r="DN32" s="10">
        <v>8</v>
      </c>
      <c r="DO32" s="10">
        <v>39</v>
      </c>
      <c r="DV32" s="190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I32" s="141"/>
      <c r="EJ32" s="141"/>
      <c r="EQ32" s="141"/>
      <c r="FI32" s="190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</row>
    <row r="33" spans="1:176" x14ac:dyDescent="0.25">
      <c r="A33" s="204" t="s">
        <v>46</v>
      </c>
      <c r="B33" s="205">
        <v>1758</v>
      </c>
      <c r="C33" s="205">
        <v>13</v>
      </c>
      <c r="D33" s="205">
        <v>144</v>
      </c>
      <c r="E33" s="205">
        <v>287</v>
      </c>
      <c r="F33" s="205">
        <v>38</v>
      </c>
      <c r="G33" s="205">
        <v>73</v>
      </c>
      <c r="H33" s="205">
        <v>221</v>
      </c>
      <c r="I33" s="205">
        <v>145</v>
      </c>
      <c r="J33" s="205">
        <v>1739</v>
      </c>
      <c r="M33" s="35"/>
      <c r="N33" s="35"/>
      <c r="O33" s="75"/>
      <c r="P33" s="75"/>
      <c r="Q33" s="75"/>
      <c r="R33" s="75"/>
      <c r="S33" s="75"/>
      <c r="T33" s="75"/>
      <c r="U33" s="75"/>
      <c r="V33" s="75"/>
      <c r="W33" s="75"/>
      <c r="X33" s="35"/>
      <c r="Y33" s="279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79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>
        <v>297</v>
      </c>
      <c r="CP33">
        <v>421</v>
      </c>
      <c r="CQ33">
        <v>219</v>
      </c>
      <c r="CR33">
        <v>2342</v>
      </c>
      <c r="CS33">
        <f t="shared" si="0"/>
        <v>2342</v>
      </c>
      <c r="CT33" s="141" t="e">
        <f t="shared" si="1"/>
        <v>#DIV/0!</v>
      </c>
      <c r="CV33">
        <f t="shared" si="2"/>
        <v>421</v>
      </c>
      <c r="CW33">
        <f t="shared" si="3"/>
        <v>0</v>
      </c>
      <c r="DA33" s="190" t="s">
        <v>46</v>
      </c>
      <c r="DB33" s="191">
        <v>2250</v>
      </c>
      <c r="DC33" s="191">
        <v>124</v>
      </c>
      <c r="DD33" s="191">
        <v>161</v>
      </c>
      <c r="DE33" s="191">
        <v>496</v>
      </c>
      <c r="DF33" s="191">
        <v>154</v>
      </c>
      <c r="DG33" s="191">
        <v>59</v>
      </c>
      <c r="DH33" s="191">
        <v>734</v>
      </c>
      <c r="DI33" s="191">
        <v>194</v>
      </c>
      <c r="DJ33" s="191">
        <v>2484</v>
      </c>
      <c r="DK33" s="191">
        <v>234</v>
      </c>
      <c r="DL33" s="203">
        <v>0.104</v>
      </c>
      <c r="DM33" s="141"/>
      <c r="DN33" s="10">
        <v>734</v>
      </c>
      <c r="DO33" s="10">
        <v>-335</v>
      </c>
      <c r="DV33" s="190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I33" s="141"/>
      <c r="EJ33" s="141"/>
      <c r="EQ33" s="141"/>
      <c r="FI33" s="190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</row>
    <row r="34" spans="1:176" x14ac:dyDescent="0.25">
      <c r="A34" s="204" t="s">
        <v>47</v>
      </c>
      <c r="B34" s="205">
        <v>97</v>
      </c>
      <c r="C34" s="205">
        <v>-3</v>
      </c>
      <c r="D34" s="205">
        <v>9</v>
      </c>
      <c r="E34" s="205">
        <v>14</v>
      </c>
      <c r="F34" s="205">
        <v>0</v>
      </c>
      <c r="G34" s="205">
        <v>0</v>
      </c>
      <c r="H34" s="205">
        <v>7</v>
      </c>
      <c r="I34" s="205">
        <v>6</v>
      </c>
      <c r="J34" s="205">
        <v>90</v>
      </c>
      <c r="M34" s="35"/>
      <c r="N34" s="35"/>
      <c r="O34" s="75"/>
      <c r="P34" s="75"/>
      <c r="Q34" s="75"/>
      <c r="R34" s="75"/>
      <c r="S34" s="75"/>
      <c r="T34" s="75"/>
      <c r="U34" s="75"/>
      <c r="V34" s="75"/>
      <c r="W34" s="75"/>
      <c r="X34" s="35"/>
      <c r="Y34" s="279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79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>
        <v>0</v>
      </c>
      <c r="CP34">
        <v>9</v>
      </c>
      <c r="CQ34">
        <v>6</v>
      </c>
      <c r="CR34">
        <v>130</v>
      </c>
      <c r="CS34">
        <f t="shared" si="0"/>
        <v>130</v>
      </c>
      <c r="CT34" s="141" t="e">
        <f t="shared" si="1"/>
        <v>#DIV/0!</v>
      </c>
      <c r="CV34">
        <f t="shared" si="2"/>
        <v>9</v>
      </c>
      <c r="CW34">
        <f t="shared" si="3"/>
        <v>0</v>
      </c>
      <c r="DA34" s="190" t="s">
        <v>47</v>
      </c>
      <c r="DB34" s="191">
        <v>91</v>
      </c>
      <c r="DC34" s="191">
        <v>4</v>
      </c>
      <c r="DD34" s="191">
        <v>13</v>
      </c>
      <c r="DE34" s="191">
        <v>2</v>
      </c>
      <c r="DF34" s="191">
        <v>0</v>
      </c>
      <c r="DG34" s="191">
        <v>6</v>
      </c>
      <c r="DH34" s="191">
        <v>25</v>
      </c>
      <c r="DI34" s="191">
        <v>6</v>
      </c>
      <c r="DJ34" s="191">
        <v>131</v>
      </c>
      <c r="DK34" s="191">
        <v>40</v>
      </c>
      <c r="DL34" s="203">
        <v>0.43956043956043955</v>
      </c>
      <c r="DM34" s="141"/>
      <c r="DN34" s="10">
        <v>25</v>
      </c>
      <c r="DO34" s="10">
        <v>11</v>
      </c>
      <c r="DV34" s="190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I34" s="141"/>
      <c r="EJ34" s="141"/>
      <c r="EQ34" s="141"/>
      <c r="FI34" s="190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</row>
    <row r="35" spans="1:176" x14ac:dyDescent="0.25">
      <c r="A35" s="204" t="s">
        <v>217</v>
      </c>
      <c r="B35" s="205">
        <v>7</v>
      </c>
      <c r="C35" s="205">
        <v>0</v>
      </c>
      <c r="D35" s="205">
        <v>4</v>
      </c>
      <c r="E35" s="205">
        <v>0</v>
      </c>
      <c r="F35" s="205">
        <v>0</v>
      </c>
      <c r="G35" s="205">
        <v>0</v>
      </c>
      <c r="H35" s="205">
        <v>0</v>
      </c>
      <c r="I35" s="205">
        <v>1</v>
      </c>
      <c r="J35" s="205">
        <v>10</v>
      </c>
      <c r="M35" s="35"/>
      <c r="N35" s="35"/>
      <c r="O35" s="75"/>
      <c r="P35" s="75"/>
      <c r="Q35" s="75"/>
      <c r="R35" s="75"/>
      <c r="S35" s="75"/>
      <c r="T35" s="75"/>
      <c r="U35" s="75"/>
      <c r="V35" s="75"/>
      <c r="W35" s="75"/>
      <c r="X35" s="35"/>
      <c r="Y35" s="279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79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>
        <v>0</v>
      </c>
      <c r="CP35">
        <v>0</v>
      </c>
      <c r="CQ35">
        <v>1</v>
      </c>
      <c r="CR35">
        <v>9</v>
      </c>
      <c r="CT35" s="141"/>
      <c r="DA35" s="190" t="s">
        <v>217</v>
      </c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203"/>
      <c r="DM35" s="141"/>
      <c r="DN35" s="10"/>
      <c r="DO35" s="10"/>
      <c r="DV35" s="190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I35" s="141"/>
      <c r="EJ35" s="141"/>
      <c r="EQ35" s="141"/>
      <c r="FI35" s="190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</row>
    <row r="36" spans="1:176" x14ac:dyDescent="0.25">
      <c r="A36" s="208" t="s">
        <v>31</v>
      </c>
      <c r="B36" s="209">
        <v>16689</v>
      </c>
      <c r="C36" s="209">
        <v>-746</v>
      </c>
      <c r="D36" s="209">
        <v>2069</v>
      </c>
      <c r="E36" s="209">
        <v>2706</v>
      </c>
      <c r="F36" s="209">
        <v>729</v>
      </c>
      <c r="G36" s="209">
        <v>2700</v>
      </c>
      <c r="H36" s="209">
        <v>3086</v>
      </c>
      <c r="I36" s="209">
        <v>1743</v>
      </c>
      <c r="J36" s="209">
        <v>18620</v>
      </c>
      <c r="M36" s="35"/>
      <c r="N36" s="35"/>
      <c r="O36" s="75"/>
      <c r="P36" s="75"/>
      <c r="Q36" s="75"/>
      <c r="R36" s="75"/>
      <c r="S36" s="75"/>
      <c r="T36" s="75"/>
      <c r="U36" s="75"/>
      <c r="V36" s="75"/>
      <c r="W36" s="75"/>
      <c r="X36" s="35"/>
      <c r="Y36" s="279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79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>
        <v>1525</v>
      </c>
      <c r="CP36">
        <v>3509</v>
      </c>
      <c r="CQ36">
        <v>1855</v>
      </c>
      <c r="CR36">
        <v>19796</v>
      </c>
      <c r="CS36">
        <f t="shared" si="0"/>
        <v>19796</v>
      </c>
      <c r="CT36" s="141" t="e">
        <f t="shared" si="1"/>
        <v>#DIV/0!</v>
      </c>
      <c r="CV36">
        <f t="shared" si="2"/>
        <v>3509</v>
      </c>
      <c r="CW36">
        <f t="shared" si="3"/>
        <v>0</v>
      </c>
      <c r="DA36" s="190" t="s">
        <v>31</v>
      </c>
      <c r="DB36" s="191">
        <v>17327</v>
      </c>
      <c r="DC36" s="191">
        <v>160</v>
      </c>
      <c r="DD36" s="191">
        <v>1525</v>
      </c>
      <c r="DE36" s="191">
        <v>1939</v>
      </c>
      <c r="DF36" s="191">
        <v>702</v>
      </c>
      <c r="DG36" s="191">
        <v>1413</v>
      </c>
      <c r="DH36" s="191">
        <v>3444</v>
      </c>
      <c r="DI36" s="191">
        <v>1611</v>
      </c>
      <c r="DJ36" s="191">
        <v>19617</v>
      </c>
      <c r="DK36" s="191">
        <v>2290</v>
      </c>
      <c r="DL36" s="203">
        <v>0.13216367518901137</v>
      </c>
      <c r="DM36" s="141"/>
      <c r="DN36" s="10">
        <v>3444</v>
      </c>
      <c r="DO36" s="10">
        <v>-414</v>
      </c>
      <c r="DV36" s="190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I36" s="141"/>
      <c r="EJ36" s="141"/>
      <c r="EQ36" s="141"/>
      <c r="FI36" s="190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</row>
    <row r="37" spans="1:176" x14ac:dyDescent="0.25">
      <c r="A37" s="204" t="s">
        <v>82</v>
      </c>
      <c r="B37" s="205">
        <v>1984</v>
      </c>
      <c r="C37" s="205">
        <v>-28</v>
      </c>
      <c r="D37" s="205">
        <v>325</v>
      </c>
      <c r="E37" s="205">
        <v>258</v>
      </c>
      <c r="F37" s="205">
        <v>46</v>
      </c>
      <c r="G37" s="205">
        <v>117</v>
      </c>
      <c r="H37" s="205">
        <v>188</v>
      </c>
      <c r="I37" s="205">
        <v>181</v>
      </c>
      <c r="J37" s="205">
        <v>2101</v>
      </c>
      <c r="M37" s="35"/>
      <c r="N37" s="35"/>
      <c r="O37" s="75"/>
      <c r="P37" s="75"/>
      <c r="Q37" s="75"/>
      <c r="R37" s="75"/>
      <c r="S37" s="75"/>
      <c r="T37" s="75"/>
      <c r="U37" s="75"/>
      <c r="V37" s="75"/>
      <c r="W37" s="75"/>
      <c r="X37" s="35"/>
      <c r="Y37" s="279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79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>
        <v>173</v>
      </c>
      <c r="CP37">
        <v>340</v>
      </c>
      <c r="CQ37">
        <v>244</v>
      </c>
      <c r="CR37">
        <v>2845</v>
      </c>
      <c r="CS37">
        <f t="shared" si="0"/>
        <v>2845</v>
      </c>
      <c r="CT37" s="141" t="e">
        <f t="shared" si="1"/>
        <v>#DIV/0!</v>
      </c>
      <c r="CV37">
        <f t="shared" si="2"/>
        <v>340</v>
      </c>
      <c r="CW37">
        <f t="shared" si="3"/>
        <v>0</v>
      </c>
      <c r="DA37" s="190" t="s">
        <v>226</v>
      </c>
      <c r="DB37" s="191">
        <v>2649</v>
      </c>
      <c r="DC37" s="191">
        <v>161</v>
      </c>
      <c r="DD37" s="191">
        <v>73</v>
      </c>
      <c r="DE37" s="191">
        <v>456</v>
      </c>
      <c r="DF37" s="191">
        <v>129</v>
      </c>
      <c r="DG37" s="191">
        <v>216</v>
      </c>
      <c r="DH37" s="191">
        <v>499</v>
      </c>
      <c r="DI37" s="191">
        <v>229</v>
      </c>
      <c r="DJ37" s="191">
        <v>2784</v>
      </c>
      <c r="DK37" s="191">
        <v>135</v>
      </c>
      <c r="DL37" s="203">
        <v>5.0962627406568518E-2</v>
      </c>
      <c r="DM37" s="141"/>
      <c r="DN37" s="10">
        <v>499</v>
      </c>
      <c r="DO37" s="10">
        <v>-383</v>
      </c>
      <c r="DV37" s="190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I37" s="141"/>
      <c r="EJ37" s="141"/>
      <c r="EQ37" s="141"/>
      <c r="FI37" s="190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</row>
    <row r="38" spans="1:176" x14ac:dyDescent="0.25">
      <c r="A38" s="204" t="s">
        <v>83</v>
      </c>
      <c r="B38" s="205">
        <v>1338</v>
      </c>
      <c r="C38" s="205">
        <v>41</v>
      </c>
      <c r="D38" s="205">
        <v>225</v>
      </c>
      <c r="E38" s="205">
        <v>158</v>
      </c>
      <c r="F38" s="205">
        <v>32</v>
      </c>
      <c r="G38" s="205">
        <v>137</v>
      </c>
      <c r="H38" s="205">
        <v>128</v>
      </c>
      <c r="I38" s="205">
        <v>181</v>
      </c>
      <c r="J38" s="205">
        <v>1498</v>
      </c>
      <c r="M38" s="35"/>
      <c r="N38" s="35"/>
      <c r="O38" s="75"/>
      <c r="P38" s="75"/>
      <c r="Q38" s="75"/>
      <c r="R38" s="75"/>
      <c r="S38" s="75"/>
      <c r="T38" s="75"/>
      <c r="U38" s="75"/>
      <c r="V38" s="75"/>
      <c r="W38" s="75"/>
      <c r="X38" s="35"/>
      <c r="Y38" s="279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79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>
        <v>69</v>
      </c>
      <c r="CP38">
        <v>293</v>
      </c>
      <c r="CQ38">
        <v>217</v>
      </c>
      <c r="CR38">
        <v>1536</v>
      </c>
      <c r="CS38">
        <f t="shared" si="0"/>
        <v>1536</v>
      </c>
      <c r="CT38" s="141" t="e">
        <f t="shared" si="1"/>
        <v>#DIV/0!</v>
      </c>
      <c r="CV38">
        <f t="shared" si="2"/>
        <v>293</v>
      </c>
      <c r="CW38">
        <f t="shared" si="3"/>
        <v>0</v>
      </c>
      <c r="DA38" s="190" t="s">
        <v>227</v>
      </c>
      <c r="DB38" s="191">
        <v>1613</v>
      </c>
      <c r="DC38" s="191">
        <v>54</v>
      </c>
      <c r="DD38" s="191">
        <v>70</v>
      </c>
      <c r="DE38" s="191">
        <v>273</v>
      </c>
      <c r="DF38" s="191">
        <v>61</v>
      </c>
      <c r="DG38" s="191">
        <v>88</v>
      </c>
      <c r="DH38" s="191">
        <v>277</v>
      </c>
      <c r="DI38" s="191">
        <v>214</v>
      </c>
      <c r="DJ38" s="191">
        <v>1554</v>
      </c>
      <c r="DK38" s="191">
        <v>-59</v>
      </c>
      <c r="DL38" s="203">
        <v>-3.6577805331680098E-2</v>
      </c>
      <c r="DM38" s="141"/>
      <c r="DN38" s="10">
        <v>277</v>
      </c>
      <c r="DO38" s="10">
        <v>-203</v>
      </c>
      <c r="DV38" s="190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I38" s="141"/>
      <c r="EJ38" s="141"/>
      <c r="EQ38" s="141"/>
      <c r="FI38" s="190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</row>
    <row r="39" spans="1:176" x14ac:dyDescent="0.25">
      <c r="A39" s="204" t="s">
        <v>84</v>
      </c>
      <c r="B39" s="205">
        <v>453</v>
      </c>
      <c r="C39" s="205">
        <v>-28</v>
      </c>
      <c r="D39" s="205">
        <v>64</v>
      </c>
      <c r="E39" s="205">
        <v>43</v>
      </c>
      <c r="F39" s="205">
        <v>7</v>
      </c>
      <c r="G39" s="205">
        <v>14</v>
      </c>
      <c r="H39" s="205">
        <v>72</v>
      </c>
      <c r="I39" s="205">
        <v>48</v>
      </c>
      <c r="J39" s="205">
        <v>477</v>
      </c>
      <c r="M39" s="35"/>
      <c r="N39" s="35"/>
      <c r="O39" s="75"/>
      <c r="P39" s="75"/>
      <c r="Q39" s="75"/>
      <c r="R39" s="75"/>
      <c r="S39" s="75"/>
      <c r="T39" s="75"/>
      <c r="U39" s="75"/>
      <c r="V39" s="75"/>
      <c r="W39" s="75"/>
      <c r="X39" s="35"/>
      <c r="Y39" s="279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79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>
        <v>226</v>
      </c>
      <c r="CP39">
        <v>17</v>
      </c>
      <c r="CQ39">
        <v>55</v>
      </c>
      <c r="CR39">
        <v>658</v>
      </c>
      <c r="CS39">
        <f t="shared" si="0"/>
        <v>658</v>
      </c>
      <c r="CT39" s="141" t="e">
        <f t="shared" si="1"/>
        <v>#DIV/0!</v>
      </c>
      <c r="CV39">
        <f t="shared" si="2"/>
        <v>17</v>
      </c>
      <c r="CW39">
        <f t="shared" si="3"/>
        <v>0</v>
      </c>
      <c r="DA39" s="190" t="s">
        <v>228</v>
      </c>
      <c r="DB39" s="191">
        <v>823</v>
      </c>
      <c r="DC39" s="191">
        <v>11</v>
      </c>
      <c r="DD39" s="191">
        <v>101</v>
      </c>
      <c r="DE39" s="191">
        <v>61</v>
      </c>
      <c r="DF39" s="191">
        <v>12</v>
      </c>
      <c r="DG39" s="191">
        <v>20</v>
      </c>
      <c r="DH39" s="191">
        <v>5</v>
      </c>
      <c r="DI39" s="191">
        <v>52</v>
      </c>
      <c r="DJ39" s="191">
        <v>835</v>
      </c>
      <c r="DK39" s="191">
        <v>12</v>
      </c>
      <c r="DL39" s="203">
        <v>1.4580801944106925E-2</v>
      </c>
      <c r="DM39" s="141"/>
      <c r="DN39" s="10">
        <v>5</v>
      </c>
      <c r="DO39" s="10">
        <v>40</v>
      </c>
      <c r="DV39" s="190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I39" s="141"/>
      <c r="EJ39" s="141"/>
      <c r="EQ39" s="141"/>
      <c r="FI39" s="190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</row>
    <row r="40" spans="1:176" x14ac:dyDescent="0.25">
      <c r="A40" s="204" t="s">
        <v>85</v>
      </c>
      <c r="B40" s="205">
        <v>150</v>
      </c>
      <c r="C40" s="205">
        <v>-4</v>
      </c>
      <c r="D40" s="205">
        <v>48</v>
      </c>
      <c r="E40" s="205">
        <v>28</v>
      </c>
      <c r="F40" s="205">
        <v>0</v>
      </c>
      <c r="G40" s="205">
        <v>0</v>
      </c>
      <c r="H40" s="205">
        <v>49</v>
      </c>
      <c r="I40" s="205">
        <v>15</v>
      </c>
      <c r="J40" s="205">
        <v>200</v>
      </c>
      <c r="M40" s="35"/>
      <c r="N40" s="35"/>
      <c r="O40" s="75"/>
      <c r="P40" s="75"/>
      <c r="Q40" s="75"/>
      <c r="R40" s="75"/>
      <c r="S40" s="75"/>
      <c r="T40" s="75"/>
      <c r="U40" s="75"/>
      <c r="V40" s="75"/>
      <c r="W40" s="75"/>
      <c r="X40" s="35"/>
      <c r="Y40" s="279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79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>
        <v>0</v>
      </c>
      <c r="CP40">
        <v>7</v>
      </c>
      <c r="CQ40">
        <v>20</v>
      </c>
      <c r="CR40">
        <v>165</v>
      </c>
      <c r="CS40">
        <f t="shared" si="0"/>
        <v>165</v>
      </c>
      <c r="CT40" s="141" t="e">
        <f t="shared" si="1"/>
        <v>#DIV/0!</v>
      </c>
      <c r="CV40">
        <f t="shared" si="2"/>
        <v>7</v>
      </c>
      <c r="CW40">
        <f t="shared" si="3"/>
        <v>0</v>
      </c>
      <c r="DA40" s="190" t="s">
        <v>229</v>
      </c>
      <c r="DB40" s="191">
        <v>275</v>
      </c>
      <c r="DC40" s="191">
        <v>3</v>
      </c>
      <c r="DD40" s="191">
        <v>30</v>
      </c>
      <c r="DE40" s="191">
        <v>90</v>
      </c>
      <c r="DF40" s="191">
        <v>1</v>
      </c>
      <c r="DG40" s="191">
        <v>0</v>
      </c>
      <c r="DH40" s="191">
        <v>25</v>
      </c>
      <c r="DI40" s="191">
        <v>20</v>
      </c>
      <c r="DJ40" s="191">
        <v>222</v>
      </c>
      <c r="DK40" s="191">
        <v>-53</v>
      </c>
      <c r="DL40" s="203">
        <v>-0.19272727272727272</v>
      </c>
      <c r="DM40" s="141"/>
      <c r="DN40" s="10">
        <v>25</v>
      </c>
      <c r="DO40" s="10">
        <v>-60</v>
      </c>
      <c r="DV40" s="190"/>
      <c r="DW40" s="191"/>
      <c r="DX40" s="192"/>
      <c r="DY40" s="191"/>
      <c r="DZ40" s="191"/>
      <c r="EA40" s="191"/>
      <c r="EB40" s="191"/>
      <c r="EC40" s="191"/>
      <c r="ED40" s="191"/>
      <c r="EE40" s="191"/>
      <c r="EF40" s="191"/>
      <c r="EG40" s="191"/>
      <c r="EI40" s="141"/>
      <c r="EJ40" s="141"/>
      <c r="EQ40" s="141"/>
      <c r="FI40" s="190"/>
      <c r="FJ40" s="191"/>
      <c r="FK40" s="192"/>
      <c r="FL40" s="191"/>
      <c r="FM40" s="191"/>
      <c r="FN40" s="191"/>
      <c r="FO40" s="191"/>
      <c r="FP40" s="191"/>
      <c r="FQ40" s="191"/>
      <c r="FR40" s="191"/>
      <c r="FS40" s="191"/>
      <c r="FT40" s="191"/>
    </row>
    <row r="41" spans="1:176" x14ac:dyDescent="0.25">
      <c r="A41" s="204" t="s">
        <v>86</v>
      </c>
      <c r="B41" s="205">
        <v>60</v>
      </c>
      <c r="C41" s="205">
        <v>-27</v>
      </c>
      <c r="D41" s="205">
        <v>4</v>
      </c>
      <c r="E41" s="205">
        <v>0</v>
      </c>
      <c r="F41" s="205">
        <v>7</v>
      </c>
      <c r="G41" s="205">
        <v>3</v>
      </c>
      <c r="H41" s="205">
        <v>4</v>
      </c>
      <c r="I41" s="205">
        <v>3</v>
      </c>
      <c r="J41" s="205">
        <v>34</v>
      </c>
      <c r="M41" s="35"/>
      <c r="N41" s="35"/>
      <c r="O41" s="75"/>
      <c r="P41" s="75"/>
      <c r="Q41" s="75"/>
      <c r="R41" s="75"/>
      <c r="S41" s="75"/>
      <c r="T41" s="75"/>
      <c r="U41" s="75"/>
      <c r="V41" s="75"/>
      <c r="W41" s="75"/>
      <c r="X41" s="35"/>
      <c r="Y41" s="279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279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>
        <v>13</v>
      </c>
      <c r="CP41">
        <v>0</v>
      </c>
      <c r="CQ41">
        <v>4</v>
      </c>
      <c r="CR41">
        <v>55</v>
      </c>
      <c r="CS41">
        <f t="shared" si="0"/>
        <v>55</v>
      </c>
      <c r="CT41" s="141" t="e">
        <f t="shared" si="1"/>
        <v>#DIV/0!</v>
      </c>
      <c r="CV41">
        <f t="shared" si="2"/>
        <v>0</v>
      </c>
      <c r="CW41">
        <f t="shared" si="3"/>
        <v>0</v>
      </c>
      <c r="DA41" s="190" t="s">
        <v>230</v>
      </c>
      <c r="DB41" s="191">
        <v>47</v>
      </c>
      <c r="DC41" s="191">
        <v>-2</v>
      </c>
      <c r="DD41" s="191">
        <v>8</v>
      </c>
      <c r="DE41" s="191">
        <v>9</v>
      </c>
      <c r="DF41" s="191">
        <v>0</v>
      </c>
      <c r="DG41" s="191">
        <v>0</v>
      </c>
      <c r="DH41" s="191">
        <v>0</v>
      </c>
      <c r="DI41" s="191">
        <v>4</v>
      </c>
      <c r="DJ41" s="191">
        <v>40</v>
      </c>
      <c r="DK41" s="191">
        <v>-7</v>
      </c>
      <c r="DL41" s="203">
        <v>-0.14893617021276595</v>
      </c>
      <c r="DM41" s="141"/>
      <c r="DN41" s="10">
        <v>0</v>
      </c>
      <c r="DO41" s="10">
        <v>-1</v>
      </c>
      <c r="DV41" s="190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I41" s="141"/>
      <c r="EJ41" s="141"/>
      <c r="EQ41" s="141"/>
      <c r="FI41" s="190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</row>
    <row r="42" spans="1:176" x14ac:dyDescent="0.25">
      <c r="A42" s="204" t="s">
        <v>87</v>
      </c>
      <c r="B42" s="205">
        <v>152</v>
      </c>
      <c r="C42" s="205">
        <v>0</v>
      </c>
      <c r="D42" s="205">
        <v>41</v>
      </c>
      <c r="E42" s="205">
        <v>22</v>
      </c>
      <c r="F42" s="205">
        <v>1</v>
      </c>
      <c r="G42" s="205">
        <v>1</v>
      </c>
      <c r="H42" s="205">
        <v>3</v>
      </c>
      <c r="I42" s="205">
        <v>13</v>
      </c>
      <c r="J42" s="205">
        <v>161</v>
      </c>
      <c r="M42" s="35"/>
      <c r="N42" s="35"/>
      <c r="O42" s="75"/>
      <c r="P42" s="75"/>
      <c r="Q42" s="75"/>
      <c r="R42" s="75"/>
      <c r="S42" s="75"/>
      <c r="T42" s="75"/>
      <c r="U42" s="75"/>
      <c r="V42" s="75"/>
      <c r="W42" s="75"/>
      <c r="X42" s="35"/>
      <c r="Y42" s="279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279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>
        <v>12</v>
      </c>
      <c r="CP42">
        <v>4</v>
      </c>
      <c r="CQ42">
        <v>15</v>
      </c>
      <c r="CR42">
        <v>189</v>
      </c>
      <c r="CS42">
        <f t="shared" si="0"/>
        <v>189</v>
      </c>
      <c r="CT42" s="141" t="e">
        <f t="shared" si="1"/>
        <v>#DIV/0!</v>
      </c>
      <c r="CV42">
        <f t="shared" si="2"/>
        <v>4</v>
      </c>
      <c r="CW42">
        <f t="shared" si="3"/>
        <v>0</v>
      </c>
      <c r="DA42" s="190" t="s">
        <v>231</v>
      </c>
      <c r="DB42" s="191">
        <v>222</v>
      </c>
      <c r="DC42" s="191">
        <v>20</v>
      </c>
      <c r="DD42" s="191">
        <v>44</v>
      </c>
      <c r="DE42" s="191">
        <v>17</v>
      </c>
      <c r="DF42" s="191">
        <v>3</v>
      </c>
      <c r="DG42" s="191">
        <v>1</v>
      </c>
      <c r="DH42" s="191">
        <v>7</v>
      </c>
      <c r="DI42" s="191">
        <v>16</v>
      </c>
      <c r="DJ42" s="191">
        <v>258</v>
      </c>
      <c r="DK42" s="191">
        <v>36</v>
      </c>
      <c r="DL42" s="203">
        <v>0.16216216216216217</v>
      </c>
      <c r="DM42" s="141"/>
      <c r="DN42" s="10">
        <v>7</v>
      </c>
      <c r="DO42" s="10">
        <v>27</v>
      </c>
      <c r="DV42" s="190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I42" s="141"/>
      <c r="EJ42" s="141"/>
      <c r="EQ42" s="141"/>
      <c r="FI42" s="190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</row>
    <row r="43" spans="1:176" x14ac:dyDescent="0.25">
      <c r="A43" s="204" t="s">
        <v>88</v>
      </c>
      <c r="B43" s="205">
        <v>88</v>
      </c>
      <c r="C43" s="205">
        <v>10</v>
      </c>
      <c r="D43" s="205">
        <v>15</v>
      </c>
      <c r="E43" s="205">
        <v>15</v>
      </c>
      <c r="F43" s="205">
        <v>0</v>
      </c>
      <c r="G43" s="205">
        <v>1</v>
      </c>
      <c r="H43" s="205">
        <v>4</v>
      </c>
      <c r="I43" s="205">
        <v>9</v>
      </c>
      <c r="J43" s="205">
        <v>94</v>
      </c>
      <c r="M43" s="35"/>
      <c r="N43" s="35"/>
      <c r="O43" s="75"/>
      <c r="P43" s="75"/>
      <c r="Q43" s="75"/>
      <c r="R43" s="75"/>
      <c r="S43" s="75"/>
      <c r="T43" s="75"/>
      <c r="U43" s="75"/>
      <c r="V43" s="75"/>
      <c r="W43" s="75"/>
      <c r="X43" s="35"/>
      <c r="Y43" s="279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279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>
        <v>11</v>
      </c>
      <c r="CP43">
        <v>0</v>
      </c>
      <c r="CQ43">
        <v>10</v>
      </c>
      <c r="CR43">
        <v>115</v>
      </c>
      <c r="CS43">
        <f t="shared" si="0"/>
        <v>115</v>
      </c>
      <c r="CT43" s="141" t="e">
        <f t="shared" si="1"/>
        <v>#DIV/0!</v>
      </c>
      <c r="CV43">
        <f t="shared" si="2"/>
        <v>0</v>
      </c>
      <c r="CW43">
        <f t="shared" si="3"/>
        <v>0</v>
      </c>
      <c r="DA43" s="190" t="s">
        <v>232</v>
      </c>
      <c r="DB43" s="191">
        <v>130</v>
      </c>
      <c r="DC43" s="191">
        <v>-5</v>
      </c>
      <c r="DD43" s="191">
        <v>6</v>
      </c>
      <c r="DE43" s="191">
        <v>14</v>
      </c>
      <c r="DF43" s="191">
        <v>0</v>
      </c>
      <c r="DG43" s="191">
        <v>1</v>
      </c>
      <c r="DH43" s="191">
        <v>0</v>
      </c>
      <c r="DI43" s="191">
        <v>10</v>
      </c>
      <c r="DJ43" s="191">
        <v>108</v>
      </c>
      <c r="DK43" s="191">
        <v>-22</v>
      </c>
      <c r="DL43" s="203">
        <v>-0.16923076923076924</v>
      </c>
      <c r="DM43" s="141"/>
      <c r="DN43" s="10">
        <v>0</v>
      </c>
      <c r="DO43" s="10">
        <v>-8</v>
      </c>
      <c r="DV43" s="190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I43" s="141"/>
      <c r="EJ43" s="141"/>
      <c r="EQ43" s="141"/>
      <c r="FI43" s="190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</row>
    <row r="44" spans="1:176" x14ac:dyDescent="0.25">
      <c r="A44" s="204" t="s">
        <v>89</v>
      </c>
      <c r="B44" s="205">
        <v>1125</v>
      </c>
      <c r="C44" s="205">
        <v>55</v>
      </c>
      <c r="D44" s="205">
        <v>126</v>
      </c>
      <c r="E44" s="205">
        <v>103</v>
      </c>
      <c r="F44" s="205">
        <v>47</v>
      </c>
      <c r="G44" s="205">
        <v>215</v>
      </c>
      <c r="H44" s="205">
        <v>324</v>
      </c>
      <c r="I44" s="205">
        <v>137</v>
      </c>
      <c r="J44" s="205">
        <v>1558</v>
      </c>
      <c r="M44" s="35"/>
      <c r="N44" s="35"/>
      <c r="O44" s="75"/>
      <c r="P44" s="75"/>
      <c r="Q44" s="75"/>
      <c r="R44" s="75"/>
      <c r="S44" s="75"/>
      <c r="T44" s="75"/>
      <c r="U44" s="75"/>
      <c r="V44" s="75"/>
      <c r="W44" s="75"/>
      <c r="X44" s="35"/>
      <c r="Y44" s="279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79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>
        <v>15</v>
      </c>
      <c r="CP44">
        <v>304</v>
      </c>
      <c r="CQ44">
        <v>148</v>
      </c>
      <c r="CR44">
        <v>1260</v>
      </c>
      <c r="CS44">
        <f t="shared" si="0"/>
        <v>1260</v>
      </c>
      <c r="CT44" s="141" t="e">
        <f t="shared" si="1"/>
        <v>#DIV/0!</v>
      </c>
      <c r="CV44">
        <f t="shared" si="2"/>
        <v>304</v>
      </c>
      <c r="CW44">
        <f t="shared" si="3"/>
        <v>0</v>
      </c>
      <c r="DA44" s="190" t="s">
        <v>233</v>
      </c>
      <c r="DB44" s="191">
        <v>1406</v>
      </c>
      <c r="DC44" s="191">
        <v>-148</v>
      </c>
      <c r="DD44" s="191">
        <v>172</v>
      </c>
      <c r="DE44" s="191">
        <v>235</v>
      </c>
      <c r="DF44" s="191">
        <v>38</v>
      </c>
      <c r="DG44" s="191">
        <v>17</v>
      </c>
      <c r="DH44" s="191">
        <v>230</v>
      </c>
      <c r="DI44" s="191">
        <v>129</v>
      </c>
      <c r="DJ44" s="191">
        <v>1275</v>
      </c>
      <c r="DK44" s="191">
        <v>-131</v>
      </c>
      <c r="DL44" s="203">
        <v>-9.3172119487908961E-2</v>
      </c>
      <c r="DM44" s="141"/>
      <c r="DN44" s="10">
        <v>230</v>
      </c>
      <c r="DO44" s="10">
        <v>-63</v>
      </c>
      <c r="DV44" s="190"/>
      <c r="DW44" s="191"/>
      <c r="DX44" s="192"/>
      <c r="DY44" s="191"/>
      <c r="DZ44" s="191"/>
      <c r="EA44" s="191"/>
      <c r="EB44" s="191"/>
      <c r="EC44" s="191"/>
      <c r="ED44" s="191"/>
      <c r="EE44" s="191"/>
      <c r="EF44" s="191"/>
      <c r="EG44" s="191"/>
      <c r="EI44" s="141"/>
      <c r="EJ44" s="141"/>
      <c r="EQ44" s="141"/>
      <c r="FI44" s="190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</row>
    <row r="45" spans="1:176" x14ac:dyDescent="0.25">
      <c r="A45" s="204" t="s">
        <v>90</v>
      </c>
      <c r="B45" s="205">
        <v>9974</v>
      </c>
      <c r="C45" s="205">
        <v>-895</v>
      </c>
      <c r="D45" s="205">
        <v>918</v>
      </c>
      <c r="E45" s="205">
        <v>2022</v>
      </c>
      <c r="F45" s="205">
        <v>566</v>
      </c>
      <c r="G45" s="205">
        <v>2201</v>
      </c>
      <c r="H45" s="205">
        <v>2260</v>
      </c>
      <c r="I45" s="205">
        <v>1041</v>
      </c>
      <c r="J45" s="205">
        <v>10829</v>
      </c>
      <c r="M45" s="35"/>
      <c r="N45" s="35"/>
      <c r="O45" s="75"/>
      <c r="P45" s="75"/>
      <c r="Q45" s="75"/>
      <c r="R45" s="75"/>
      <c r="S45" s="75"/>
      <c r="T45" s="75"/>
      <c r="U45" s="75"/>
      <c r="V45" s="75"/>
      <c r="W45" s="75"/>
      <c r="X45" s="35"/>
      <c r="Y45" s="279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279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>
        <v>920</v>
      </c>
      <c r="CP45">
        <v>2494</v>
      </c>
      <c r="CQ45">
        <v>1007</v>
      </c>
      <c r="CR45">
        <v>11154</v>
      </c>
      <c r="CS45">
        <f t="shared" si="0"/>
        <v>11154</v>
      </c>
      <c r="CT45" s="141" t="e">
        <f t="shared" si="1"/>
        <v>#DIV/0!</v>
      </c>
      <c r="CV45">
        <f t="shared" si="2"/>
        <v>2494</v>
      </c>
      <c r="CW45">
        <f t="shared" si="3"/>
        <v>0</v>
      </c>
      <c r="DA45" s="190" t="s">
        <v>234</v>
      </c>
      <c r="DB45" s="191">
        <v>8082</v>
      </c>
      <c r="DC45" s="191">
        <v>7</v>
      </c>
      <c r="DD45" s="191">
        <v>900</v>
      </c>
      <c r="DE45" s="191">
        <v>664</v>
      </c>
      <c r="DF45" s="191">
        <v>422</v>
      </c>
      <c r="DG45" s="191">
        <v>1049</v>
      </c>
      <c r="DH45" s="191">
        <v>2315</v>
      </c>
      <c r="DI45" s="191">
        <v>795</v>
      </c>
      <c r="DJ45" s="191">
        <v>10472</v>
      </c>
      <c r="DK45" s="191">
        <v>2390</v>
      </c>
      <c r="DL45" s="203">
        <v>0.29571888146498393</v>
      </c>
      <c r="DM45" s="141"/>
      <c r="DN45" s="10">
        <v>2315</v>
      </c>
      <c r="DO45" s="10">
        <v>236</v>
      </c>
      <c r="DV45" s="190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I45" s="141"/>
      <c r="EJ45" s="141"/>
      <c r="EQ45" s="141"/>
      <c r="FI45" s="190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</row>
    <row r="46" spans="1:176" x14ac:dyDescent="0.25">
      <c r="A46" s="204" t="s">
        <v>91</v>
      </c>
      <c r="B46" s="205">
        <v>1123</v>
      </c>
      <c r="C46" s="205">
        <v>36</v>
      </c>
      <c r="D46" s="205">
        <v>250</v>
      </c>
      <c r="E46" s="205">
        <v>13</v>
      </c>
      <c r="F46" s="205">
        <v>17</v>
      </c>
      <c r="G46" s="205">
        <v>9</v>
      </c>
      <c r="H46" s="205">
        <v>46</v>
      </c>
      <c r="I46" s="205">
        <v>94</v>
      </c>
      <c r="J46" s="205">
        <v>1340</v>
      </c>
      <c r="M46" s="35"/>
      <c r="N46" s="35"/>
      <c r="O46" s="75"/>
      <c r="P46" s="75"/>
      <c r="Q46" s="75"/>
      <c r="R46" s="75"/>
      <c r="S46" s="75"/>
      <c r="T46" s="75"/>
      <c r="U46" s="75"/>
      <c r="V46" s="75"/>
      <c r="W46" s="75"/>
      <c r="X46" s="35"/>
      <c r="Y46" s="279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279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>
        <v>75</v>
      </c>
      <c r="CP46">
        <v>31</v>
      </c>
      <c r="CQ46">
        <v>105</v>
      </c>
      <c r="CR46">
        <v>1498</v>
      </c>
      <c r="CS46">
        <f t="shared" si="0"/>
        <v>1498</v>
      </c>
      <c r="CT46" s="141" t="e">
        <f t="shared" si="1"/>
        <v>#DIV/0!</v>
      </c>
      <c r="CV46">
        <f t="shared" si="2"/>
        <v>31</v>
      </c>
      <c r="CW46">
        <f t="shared" si="3"/>
        <v>0</v>
      </c>
      <c r="DA46" s="190" t="s">
        <v>235</v>
      </c>
      <c r="DB46" s="191">
        <v>1632</v>
      </c>
      <c r="DC46" s="191">
        <v>41</v>
      </c>
      <c r="DD46" s="191">
        <v>86</v>
      </c>
      <c r="DE46" s="191">
        <v>30</v>
      </c>
      <c r="DF46" s="191">
        <v>23</v>
      </c>
      <c r="DG46" s="191">
        <v>5</v>
      </c>
      <c r="DH46" s="191">
        <v>29</v>
      </c>
      <c r="DI46" s="191">
        <v>110</v>
      </c>
      <c r="DJ46" s="191">
        <v>1630</v>
      </c>
      <c r="DK46" s="191">
        <v>-2</v>
      </c>
      <c r="DL46" s="203">
        <v>-1.2254901960784314E-3</v>
      </c>
      <c r="DM46" s="141"/>
      <c r="DN46" s="10">
        <v>29</v>
      </c>
      <c r="DO46" s="10">
        <v>56</v>
      </c>
      <c r="DV46" s="190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I46" s="141"/>
      <c r="EJ46" s="141"/>
      <c r="EQ46" s="141"/>
      <c r="FI46" s="190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</row>
    <row r="47" spans="1:176" x14ac:dyDescent="0.25">
      <c r="A47" s="204" t="s">
        <v>92</v>
      </c>
      <c r="B47" s="205">
        <v>97</v>
      </c>
      <c r="C47" s="205">
        <v>22</v>
      </c>
      <c r="D47" s="205">
        <v>29</v>
      </c>
      <c r="E47" s="205">
        <v>15</v>
      </c>
      <c r="F47" s="205">
        <v>2</v>
      </c>
      <c r="G47" s="205">
        <v>0</v>
      </c>
      <c r="H47" s="205">
        <v>0</v>
      </c>
      <c r="I47" s="205">
        <v>9</v>
      </c>
      <c r="J47" s="205">
        <v>122</v>
      </c>
      <c r="M47" s="35"/>
      <c r="N47" s="35"/>
      <c r="O47" s="75"/>
      <c r="P47" s="75"/>
      <c r="Q47" s="75"/>
      <c r="R47" s="75"/>
      <c r="S47" s="75"/>
      <c r="T47" s="75"/>
      <c r="U47" s="75"/>
      <c r="V47" s="75"/>
      <c r="W47" s="75"/>
      <c r="X47" s="35"/>
      <c r="Y47" s="279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279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>
        <v>10</v>
      </c>
      <c r="CP47">
        <v>0</v>
      </c>
      <c r="CQ47">
        <v>12</v>
      </c>
      <c r="CR47">
        <v>128</v>
      </c>
      <c r="CS47">
        <f t="shared" si="0"/>
        <v>128</v>
      </c>
      <c r="CT47" s="141" t="e">
        <f t="shared" si="1"/>
        <v>#DIV/0!</v>
      </c>
      <c r="CV47">
        <f t="shared" si="2"/>
        <v>0</v>
      </c>
      <c r="CW47">
        <f t="shared" si="3"/>
        <v>0</v>
      </c>
      <c r="DA47" s="190" t="s">
        <v>236</v>
      </c>
      <c r="DB47" s="191">
        <v>164</v>
      </c>
      <c r="DC47" s="191">
        <v>19</v>
      </c>
      <c r="DD47" s="191">
        <v>5</v>
      </c>
      <c r="DE47" s="191">
        <v>33</v>
      </c>
      <c r="DF47" s="191">
        <v>3</v>
      </c>
      <c r="DG47" s="191">
        <v>3</v>
      </c>
      <c r="DH47" s="191">
        <v>1</v>
      </c>
      <c r="DI47" s="191">
        <v>11</v>
      </c>
      <c r="DJ47" s="191">
        <v>145</v>
      </c>
      <c r="DK47" s="191">
        <v>-19</v>
      </c>
      <c r="DL47" s="203">
        <v>-0.11585365853658537</v>
      </c>
      <c r="DM47" s="141"/>
      <c r="DN47" s="10">
        <v>1</v>
      </c>
      <c r="DO47" s="10">
        <v>-28</v>
      </c>
      <c r="DV47" s="190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I47" s="141"/>
      <c r="EJ47" s="141"/>
      <c r="EQ47" s="141"/>
      <c r="FI47" s="190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</row>
    <row r="48" spans="1:176" x14ac:dyDescent="0.25">
      <c r="A48" s="204" t="s">
        <v>93</v>
      </c>
      <c r="B48" s="205">
        <v>144</v>
      </c>
      <c r="C48" s="205">
        <v>73</v>
      </c>
      <c r="D48" s="205">
        <v>23</v>
      </c>
      <c r="E48" s="205">
        <v>29</v>
      </c>
      <c r="F48" s="205">
        <v>4</v>
      </c>
      <c r="G48" s="205">
        <v>2</v>
      </c>
      <c r="H48" s="205">
        <v>8</v>
      </c>
      <c r="I48" s="205">
        <v>12</v>
      </c>
      <c r="J48" s="205">
        <v>205</v>
      </c>
      <c r="M48" s="35"/>
      <c r="N48" s="35"/>
      <c r="O48" s="75"/>
      <c r="P48" s="75"/>
      <c r="Q48" s="75"/>
      <c r="R48" s="75"/>
      <c r="S48" s="75"/>
      <c r="T48" s="75"/>
      <c r="U48" s="75"/>
      <c r="V48" s="75"/>
      <c r="W48" s="75"/>
      <c r="X48" s="35"/>
      <c r="Y48" s="279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279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>
        <v>1</v>
      </c>
      <c r="CP48">
        <v>19</v>
      </c>
      <c r="CQ48">
        <v>18</v>
      </c>
      <c r="CR48">
        <v>192</v>
      </c>
      <c r="CS48">
        <f t="shared" si="0"/>
        <v>192</v>
      </c>
      <c r="CT48" s="141" t="e">
        <f t="shared" si="1"/>
        <v>#DIV/0!</v>
      </c>
      <c r="CV48">
        <f t="shared" si="2"/>
        <v>19</v>
      </c>
      <c r="CW48">
        <f t="shared" si="3"/>
        <v>0</v>
      </c>
      <c r="DA48" s="190" t="s">
        <v>237</v>
      </c>
      <c r="DB48" s="191">
        <v>282</v>
      </c>
      <c r="DC48" s="191">
        <v>-1</v>
      </c>
      <c r="DD48" s="191">
        <v>30</v>
      </c>
      <c r="DE48" s="191">
        <v>57</v>
      </c>
      <c r="DF48" s="191">
        <v>10</v>
      </c>
      <c r="DG48" s="191">
        <v>13</v>
      </c>
      <c r="DH48" s="191">
        <v>56</v>
      </c>
      <c r="DI48" s="191">
        <v>21</v>
      </c>
      <c r="DJ48" s="191">
        <v>292</v>
      </c>
      <c r="DK48" s="191">
        <v>10</v>
      </c>
      <c r="DL48" s="203">
        <v>3.5460992907801421E-2</v>
      </c>
      <c r="DM48" s="141"/>
      <c r="DN48" s="10">
        <v>56</v>
      </c>
      <c r="DO48" s="10">
        <v>-27</v>
      </c>
      <c r="DV48" s="190"/>
      <c r="DW48" s="191"/>
      <c r="DX48" s="192"/>
      <c r="DY48" s="191"/>
      <c r="DZ48" s="191"/>
      <c r="EA48" s="191"/>
      <c r="EB48" s="191"/>
      <c r="EC48" s="191"/>
      <c r="ED48" s="191"/>
      <c r="EE48" s="191"/>
      <c r="EF48" s="191"/>
      <c r="EG48" s="191"/>
      <c r="EI48" s="141"/>
      <c r="EJ48" s="141"/>
      <c r="EQ48" s="141"/>
      <c r="FI48" s="190"/>
      <c r="FJ48" s="191"/>
      <c r="FK48" s="192"/>
      <c r="FL48" s="191"/>
      <c r="FM48" s="191"/>
      <c r="FN48" s="191"/>
      <c r="FO48" s="191"/>
      <c r="FP48" s="191"/>
      <c r="FQ48" s="191"/>
      <c r="FR48" s="191"/>
      <c r="FS48" s="191"/>
      <c r="FT48" s="191"/>
    </row>
    <row r="49" spans="1:176" x14ac:dyDescent="0.25">
      <c r="A49" s="204" t="s">
        <v>79</v>
      </c>
      <c r="B49" s="205">
        <v>1</v>
      </c>
      <c r="C49" s="205">
        <v>-1</v>
      </c>
      <c r="D49" s="205">
        <v>1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1</v>
      </c>
      <c r="M49" s="35"/>
      <c r="N49" s="35"/>
      <c r="O49" s="75"/>
      <c r="P49" s="75"/>
      <c r="Q49" s="75"/>
      <c r="R49" s="75"/>
      <c r="S49" s="75"/>
      <c r="T49" s="75"/>
      <c r="U49" s="75"/>
      <c r="V49" s="75"/>
      <c r="W49" s="75"/>
      <c r="X49" s="35"/>
      <c r="Y49" s="279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279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>
        <v>0</v>
      </c>
      <c r="CP49">
        <v>0</v>
      </c>
      <c r="CQ49">
        <v>0</v>
      </c>
      <c r="CR49">
        <v>1</v>
      </c>
      <c r="CS49">
        <f t="shared" si="0"/>
        <v>1</v>
      </c>
      <c r="CT49" s="141" t="e">
        <f t="shared" si="1"/>
        <v>#DIV/0!</v>
      </c>
      <c r="CV49">
        <f t="shared" si="2"/>
        <v>0</v>
      </c>
      <c r="CW49">
        <f t="shared" si="3"/>
        <v>0</v>
      </c>
      <c r="DA49" s="190" t="s">
        <v>221</v>
      </c>
      <c r="DB49" s="191">
        <v>2</v>
      </c>
      <c r="DC49" s="191">
        <v>0</v>
      </c>
      <c r="DD49" s="191">
        <v>0</v>
      </c>
      <c r="DE49" s="191">
        <v>0</v>
      </c>
      <c r="DF49" s="191">
        <v>0</v>
      </c>
      <c r="DG49" s="191">
        <v>0</v>
      </c>
      <c r="DH49" s="191">
        <v>0</v>
      </c>
      <c r="DI49" s="191">
        <v>0</v>
      </c>
      <c r="DJ49" s="191">
        <v>2</v>
      </c>
      <c r="DK49" s="191">
        <v>0</v>
      </c>
      <c r="DL49" s="203">
        <v>0</v>
      </c>
      <c r="DM49" s="141"/>
      <c r="DN49" s="10">
        <v>0</v>
      </c>
      <c r="DO49" s="10">
        <v>0</v>
      </c>
      <c r="DV49" s="190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I49" s="141"/>
      <c r="EJ49" s="141"/>
      <c r="EQ49" s="141"/>
      <c r="FI49" s="190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</row>
    <row r="50" spans="1:176" x14ac:dyDescent="0.25">
      <c r="A50" s="204" t="s">
        <v>28</v>
      </c>
      <c r="B50" s="205">
        <v>389</v>
      </c>
      <c r="C50" s="205">
        <v>13</v>
      </c>
      <c r="D50" s="205">
        <v>102</v>
      </c>
      <c r="E50" s="205">
        <v>30</v>
      </c>
      <c r="F50" s="205">
        <v>0</v>
      </c>
      <c r="G50" s="205">
        <v>2</v>
      </c>
      <c r="H50" s="205">
        <v>109</v>
      </c>
      <c r="I50" s="205">
        <v>35</v>
      </c>
      <c r="J50" s="205">
        <v>550</v>
      </c>
      <c r="M50" s="35"/>
      <c r="N50" s="35"/>
      <c r="O50" s="75"/>
      <c r="P50" s="75"/>
      <c r="Q50" s="75"/>
      <c r="R50" s="75"/>
      <c r="S50" s="75"/>
      <c r="T50" s="75"/>
      <c r="U50" s="75"/>
      <c r="V50" s="75"/>
      <c r="W50" s="75"/>
      <c r="X50" s="35"/>
      <c r="Y50" s="279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279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>
        <v>62</v>
      </c>
      <c r="CP50">
        <v>11</v>
      </c>
      <c r="CQ50">
        <v>37</v>
      </c>
      <c r="CR50">
        <v>298</v>
      </c>
      <c r="CS50">
        <f t="shared" si="0"/>
        <v>298</v>
      </c>
      <c r="CT50" s="141" t="e">
        <f t="shared" si="1"/>
        <v>#DIV/0!</v>
      </c>
      <c r="CV50">
        <f t="shared" si="2"/>
        <v>11</v>
      </c>
      <c r="CW50">
        <f t="shared" si="3"/>
        <v>0</v>
      </c>
      <c r="DA50" s="190" t="s">
        <v>28</v>
      </c>
      <c r="DB50" s="191">
        <v>318</v>
      </c>
      <c r="DC50" s="191">
        <v>34</v>
      </c>
      <c r="DD50" s="191">
        <v>56</v>
      </c>
      <c r="DE50" s="191">
        <v>44</v>
      </c>
      <c r="DF50" s="191">
        <v>45</v>
      </c>
      <c r="DG50" s="191">
        <v>41</v>
      </c>
      <c r="DH50" s="191">
        <v>109</v>
      </c>
      <c r="DI50" s="191">
        <v>37</v>
      </c>
      <c r="DJ50" s="191">
        <v>432</v>
      </c>
      <c r="DK50" s="191">
        <v>114</v>
      </c>
      <c r="DL50" s="203">
        <v>0.35849056603773582</v>
      </c>
      <c r="DM50" s="141"/>
      <c r="DN50" s="10">
        <v>109</v>
      </c>
      <c r="DO50" s="10">
        <v>12</v>
      </c>
      <c r="DV50" s="190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I50" s="141"/>
      <c r="EJ50" s="141"/>
      <c r="EQ50" s="141"/>
      <c r="FI50" s="190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</row>
    <row r="51" spans="1:176" x14ac:dyDescent="0.25">
      <c r="A51" s="204" t="s">
        <v>48</v>
      </c>
      <c r="B51" s="205">
        <v>0</v>
      </c>
      <c r="C51" s="205">
        <v>0</v>
      </c>
      <c r="D51" s="205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M51" s="35"/>
      <c r="N51" s="35"/>
      <c r="O51" s="75"/>
      <c r="P51" s="75"/>
      <c r="Q51" s="75"/>
      <c r="R51" s="75"/>
      <c r="S51" s="75"/>
      <c r="T51" s="75"/>
      <c r="U51" s="75"/>
      <c r="V51" s="75"/>
      <c r="W51" s="75"/>
      <c r="X51" s="35"/>
      <c r="Y51" s="279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279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>
        <v>0</v>
      </c>
      <c r="CP51">
        <v>0</v>
      </c>
      <c r="CQ51">
        <v>0</v>
      </c>
      <c r="CR51">
        <v>0</v>
      </c>
      <c r="CT51" s="141"/>
      <c r="DA51" s="190" t="s">
        <v>48</v>
      </c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203"/>
      <c r="DM51" s="141"/>
      <c r="DN51" s="10"/>
      <c r="DO51" s="10"/>
      <c r="DV51" s="190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I51" s="141"/>
      <c r="EJ51" s="141"/>
      <c r="EQ51" s="141"/>
      <c r="FI51" s="190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</row>
    <row r="52" spans="1:176" x14ac:dyDescent="0.25">
      <c r="A52" s="204" t="s">
        <v>49</v>
      </c>
      <c r="B52" s="205">
        <v>169</v>
      </c>
      <c r="C52" s="205">
        <v>1</v>
      </c>
      <c r="D52" s="205">
        <v>29</v>
      </c>
      <c r="E52" s="205">
        <v>41</v>
      </c>
      <c r="F52" s="205">
        <v>1</v>
      </c>
      <c r="G52" s="205">
        <v>0</v>
      </c>
      <c r="H52" s="205">
        <v>67</v>
      </c>
      <c r="I52" s="205">
        <v>18</v>
      </c>
      <c r="J52" s="205">
        <v>206</v>
      </c>
      <c r="M52" s="35"/>
      <c r="N52" s="35"/>
      <c r="O52" s="75"/>
      <c r="P52" s="75"/>
      <c r="Q52" s="75"/>
      <c r="R52" s="75"/>
      <c r="S52" s="75"/>
      <c r="T52" s="75"/>
      <c r="U52" s="75"/>
      <c r="V52" s="75"/>
      <c r="W52" s="75"/>
      <c r="X52" s="35"/>
      <c r="Y52" s="279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279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>
        <v>1</v>
      </c>
      <c r="CP52">
        <v>52</v>
      </c>
      <c r="CQ52">
        <v>18</v>
      </c>
      <c r="CR52">
        <v>233</v>
      </c>
      <c r="CS52">
        <f t="shared" si="0"/>
        <v>233</v>
      </c>
      <c r="CT52" s="141" t="e">
        <f t="shared" si="1"/>
        <v>#DIV/0!</v>
      </c>
      <c r="CV52">
        <f t="shared" si="2"/>
        <v>52</v>
      </c>
      <c r="CW52">
        <f t="shared" si="3"/>
        <v>0</v>
      </c>
      <c r="DA52" s="190" t="s">
        <v>49</v>
      </c>
      <c r="DB52" s="191">
        <v>211</v>
      </c>
      <c r="DC52" s="191">
        <v>-9</v>
      </c>
      <c r="DD52" s="191">
        <v>14</v>
      </c>
      <c r="DE52" s="191">
        <v>26</v>
      </c>
      <c r="DF52" s="191">
        <v>3</v>
      </c>
      <c r="DG52" s="191">
        <v>1</v>
      </c>
      <c r="DH52" s="191">
        <v>59</v>
      </c>
      <c r="DI52" s="191">
        <v>13</v>
      </c>
      <c r="DJ52" s="191">
        <v>234</v>
      </c>
      <c r="DK52" s="191">
        <v>23</v>
      </c>
      <c r="DL52" s="203">
        <v>0.10900473933649289</v>
      </c>
      <c r="DM52" s="141"/>
      <c r="DN52" s="10">
        <v>59</v>
      </c>
      <c r="DO52" s="10">
        <v>-12</v>
      </c>
      <c r="DV52" s="190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I52" s="141"/>
      <c r="EJ52" s="141"/>
      <c r="EQ52" s="141"/>
      <c r="FI52" s="190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</row>
    <row r="53" spans="1:176" x14ac:dyDescent="0.25">
      <c r="A53" s="204" t="s">
        <v>29</v>
      </c>
      <c r="B53" s="205">
        <v>795</v>
      </c>
      <c r="C53" s="205">
        <v>0</v>
      </c>
      <c r="D53" s="205">
        <v>209</v>
      </c>
      <c r="E53" s="205">
        <v>44</v>
      </c>
      <c r="F53" s="205">
        <v>16</v>
      </c>
      <c r="G53" s="205">
        <v>118</v>
      </c>
      <c r="H53" s="205">
        <v>106</v>
      </c>
      <c r="I53" s="205">
        <v>85</v>
      </c>
      <c r="J53" s="205">
        <v>1083</v>
      </c>
      <c r="M53" s="35"/>
      <c r="N53" s="35"/>
      <c r="O53" s="75"/>
      <c r="P53" s="75"/>
      <c r="Q53" s="75"/>
      <c r="R53" s="75"/>
      <c r="S53" s="75"/>
      <c r="T53" s="75"/>
      <c r="U53" s="75"/>
      <c r="V53" s="75"/>
      <c r="W53" s="75"/>
      <c r="X53" s="35"/>
      <c r="Y53" s="279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279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>
        <v>4</v>
      </c>
      <c r="CP53">
        <v>140</v>
      </c>
      <c r="CQ53">
        <v>102</v>
      </c>
      <c r="CR53">
        <v>1151</v>
      </c>
      <c r="CS53">
        <f t="shared" si="0"/>
        <v>1151</v>
      </c>
      <c r="CT53" s="141" t="e">
        <f t="shared" si="1"/>
        <v>#DIV/0!</v>
      </c>
      <c r="CV53">
        <f t="shared" si="2"/>
        <v>140</v>
      </c>
      <c r="CW53">
        <f t="shared" si="3"/>
        <v>0</v>
      </c>
      <c r="DA53" s="190" t="s">
        <v>29</v>
      </c>
      <c r="DB53" s="191">
        <v>1119</v>
      </c>
      <c r="DC53" s="191">
        <v>26</v>
      </c>
      <c r="DD53" s="191">
        <v>85</v>
      </c>
      <c r="DE53" s="191">
        <v>117</v>
      </c>
      <c r="DF53" s="191">
        <v>21</v>
      </c>
      <c r="DG53" s="191">
        <v>40</v>
      </c>
      <c r="DH53" s="191">
        <v>175</v>
      </c>
      <c r="DI53" s="191">
        <v>88</v>
      </c>
      <c r="DJ53" s="191">
        <v>1219</v>
      </c>
      <c r="DK53" s="191">
        <v>100</v>
      </c>
      <c r="DL53" s="203">
        <v>8.936550491510277E-2</v>
      </c>
      <c r="DM53" s="141"/>
      <c r="DN53" s="10">
        <v>175</v>
      </c>
      <c r="DO53" s="10">
        <v>-32</v>
      </c>
      <c r="DV53" s="190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I53" s="141"/>
      <c r="EJ53" s="141"/>
      <c r="EQ53" s="141"/>
      <c r="FI53" s="190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</row>
    <row r="54" spans="1:176" x14ac:dyDescent="0.25">
      <c r="A54" s="208" t="s">
        <v>70</v>
      </c>
      <c r="B54" s="209">
        <v>4505</v>
      </c>
      <c r="C54" s="209">
        <v>-20</v>
      </c>
      <c r="D54" s="209">
        <v>778</v>
      </c>
      <c r="E54" s="209">
        <v>42</v>
      </c>
      <c r="F54" s="209">
        <v>2</v>
      </c>
      <c r="G54" s="209">
        <v>9</v>
      </c>
      <c r="H54" s="209">
        <v>163</v>
      </c>
      <c r="I54" s="209">
        <v>627</v>
      </c>
      <c r="J54" s="209">
        <v>4764</v>
      </c>
      <c r="M54" s="35"/>
      <c r="N54" s="35"/>
      <c r="O54" s="75"/>
      <c r="P54" s="75"/>
      <c r="Q54" s="75"/>
      <c r="R54" s="75"/>
      <c r="S54" s="75"/>
      <c r="T54" s="75"/>
      <c r="U54" s="75"/>
      <c r="V54" s="75"/>
      <c r="W54" s="75"/>
      <c r="X54" s="35"/>
      <c r="Y54" s="279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279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>
        <v>437</v>
      </c>
      <c r="CP54">
        <v>354</v>
      </c>
      <c r="CQ54">
        <v>711</v>
      </c>
      <c r="CR54">
        <v>5384</v>
      </c>
      <c r="CS54">
        <f t="shared" si="0"/>
        <v>5384</v>
      </c>
      <c r="CT54" s="141" t="e">
        <f t="shared" si="1"/>
        <v>#DIV/0!</v>
      </c>
      <c r="CV54">
        <f t="shared" si="2"/>
        <v>354</v>
      </c>
      <c r="CW54">
        <f t="shared" si="3"/>
        <v>0</v>
      </c>
      <c r="DA54" s="190" t="s">
        <v>70</v>
      </c>
      <c r="DB54" s="191">
        <v>4948</v>
      </c>
      <c r="DC54" s="191">
        <v>56</v>
      </c>
      <c r="DD54" s="191">
        <v>969</v>
      </c>
      <c r="DE54" s="191">
        <v>370</v>
      </c>
      <c r="DF54" s="191">
        <v>135</v>
      </c>
      <c r="DG54" s="191">
        <v>220</v>
      </c>
      <c r="DH54" s="191">
        <v>404</v>
      </c>
      <c r="DI54" s="191">
        <v>649</v>
      </c>
      <c r="DJ54" s="191">
        <v>5443</v>
      </c>
      <c r="DK54" s="191">
        <v>495</v>
      </c>
      <c r="DL54" s="203">
        <v>0.10004042037186742</v>
      </c>
      <c r="DM54" s="141"/>
      <c r="DN54" s="10">
        <v>404</v>
      </c>
      <c r="DO54" s="10">
        <v>599</v>
      </c>
      <c r="DV54" s="190"/>
      <c r="DW54" s="191"/>
      <c r="DX54" s="192"/>
      <c r="DY54" s="191"/>
      <c r="DZ54" s="191"/>
      <c r="EA54" s="191"/>
      <c r="EB54" s="191"/>
      <c r="EC54" s="191"/>
      <c r="ED54" s="191"/>
      <c r="EE54" s="191"/>
      <c r="EF54" s="191"/>
      <c r="EG54" s="191"/>
      <c r="EI54" s="141"/>
      <c r="EJ54" s="141"/>
      <c r="EQ54" s="141"/>
      <c r="FI54" s="190"/>
      <c r="FJ54" s="191"/>
      <c r="FK54" s="192"/>
      <c r="FL54" s="191"/>
      <c r="FM54" s="191"/>
      <c r="FN54" s="191"/>
      <c r="FO54" s="191"/>
      <c r="FP54" s="191"/>
      <c r="FQ54" s="191"/>
      <c r="FR54" s="191"/>
      <c r="FS54" s="191"/>
      <c r="FT54" s="191"/>
    </row>
    <row r="55" spans="1:176" x14ac:dyDescent="0.25">
      <c r="A55" s="204" t="s">
        <v>94</v>
      </c>
      <c r="B55" s="205">
        <v>138</v>
      </c>
      <c r="C55" s="205">
        <v>0</v>
      </c>
      <c r="D55" s="205">
        <v>37</v>
      </c>
      <c r="E55" s="205">
        <v>2</v>
      </c>
      <c r="F55" s="205">
        <v>0</v>
      </c>
      <c r="G55" s="205">
        <v>0</v>
      </c>
      <c r="H55" s="205">
        <v>0</v>
      </c>
      <c r="I55" s="205">
        <v>4</v>
      </c>
      <c r="J55" s="205">
        <v>169</v>
      </c>
      <c r="M55" s="35"/>
      <c r="N55" s="35"/>
      <c r="O55" s="75"/>
      <c r="P55" s="75"/>
      <c r="Q55" s="75"/>
      <c r="R55" s="75"/>
      <c r="S55" s="75"/>
      <c r="T55" s="75"/>
      <c r="U55" s="75"/>
      <c r="V55" s="75"/>
      <c r="W55" s="75"/>
      <c r="X55" s="35"/>
      <c r="Y55" s="279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279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>
        <v>0</v>
      </c>
      <c r="CP55">
        <v>0</v>
      </c>
      <c r="CQ55">
        <v>4</v>
      </c>
      <c r="CR55">
        <v>165</v>
      </c>
      <c r="CS55">
        <f t="shared" si="0"/>
        <v>165</v>
      </c>
      <c r="CT55" s="141" t="e">
        <f t="shared" si="1"/>
        <v>#DIV/0!</v>
      </c>
      <c r="CV55">
        <f t="shared" si="2"/>
        <v>0</v>
      </c>
      <c r="CW55">
        <f t="shared" si="3"/>
        <v>0</v>
      </c>
      <c r="DA55" s="190" t="s">
        <v>238</v>
      </c>
      <c r="DB55" s="191">
        <v>81</v>
      </c>
      <c r="DC55" s="191">
        <v>-6</v>
      </c>
      <c r="DD55" s="191">
        <v>186</v>
      </c>
      <c r="DE55" s="191">
        <v>4</v>
      </c>
      <c r="DF55" s="191">
        <v>0</v>
      </c>
      <c r="DG55" s="191">
        <v>0</v>
      </c>
      <c r="DH55" s="191">
        <v>0</v>
      </c>
      <c r="DI55" s="191">
        <v>5</v>
      </c>
      <c r="DJ55" s="191">
        <v>252</v>
      </c>
      <c r="DK55" s="191">
        <v>171</v>
      </c>
      <c r="DL55" s="203">
        <v>2.1111111111111112</v>
      </c>
      <c r="DM55" s="141"/>
      <c r="DN55" s="10">
        <v>0</v>
      </c>
      <c r="DO55" s="10">
        <v>182</v>
      </c>
      <c r="DV55" s="190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I55" s="141"/>
      <c r="EJ55" s="141"/>
      <c r="EQ55" s="141"/>
      <c r="FI55" s="190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</row>
    <row r="56" spans="1:176" ht="13.5" x14ac:dyDescent="0.3">
      <c r="A56" s="269" t="s">
        <v>244</v>
      </c>
      <c r="B56" s="270">
        <v>4166</v>
      </c>
      <c r="C56" s="270">
        <v>-31</v>
      </c>
      <c r="D56" s="270">
        <v>654</v>
      </c>
      <c r="E56" s="270">
        <v>30</v>
      </c>
      <c r="F56" s="270">
        <v>2</v>
      </c>
      <c r="G56" s="270">
        <v>9</v>
      </c>
      <c r="H56" s="270">
        <v>27</v>
      </c>
      <c r="I56" s="270">
        <v>559</v>
      </c>
      <c r="J56" s="270">
        <v>4234</v>
      </c>
      <c r="M56" s="35"/>
      <c r="N56" s="35"/>
      <c r="O56" s="75"/>
      <c r="P56" s="75"/>
      <c r="Q56" s="75"/>
      <c r="R56" s="75"/>
      <c r="S56" s="75"/>
      <c r="T56" s="75"/>
      <c r="U56" s="75"/>
      <c r="V56" s="75"/>
      <c r="W56" s="75"/>
      <c r="X56" s="35"/>
      <c r="Y56" s="279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279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>
        <v>434</v>
      </c>
      <c r="CP56">
        <v>352</v>
      </c>
      <c r="CQ56">
        <v>629</v>
      </c>
      <c r="CR56">
        <v>4987</v>
      </c>
      <c r="CS56">
        <f t="shared" si="0"/>
        <v>4987</v>
      </c>
      <c r="CT56" s="141" t="e">
        <f t="shared" si="1"/>
        <v>#DIV/0!</v>
      </c>
      <c r="CV56">
        <f t="shared" si="2"/>
        <v>352</v>
      </c>
      <c r="CW56">
        <f t="shared" si="3"/>
        <v>0</v>
      </c>
      <c r="DA56" s="190" t="s">
        <v>239</v>
      </c>
      <c r="DB56" s="191">
        <v>4619</v>
      </c>
      <c r="DC56" s="191">
        <v>57</v>
      </c>
      <c r="DD56" s="191">
        <v>736</v>
      </c>
      <c r="DE56" s="191">
        <v>359</v>
      </c>
      <c r="DF56" s="191">
        <v>135</v>
      </c>
      <c r="DG56" s="191">
        <v>220</v>
      </c>
      <c r="DH56" s="191">
        <v>361</v>
      </c>
      <c r="DI56" s="191">
        <v>585</v>
      </c>
      <c r="DJ56" s="191">
        <v>4914</v>
      </c>
      <c r="DK56" s="191">
        <v>295</v>
      </c>
      <c r="DL56" s="203">
        <v>6.3866637800389689E-2</v>
      </c>
      <c r="DM56" s="141"/>
      <c r="DN56" s="10">
        <v>361</v>
      </c>
      <c r="DO56" s="10">
        <v>377</v>
      </c>
      <c r="DV56" s="190"/>
      <c r="DW56" s="191"/>
      <c r="DX56" s="192"/>
      <c r="DY56" s="191"/>
      <c r="DZ56" s="191"/>
      <c r="EA56" s="191"/>
      <c r="EB56" s="191"/>
      <c r="EC56" s="191"/>
      <c r="ED56" s="191"/>
      <c r="EE56" s="191"/>
      <c r="EF56" s="191"/>
      <c r="EG56" s="191"/>
      <c r="EI56" s="141"/>
      <c r="EJ56" s="141"/>
      <c r="EQ56" s="141"/>
      <c r="FI56" s="190"/>
      <c r="FJ56" s="191"/>
      <c r="FK56" s="192"/>
      <c r="FL56" s="191"/>
      <c r="FM56" s="191"/>
      <c r="FN56" s="191"/>
      <c r="FO56" s="191"/>
      <c r="FP56" s="191"/>
      <c r="FQ56" s="191"/>
      <c r="FR56" s="191"/>
      <c r="FS56" s="191"/>
      <c r="FT56" s="191"/>
    </row>
    <row r="57" spans="1:176" x14ac:dyDescent="0.25">
      <c r="A57" s="210" t="s">
        <v>210</v>
      </c>
      <c r="B57" s="205">
        <v>201</v>
      </c>
      <c r="C57" s="205">
        <v>11</v>
      </c>
      <c r="D57" s="205">
        <v>87</v>
      </c>
      <c r="E57" s="205">
        <v>10</v>
      </c>
      <c r="F57" s="205">
        <v>0</v>
      </c>
      <c r="G57" s="205">
        <v>0</v>
      </c>
      <c r="H57" s="205">
        <v>136</v>
      </c>
      <c r="I57" s="205">
        <v>64</v>
      </c>
      <c r="J57" s="205">
        <v>361</v>
      </c>
      <c r="M57" s="35"/>
      <c r="N57" s="35"/>
      <c r="O57" s="75"/>
      <c r="P57" s="75"/>
      <c r="Q57" s="75"/>
      <c r="R57" s="75"/>
      <c r="S57" s="75"/>
      <c r="T57" s="75"/>
      <c r="U57" s="75"/>
      <c r="V57" s="75"/>
      <c r="W57" s="75"/>
      <c r="X57" s="35"/>
      <c r="Y57" s="279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279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>
        <v>3</v>
      </c>
      <c r="CP57">
        <v>2</v>
      </c>
      <c r="CQ57">
        <v>78</v>
      </c>
      <c r="CR57">
        <v>232</v>
      </c>
      <c r="CS57">
        <f t="shared" si="0"/>
        <v>232</v>
      </c>
      <c r="CT57" s="141" t="e">
        <f t="shared" si="1"/>
        <v>#DIV/0!</v>
      </c>
      <c r="CV57">
        <f t="shared" si="2"/>
        <v>2</v>
      </c>
      <c r="CW57">
        <f t="shared" si="3"/>
        <v>0</v>
      </c>
      <c r="DA57" s="190" t="s">
        <v>240</v>
      </c>
      <c r="DB57" s="191">
        <v>248</v>
      </c>
      <c r="DC57" s="191">
        <v>5</v>
      </c>
      <c r="DD57" s="191">
        <v>47</v>
      </c>
      <c r="DE57" s="191">
        <v>7</v>
      </c>
      <c r="DF57" s="191">
        <v>0</v>
      </c>
      <c r="DG57" s="191">
        <v>0</v>
      </c>
      <c r="DH57" s="191">
        <v>43</v>
      </c>
      <c r="DI57" s="191">
        <v>59</v>
      </c>
      <c r="DJ57" s="191">
        <v>277</v>
      </c>
      <c r="DK57" s="191">
        <v>29</v>
      </c>
      <c r="DL57" s="203">
        <v>0.11693548387096774</v>
      </c>
      <c r="DM57" s="141"/>
      <c r="DN57" s="10">
        <v>43</v>
      </c>
      <c r="DO57" s="10">
        <v>40</v>
      </c>
      <c r="DV57" s="190"/>
      <c r="DW57" s="191"/>
      <c r="DX57" s="192"/>
      <c r="DY57" s="191"/>
      <c r="DZ57" s="191"/>
      <c r="EA57" s="191"/>
      <c r="EB57" s="191"/>
      <c r="EC57" s="191"/>
      <c r="ED57" s="191"/>
      <c r="EE57" s="191"/>
      <c r="EF57" s="191"/>
      <c r="EG57" s="191"/>
      <c r="EI57" s="141"/>
      <c r="EJ57" s="141"/>
      <c r="EQ57" s="141"/>
      <c r="FI57" s="190"/>
      <c r="FJ57" s="191"/>
      <c r="FK57" s="192"/>
      <c r="FL57" s="191"/>
      <c r="FM57" s="191"/>
      <c r="FN57" s="191"/>
      <c r="FO57" s="191"/>
      <c r="FP57" s="191"/>
      <c r="FQ57" s="191"/>
      <c r="FR57" s="191"/>
      <c r="FS57" s="191"/>
      <c r="FT57" s="191"/>
    </row>
    <row r="58" spans="1:176" x14ac:dyDescent="0.25">
      <c r="A58" s="204" t="s">
        <v>355</v>
      </c>
      <c r="B58" s="205">
        <v>75</v>
      </c>
      <c r="C58" s="205">
        <v>-4</v>
      </c>
      <c r="D58" s="205">
        <v>14</v>
      </c>
      <c r="E58" s="205">
        <v>15</v>
      </c>
      <c r="F58" s="205">
        <v>0</v>
      </c>
      <c r="G58" s="205">
        <v>0</v>
      </c>
      <c r="H58" s="205">
        <v>1</v>
      </c>
      <c r="I58" s="205">
        <v>6</v>
      </c>
      <c r="J58" s="205">
        <v>65</v>
      </c>
      <c r="M58" s="35"/>
      <c r="N58" s="35"/>
      <c r="O58" s="75"/>
      <c r="P58" s="75"/>
      <c r="Q58" s="75"/>
      <c r="R58" s="75"/>
      <c r="S58" s="75"/>
      <c r="T58" s="75"/>
      <c r="U58" s="75"/>
      <c r="V58" s="75"/>
      <c r="W58" s="75"/>
      <c r="X58" s="35"/>
      <c r="Y58" s="279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279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>
        <v>4</v>
      </c>
      <c r="CP58">
        <v>0</v>
      </c>
      <c r="CQ58">
        <v>6</v>
      </c>
      <c r="CR58">
        <v>87</v>
      </c>
      <c r="CS58">
        <f t="shared" si="0"/>
        <v>87</v>
      </c>
      <c r="CT58" s="141" t="e">
        <f t="shared" si="1"/>
        <v>#DIV/0!</v>
      </c>
      <c r="CV58">
        <f t="shared" si="2"/>
        <v>0</v>
      </c>
      <c r="CW58">
        <f t="shared" si="3"/>
        <v>0</v>
      </c>
      <c r="DA58" s="190" t="s">
        <v>173</v>
      </c>
      <c r="DB58" s="191">
        <v>74</v>
      </c>
      <c r="DC58" s="191">
        <v>-30</v>
      </c>
      <c r="DD58" s="191">
        <v>17</v>
      </c>
      <c r="DE58" s="191">
        <v>1</v>
      </c>
      <c r="DF58" s="191">
        <v>0</v>
      </c>
      <c r="DG58" s="191">
        <v>0</v>
      </c>
      <c r="DH58" s="191">
        <v>4</v>
      </c>
      <c r="DI58" s="191">
        <v>3</v>
      </c>
      <c r="DJ58" s="191">
        <v>61</v>
      </c>
      <c r="DK58" s="191">
        <v>-13</v>
      </c>
      <c r="DL58" s="203">
        <v>-0.17567567567567569</v>
      </c>
      <c r="DM58" s="141"/>
      <c r="DN58" s="10">
        <v>4</v>
      </c>
      <c r="DO58" s="10">
        <v>16</v>
      </c>
      <c r="DV58" s="190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I58" s="141"/>
      <c r="EJ58" s="141"/>
      <c r="EQ58" s="141"/>
      <c r="FI58" s="190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</row>
    <row r="59" spans="1:176" ht="12" thickBot="1" x14ac:dyDescent="0.3">
      <c r="A59" s="212" t="s">
        <v>270</v>
      </c>
      <c r="B59" s="212">
        <v>38212</v>
      </c>
      <c r="C59" s="212">
        <v>-1159</v>
      </c>
      <c r="D59" s="212">
        <v>6604</v>
      </c>
      <c r="E59" s="212">
        <v>4289</v>
      </c>
      <c r="F59" s="212">
        <v>1233</v>
      </c>
      <c r="G59" s="212">
        <v>4147</v>
      </c>
      <c r="H59" s="212">
        <v>6265</v>
      </c>
      <c r="I59" s="212">
        <v>4129</v>
      </c>
      <c r="J59" s="212">
        <v>44418</v>
      </c>
      <c r="M59" s="35"/>
      <c r="N59" s="35"/>
      <c r="O59" s="75"/>
      <c r="P59" s="75"/>
      <c r="Q59" s="75"/>
      <c r="R59" s="75"/>
      <c r="S59" s="75"/>
      <c r="T59" s="75"/>
      <c r="U59" s="75"/>
      <c r="V59" s="75"/>
      <c r="W59" s="75"/>
      <c r="X59" s="35"/>
      <c r="Y59" s="279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279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>
        <v>2906</v>
      </c>
      <c r="CP59">
        <v>6669</v>
      </c>
      <c r="CQ59">
        <v>4491</v>
      </c>
      <c r="CR59" s="267">
        <v>47112</v>
      </c>
      <c r="CS59">
        <f t="shared" si="0"/>
        <v>47112</v>
      </c>
      <c r="CT59" s="141" t="e">
        <f t="shared" si="1"/>
        <v>#DIV/0!</v>
      </c>
      <c r="CV59">
        <f t="shared" si="2"/>
        <v>6669</v>
      </c>
      <c r="CW59">
        <f t="shared" si="3"/>
        <v>0</v>
      </c>
      <c r="DA59" s="190" t="s">
        <v>50</v>
      </c>
      <c r="DB59" s="191">
        <v>41990</v>
      </c>
      <c r="DC59" s="191">
        <v>764</v>
      </c>
      <c r="DD59" s="191">
        <v>4691</v>
      </c>
      <c r="DE59" s="191">
        <v>4278</v>
      </c>
      <c r="DF59" s="191">
        <v>1364</v>
      </c>
      <c r="DG59" s="191">
        <v>2040</v>
      </c>
      <c r="DH59" s="191">
        <v>7194</v>
      </c>
      <c r="DI59" s="191">
        <v>3984</v>
      </c>
      <c r="DJ59" s="191">
        <v>47053</v>
      </c>
      <c r="DK59" s="191">
        <v>5063</v>
      </c>
      <c r="DL59" s="203">
        <v>0.12057632769707073</v>
      </c>
      <c r="DM59" s="141"/>
      <c r="DN59" s="10">
        <v>7194</v>
      </c>
      <c r="DO59" s="10">
        <v>413</v>
      </c>
      <c r="DV59" s="190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I59" s="141"/>
      <c r="EJ59" s="141"/>
      <c r="EN59" s="1"/>
      <c r="EO59" s="1"/>
      <c r="EQ59" s="141"/>
      <c r="FI59" s="190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</row>
    <row r="60" spans="1:176" ht="12.5" thickTop="1" x14ac:dyDescent="0.3">
      <c r="A60" s="71" t="s">
        <v>264</v>
      </c>
      <c r="B60" s="319"/>
      <c r="C60" s="319"/>
      <c r="D60" s="319"/>
      <c r="E60" s="319"/>
      <c r="F60" s="319"/>
      <c r="G60" s="319"/>
      <c r="H60" s="319"/>
      <c r="I60" s="319"/>
      <c r="J60" s="319"/>
      <c r="M60" s="35"/>
      <c r="N60" s="35"/>
      <c r="O60" s="75"/>
      <c r="P60" s="75"/>
      <c r="Q60" s="75"/>
      <c r="R60" s="75"/>
      <c r="S60" s="75"/>
      <c r="T60" s="75"/>
      <c r="U60" s="75"/>
      <c r="V60" s="75"/>
      <c r="W60" s="75"/>
      <c r="X60" s="35"/>
      <c r="Y60" s="279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279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R60" s="267"/>
      <c r="CT60" s="141"/>
      <c r="DA60" s="190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203"/>
      <c r="DM60" s="141"/>
      <c r="DN60" s="10"/>
      <c r="DO60" s="10"/>
      <c r="DV60" s="190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I60" s="141"/>
      <c r="EJ60" s="141"/>
      <c r="EN60" s="1"/>
      <c r="EO60" s="1"/>
      <c r="EQ60" s="141"/>
      <c r="FI60" s="190"/>
      <c r="FJ60" s="191"/>
      <c r="FK60" s="191"/>
      <c r="FL60" s="191"/>
      <c r="FM60" s="191"/>
      <c r="FN60" s="191"/>
      <c r="FO60" s="191"/>
      <c r="FP60" s="191"/>
      <c r="FQ60" s="191"/>
      <c r="FR60" s="191"/>
      <c r="FS60" s="191"/>
      <c r="FT60" s="191"/>
    </row>
    <row r="61" spans="1:176" ht="12" x14ac:dyDescent="0.3">
      <c r="A61" s="71" t="s">
        <v>322</v>
      </c>
      <c r="B61" s="71"/>
      <c r="C61" s="71"/>
      <c r="D61" s="71"/>
      <c r="E61" s="71"/>
      <c r="F61" s="71"/>
      <c r="G61" s="71"/>
      <c r="H61" s="71"/>
      <c r="I61" s="71"/>
      <c r="J61" s="71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</row>
    <row r="62" spans="1:176" ht="12" x14ac:dyDescent="0.3">
      <c r="A62" s="71" t="s">
        <v>323</v>
      </c>
      <c r="B62" s="71"/>
      <c r="C62" s="71"/>
      <c r="D62" s="71"/>
      <c r="E62" s="71"/>
      <c r="F62" s="71"/>
      <c r="G62" s="71"/>
      <c r="H62" s="71"/>
      <c r="I62" s="71"/>
      <c r="J62" s="71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</row>
    <row r="63" spans="1:176" ht="12" x14ac:dyDescent="0.3">
      <c r="A63" s="71" t="s">
        <v>253</v>
      </c>
      <c r="B63" s="71"/>
      <c r="C63" s="71"/>
      <c r="D63" s="71"/>
      <c r="E63" s="71"/>
      <c r="F63" s="71"/>
      <c r="G63" s="71"/>
      <c r="H63" s="71"/>
      <c r="I63" s="71"/>
      <c r="J63" s="71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</row>
    <row r="64" spans="1:176" ht="12" x14ac:dyDescent="0.3">
      <c r="A64" s="73" t="s">
        <v>132</v>
      </c>
      <c r="B64" s="71" t="s">
        <v>321</v>
      </c>
      <c r="C64" s="71"/>
      <c r="D64" s="71"/>
      <c r="E64" s="71"/>
      <c r="F64" s="71"/>
      <c r="G64" s="71"/>
      <c r="H64" s="71"/>
      <c r="I64" s="71"/>
      <c r="J64" s="71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</row>
    <row r="65" spans="1:106" ht="13.5" x14ac:dyDescent="0.3">
      <c r="A65" s="70" t="s">
        <v>354</v>
      </c>
      <c r="B65" s="71"/>
      <c r="C65" s="71"/>
      <c r="D65" s="71"/>
      <c r="E65" s="71"/>
      <c r="F65" s="71"/>
      <c r="G65" s="71"/>
      <c r="H65" s="71"/>
      <c r="I65" s="71"/>
      <c r="J65" s="71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</row>
    <row r="66" spans="1:106" ht="13.5" x14ac:dyDescent="0.3">
      <c r="A66" s="71" t="s">
        <v>356</v>
      </c>
      <c r="B66" s="71"/>
      <c r="C66" s="69"/>
      <c r="D66" s="69"/>
      <c r="E66" s="69"/>
      <c r="F66" s="69"/>
      <c r="G66" s="69"/>
      <c r="H66" s="69"/>
      <c r="I66" s="69"/>
      <c r="J66" s="69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</row>
    <row r="67" spans="1:106" ht="12" x14ac:dyDescent="0.3">
      <c r="A67" s="71" t="s">
        <v>334</v>
      </c>
      <c r="B67" s="3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DB67" s="3"/>
    </row>
    <row r="68" spans="1:10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</row>
    <row r="69" spans="1:106" x14ac:dyDescent="0.25"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</row>
    <row r="70" spans="1:106" x14ac:dyDescent="0.25"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</row>
    <row r="71" spans="1:106" x14ac:dyDescent="0.25"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</row>
    <row r="72" spans="1:106" x14ac:dyDescent="0.25"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</row>
    <row r="73" spans="1:106" x14ac:dyDescent="0.25"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</row>
    <row r="74" spans="1:106" x14ac:dyDescent="0.25"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</row>
    <row r="75" spans="1:106" x14ac:dyDescent="0.25"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</row>
    <row r="76" spans="1:106" x14ac:dyDescent="0.25"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</row>
    <row r="77" spans="1:106" x14ac:dyDescent="0.25"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106" x14ac:dyDescent="0.25"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106" x14ac:dyDescent="0.25"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106" x14ac:dyDescent="0.25"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3:92" x14ac:dyDescent="0.25"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3:92" x14ac:dyDescent="0.25"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3:92" x14ac:dyDescent="0.25"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3:92" x14ac:dyDescent="0.25"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3:92" x14ac:dyDescent="0.25"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3:92" x14ac:dyDescent="0.25"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3:92" x14ac:dyDescent="0.25"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3:92" x14ac:dyDescent="0.25"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</sheetData>
  <mergeCells count="1">
    <mergeCell ref="C3:I3"/>
  </mergeCells>
  <phoneticPr fontId="0" type="noConversion"/>
  <hyperlinks>
    <hyperlink ref="A64" r:id="rId1"/>
  </hyperlinks>
  <printOptions horizontalCentered="1" verticalCentered="1"/>
  <pageMargins left="0.5" right="0.5" top="0.25" bottom="0.25" header="0" footer="0"/>
  <pageSetup scale="38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opLeftCell="A22" zoomScale="95" zoomScaleNormal="95" workbookViewId="0">
      <selection activeCell="A61" sqref="A61"/>
    </sheetView>
  </sheetViews>
  <sheetFormatPr defaultRowHeight="11.5" x14ac:dyDescent="0.25"/>
  <cols>
    <col min="1" max="1" width="34.69921875" customWidth="1"/>
    <col min="2" max="2" width="11.09765625" customWidth="1"/>
    <col min="3" max="3" width="12" customWidth="1"/>
    <col min="4" max="4" width="10.3984375" customWidth="1"/>
    <col min="5" max="5" width="10.09765625" customWidth="1"/>
    <col min="6" max="6" width="12" bestFit="1" customWidth="1"/>
    <col min="7" max="7" width="11.296875" customWidth="1"/>
    <col min="8" max="8" width="13" customWidth="1"/>
    <col min="9" max="9" width="11.296875" customWidth="1"/>
    <col min="10" max="10" width="11.69921875" customWidth="1"/>
    <col min="11" max="12" width="10" customWidth="1"/>
  </cols>
  <sheetData>
    <row r="1" spans="1:23" ht="12.5" x14ac:dyDescent="0.25">
      <c r="A1" s="74" t="s">
        <v>326</v>
      </c>
      <c r="B1" s="69"/>
      <c r="C1" s="69"/>
      <c r="D1" s="69"/>
      <c r="E1" s="69"/>
      <c r="F1" s="69"/>
      <c r="G1" s="69"/>
      <c r="H1" s="69"/>
      <c r="I1" s="69"/>
      <c r="J1" s="69"/>
    </row>
    <row r="2" spans="1:23" ht="13" x14ac:dyDescent="0.3">
      <c r="A2" s="89" t="s">
        <v>143</v>
      </c>
      <c r="B2" s="69"/>
      <c r="C2" s="69"/>
      <c r="D2" s="98"/>
      <c r="E2" s="90"/>
      <c r="F2" s="69"/>
      <c r="G2" s="69"/>
      <c r="H2" s="69"/>
      <c r="I2" s="69"/>
      <c r="J2" s="69"/>
    </row>
    <row r="3" spans="1:23" ht="12.5" x14ac:dyDescent="0.25">
      <c r="A3" s="69"/>
      <c r="B3" s="69"/>
      <c r="C3" s="356" t="s">
        <v>259</v>
      </c>
      <c r="D3" s="356"/>
      <c r="E3" s="356"/>
      <c r="F3" s="356"/>
      <c r="G3" s="356"/>
      <c r="H3" s="356"/>
      <c r="I3" s="356"/>
      <c r="J3" s="69"/>
    </row>
    <row r="4" spans="1:23" x14ac:dyDescent="0.25">
      <c r="A4" s="99"/>
      <c r="B4" s="100" t="s">
        <v>13</v>
      </c>
      <c r="C4" s="100"/>
      <c r="D4" s="100"/>
      <c r="E4" s="100"/>
      <c r="F4" s="100"/>
      <c r="G4" s="100"/>
      <c r="H4" s="100"/>
      <c r="I4" s="100"/>
      <c r="J4" s="100"/>
    </row>
    <row r="5" spans="1:23" x14ac:dyDescent="0.25">
      <c r="A5" s="99"/>
      <c r="B5" s="100" t="s">
        <v>273</v>
      </c>
      <c r="C5" s="100"/>
      <c r="D5" s="100" t="s">
        <v>15</v>
      </c>
      <c r="E5" s="100" t="s">
        <v>15</v>
      </c>
      <c r="F5" s="100"/>
      <c r="G5" s="100"/>
      <c r="H5" s="100" t="s">
        <v>307</v>
      </c>
      <c r="I5" s="100" t="s">
        <v>5</v>
      </c>
      <c r="J5" s="100" t="s">
        <v>14</v>
      </c>
      <c r="K5" s="2"/>
      <c r="L5" s="2"/>
    </row>
    <row r="6" spans="1:23" x14ac:dyDescent="0.25">
      <c r="A6" s="99"/>
      <c r="B6" s="100" t="s">
        <v>274</v>
      </c>
      <c r="C6" s="100" t="s">
        <v>8</v>
      </c>
      <c r="D6" s="100" t="s">
        <v>327</v>
      </c>
      <c r="E6" s="100" t="s">
        <v>328</v>
      </c>
      <c r="F6" s="100" t="s">
        <v>254</v>
      </c>
      <c r="G6" s="100" t="s">
        <v>9</v>
      </c>
      <c r="H6" s="100" t="s">
        <v>276</v>
      </c>
      <c r="I6" s="100" t="s">
        <v>280</v>
      </c>
      <c r="J6" s="100" t="s">
        <v>274</v>
      </c>
      <c r="K6" s="2"/>
      <c r="L6" s="2"/>
    </row>
    <row r="7" spans="1:23" ht="13" thickBot="1" x14ac:dyDescent="0.3">
      <c r="A7" s="101" t="s">
        <v>107</v>
      </c>
      <c r="B7" s="102">
        <v>44196</v>
      </c>
      <c r="C7" s="103" t="s">
        <v>19</v>
      </c>
      <c r="D7" s="103" t="s">
        <v>20</v>
      </c>
      <c r="E7" s="103" t="s">
        <v>21</v>
      </c>
      <c r="F7" s="103" t="s">
        <v>21</v>
      </c>
      <c r="G7" s="103" t="s">
        <v>20</v>
      </c>
      <c r="H7" s="103" t="s">
        <v>20</v>
      </c>
      <c r="I7" s="103" t="s">
        <v>21</v>
      </c>
      <c r="J7" s="102">
        <v>44561</v>
      </c>
    </row>
    <row r="8" spans="1:23" ht="12" thickTop="1" x14ac:dyDescent="0.25">
      <c r="A8" s="204" t="s">
        <v>32</v>
      </c>
      <c r="B8" s="213">
        <v>2423</v>
      </c>
      <c r="C8" s="213">
        <v>-257</v>
      </c>
      <c r="D8" s="213">
        <v>979</v>
      </c>
      <c r="E8" s="213">
        <v>18</v>
      </c>
      <c r="F8" s="213">
        <v>0</v>
      </c>
      <c r="G8" s="213">
        <v>0</v>
      </c>
      <c r="H8" s="213">
        <v>164</v>
      </c>
      <c r="I8" s="213">
        <v>164</v>
      </c>
      <c r="J8" s="213">
        <v>3127</v>
      </c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</row>
    <row r="9" spans="1:23" x14ac:dyDescent="0.25">
      <c r="A9" s="206" t="s">
        <v>33</v>
      </c>
      <c r="B9" s="214">
        <v>33412</v>
      </c>
      <c r="C9" s="214">
        <v>-816</v>
      </c>
      <c r="D9" s="214">
        <v>4546</v>
      </c>
      <c r="E9" s="214">
        <v>3862</v>
      </c>
      <c r="F9" s="214">
        <v>1162</v>
      </c>
      <c r="G9" s="214">
        <v>4004</v>
      </c>
      <c r="H9" s="214">
        <v>5572</v>
      </c>
      <c r="I9" s="214">
        <v>3670</v>
      </c>
      <c r="J9" s="214">
        <v>38024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</row>
    <row r="10" spans="1:23" x14ac:dyDescent="0.25">
      <c r="A10" s="204" t="s">
        <v>25</v>
      </c>
      <c r="B10" s="213">
        <v>34</v>
      </c>
      <c r="C10" s="213">
        <v>4</v>
      </c>
      <c r="D10" s="213">
        <v>7</v>
      </c>
      <c r="E10" s="213">
        <v>0</v>
      </c>
      <c r="F10" s="213">
        <v>15</v>
      </c>
      <c r="G10" s="213">
        <v>0</v>
      </c>
      <c r="H10" s="213">
        <v>0</v>
      </c>
      <c r="I10" s="213">
        <v>4</v>
      </c>
      <c r="J10" s="213">
        <v>26</v>
      </c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</row>
    <row r="11" spans="1:23" x14ac:dyDescent="0.25">
      <c r="A11" s="204" t="s">
        <v>34</v>
      </c>
      <c r="B11" s="213">
        <v>29</v>
      </c>
      <c r="C11" s="213">
        <v>6</v>
      </c>
      <c r="D11" s="213">
        <v>4</v>
      </c>
      <c r="E11" s="213">
        <v>0</v>
      </c>
      <c r="F11" s="213">
        <v>0</v>
      </c>
      <c r="G11" s="213">
        <v>0</v>
      </c>
      <c r="H11" s="213">
        <v>0</v>
      </c>
      <c r="I11" s="213">
        <v>4</v>
      </c>
      <c r="J11" s="213">
        <v>35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</row>
    <row r="12" spans="1:23" x14ac:dyDescent="0.25">
      <c r="A12" s="208" t="s">
        <v>35</v>
      </c>
      <c r="B12" s="215">
        <v>1496</v>
      </c>
      <c r="C12" s="215">
        <v>126</v>
      </c>
      <c r="D12" s="215">
        <v>303</v>
      </c>
      <c r="E12" s="215">
        <v>66</v>
      </c>
      <c r="F12" s="215">
        <v>18</v>
      </c>
      <c r="G12" s="215">
        <v>0</v>
      </c>
      <c r="H12" s="215">
        <v>26</v>
      </c>
      <c r="I12" s="215">
        <v>151</v>
      </c>
      <c r="J12" s="215">
        <v>1716</v>
      </c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</row>
    <row r="13" spans="1:23" x14ac:dyDescent="0.25">
      <c r="A13" s="204" t="s">
        <v>74</v>
      </c>
      <c r="B13" s="213">
        <v>171</v>
      </c>
      <c r="C13" s="213">
        <v>0</v>
      </c>
      <c r="D13" s="213">
        <v>66</v>
      </c>
      <c r="E13" s="213">
        <v>10</v>
      </c>
      <c r="F13" s="213">
        <v>10</v>
      </c>
      <c r="G13" s="213">
        <v>0</v>
      </c>
      <c r="H13" s="213">
        <v>1</v>
      </c>
      <c r="I13" s="213">
        <v>15</v>
      </c>
      <c r="J13" s="213">
        <v>203</v>
      </c>
      <c r="M13" s="191"/>
      <c r="N13" s="192"/>
      <c r="O13" s="191"/>
      <c r="P13" s="191"/>
      <c r="Q13" s="191"/>
      <c r="R13" s="191"/>
      <c r="S13" s="191"/>
      <c r="T13" s="191"/>
      <c r="U13" s="191"/>
      <c r="V13" s="191"/>
      <c r="W13" s="191"/>
    </row>
    <row r="14" spans="1:23" x14ac:dyDescent="0.25">
      <c r="A14" s="204" t="s">
        <v>75</v>
      </c>
      <c r="B14" s="213">
        <v>115</v>
      </c>
      <c r="C14" s="213">
        <v>9</v>
      </c>
      <c r="D14" s="213">
        <v>50</v>
      </c>
      <c r="E14" s="213">
        <v>1</v>
      </c>
      <c r="F14" s="213">
        <v>8</v>
      </c>
      <c r="G14" s="213">
        <v>0</v>
      </c>
      <c r="H14" s="213">
        <v>1</v>
      </c>
      <c r="I14" s="213">
        <v>10</v>
      </c>
      <c r="J14" s="213">
        <v>156</v>
      </c>
      <c r="M14" s="191"/>
      <c r="N14" s="192"/>
      <c r="O14" s="191"/>
      <c r="P14" s="191"/>
      <c r="Q14" s="191"/>
      <c r="R14" s="191"/>
      <c r="S14" s="191"/>
      <c r="T14" s="191"/>
      <c r="U14" s="191"/>
      <c r="V14" s="191"/>
      <c r="W14" s="191"/>
    </row>
    <row r="15" spans="1:23" x14ac:dyDescent="0.25">
      <c r="A15" s="204" t="s">
        <v>76</v>
      </c>
      <c r="B15" s="213">
        <v>1090</v>
      </c>
      <c r="C15" s="213">
        <v>23</v>
      </c>
      <c r="D15" s="213">
        <v>93</v>
      </c>
      <c r="E15" s="213">
        <v>55</v>
      </c>
      <c r="F15" s="213">
        <v>0</v>
      </c>
      <c r="G15" s="213">
        <v>0</v>
      </c>
      <c r="H15" s="213">
        <v>23</v>
      </c>
      <c r="I15" s="213">
        <v>99</v>
      </c>
      <c r="J15" s="213">
        <v>1075</v>
      </c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</row>
    <row r="16" spans="1:23" x14ac:dyDescent="0.25">
      <c r="A16" s="204" t="s">
        <v>79</v>
      </c>
      <c r="B16" s="213">
        <v>120</v>
      </c>
      <c r="C16" s="213">
        <v>94</v>
      </c>
      <c r="D16" s="213">
        <v>94</v>
      </c>
      <c r="E16" s="213">
        <v>0</v>
      </c>
      <c r="F16" s="213">
        <v>0</v>
      </c>
      <c r="G16" s="213">
        <v>0</v>
      </c>
      <c r="H16" s="213">
        <v>1</v>
      </c>
      <c r="I16" s="213">
        <v>27</v>
      </c>
      <c r="J16" s="213">
        <v>282</v>
      </c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</row>
    <row r="17" spans="1:23" x14ac:dyDescent="0.25">
      <c r="A17" s="204" t="s">
        <v>26</v>
      </c>
      <c r="B17" s="213">
        <v>1061</v>
      </c>
      <c r="C17" s="213">
        <v>-164</v>
      </c>
      <c r="D17" s="213">
        <v>453</v>
      </c>
      <c r="E17" s="213">
        <v>257</v>
      </c>
      <c r="F17" s="213">
        <v>18</v>
      </c>
      <c r="G17" s="213">
        <v>480</v>
      </c>
      <c r="H17" s="213">
        <v>66</v>
      </c>
      <c r="I17" s="213">
        <v>152</v>
      </c>
      <c r="J17" s="213">
        <v>1469</v>
      </c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</row>
    <row r="18" spans="1:23" x14ac:dyDescent="0.25">
      <c r="A18" s="204" t="s">
        <v>37</v>
      </c>
      <c r="B18" s="213">
        <v>277</v>
      </c>
      <c r="C18" s="213">
        <v>9</v>
      </c>
      <c r="D18" s="213">
        <v>42</v>
      </c>
      <c r="E18" s="213">
        <v>9</v>
      </c>
      <c r="F18" s="213">
        <v>0</v>
      </c>
      <c r="G18" s="213">
        <v>1</v>
      </c>
      <c r="H18" s="213">
        <v>0</v>
      </c>
      <c r="I18" s="213">
        <v>28</v>
      </c>
      <c r="J18" s="213">
        <v>292</v>
      </c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</row>
    <row r="19" spans="1:23" x14ac:dyDescent="0.25">
      <c r="A19" s="204" t="s">
        <v>38</v>
      </c>
      <c r="B19" s="213">
        <v>4</v>
      </c>
      <c r="C19" s="213">
        <v>3</v>
      </c>
      <c r="D19" s="213">
        <v>1</v>
      </c>
      <c r="E19" s="213">
        <v>0</v>
      </c>
      <c r="F19" s="213">
        <v>0</v>
      </c>
      <c r="G19" s="213">
        <v>0</v>
      </c>
      <c r="H19" s="213">
        <v>0</v>
      </c>
      <c r="I19" s="213">
        <v>1</v>
      </c>
      <c r="J19" s="213">
        <v>7</v>
      </c>
      <c r="M19" s="191"/>
      <c r="N19" s="192"/>
      <c r="O19" s="191"/>
      <c r="P19" s="191"/>
      <c r="Q19" s="191"/>
      <c r="R19" s="191"/>
      <c r="S19" s="191"/>
      <c r="T19" s="191"/>
      <c r="U19" s="191"/>
      <c r="V19" s="191"/>
      <c r="W19" s="191"/>
    </row>
    <row r="20" spans="1:23" x14ac:dyDescent="0.25">
      <c r="A20" s="208" t="s">
        <v>39</v>
      </c>
      <c r="B20" s="215">
        <v>317</v>
      </c>
      <c r="C20" s="215">
        <v>5</v>
      </c>
      <c r="D20" s="215">
        <v>69</v>
      </c>
      <c r="E20" s="215">
        <v>11</v>
      </c>
      <c r="F20" s="215">
        <v>0</v>
      </c>
      <c r="G20" s="215">
        <v>3</v>
      </c>
      <c r="H20" s="215">
        <v>10</v>
      </c>
      <c r="I20" s="215">
        <v>28</v>
      </c>
      <c r="J20" s="215">
        <v>365</v>
      </c>
      <c r="M20" s="191"/>
      <c r="N20" s="192"/>
      <c r="O20" s="191"/>
      <c r="P20" s="191"/>
      <c r="Q20" s="191"/>
      <c r="R20" s="191"/>
      <c r="S20" s="191"/>
      <c r="T20" s="191"/>
      <c r="U20" s="191"/>
      <c r="V20" s="191"/>
      <c r="W20" s="191"/>
    </row>
    <row r="21" spans="1:23" x14ac:dyDescent="0.25">
      <c r="A21" s="204" t="s">
        <v>77</v>
      </c>
      <c r="B21" s="213">
        <v>53</v>
      </c>
      <c r="C21" s="213">
        <v>26</v>
      </c>
      <c r="D21" s="213">
        <v>14</v>
      </c>
      <c r="E21" s="213">
        <v>3</v>
      </c>
      <c r="F21" s="213">
        <v>0</v>
      </c>
      <c r="G21" s="213">
        <v>1</v>
      </c>
      <c r="H21" s="213">
        <v>3</v>
      </c>
      <c r="I21" s="213">
        <v>7</v>
      </c>
      <c r="J21" s="213">
        <v>87</v>
      </c>
      <c r="M21" s="191"/>
      <c r="N21" s="192"/>
      <c r="O21" s="191"/>
      <c r="P21" s="191"/>
      <c r="Q21" s="191"/>
      <c r="R21" s="191"/>
      <c r="S21" s="191"/>
      <c r="T21" s="191"/>
      <c r="U21" s="191"/>
      <c r="V21" s="191"/>
      <c r="W21" s="191"/>
    </row>
    <row r="22" spans="1:23" x14ac:dyDescent="0.25">
      <c r="A22" s="204" t="s">
        <v>78</v>
      </c>
      <c r="B22" s="213">
        <v>234</v>
      </c>
      <c r="C22" s="213">
        <v>-15</v>
      </c>
      <c r="D22" s="213">
        <v>46</v>
      </c>
      <c r="E22" s="213">
        <v>8</v>
      </c>
      <c r="F22" s="213">
        <v>0</v>
      </c>
      <c r="G22" s="213">
        <v>2</v>
      </c>
      <c r="H22" s="213">
        <v>7</v>
      </c>
      <c r="I22" s="213">
        <v>17</v>
      </c>
      <c r="J22" s="213">
        <v>249</v>
      </c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</row>
    <row r="23" spans="1:23" x14ac:dyDescent="0.25">
      <c r="A23" s="204" t="s">
        <v>79</v>
      </c>
      <c r="B23" s="213">
        <v>30</v>
      </c>
      <c r="C23" s="213">
        <v>-6</v>
      </c>
      <c r="D23" s="213">
        <v>9</v>
      </c>
      <c r="E23" s="213">
        <v>0</v>
      </c>
      <c r="F23" s="213">
        <v>0</v>
      </c>
      <c r="G23" s="213">
        <v>0</v>
      </c>
      <c r="H23" s="213">
        <v>0</v>
      </c>
      <c r="I23" s="213">
        <v>4</v>
      </c>
      <c r="J23" s="213">
        <v>29</v>
      </c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</row>
    <row r="24" spans="1:23" x14ac:dyDescent="0.25">
      <c r="A24" s="204" t="s">
        <v>40</v>
      </c>
      <c r="B24" s="213">
        <v>39</v>
      </c>
      <c r="C24" s="213">
        <v>14</v>
      </c>
      <c r="D24" s="213">
        <v>6</v>
      </c>
      <c r="E24" s="213">
        <v>1</v>
      </c>
      <c r="F24" s="213">
        <v>1</v>
      </c>
      <c r="G24" s="213">
        <v>0</v>
      </c>
      <c r="H24" s="213">
        <v>1</v>
      </c>
      <c r="I24" s="213">
        <v>5</v>
      </c>
      <c r="J24" s="213">
        <v>53</v>
      </c>
      <c r="M24" s="191"/>
      <c r="N24" s="192"/>
      <c r="O24" s="191"/>
      <c r="P24" s="191"/>
      <c r="Q24" s="191"/>
      <c r="R24" s="191"/>
      <c r="S24" s="191"/>
      <c r="T24" s="191"/>
      <c r="U24" s="191"/>
      <c r="V24" s="191"/>
      <c r="W24" s="191"/>
    </row>
    <row r="25" spans="1:23" x14ac:dyDescent="0.25">
      <c r="A25" s="204" t="s">
        <v>41</v>
      </c>
      <c r="B25" s="213">
        <v>90</v>
      </c>
      <c r="C25" s="213">
        <v>-7</v>
      </c>
      <c r="D25" s="213">
        <v>58</v>
      </c>
      <c r="E25" s="213">
        <v>11</v>
      </c>
      <c r="F25" s="213">
        <v>1</v>
      </c>
      <c r="G25" s="213">
        <v>0</v>
      </c>
      <c r="H25" s="213">
        <v>3</v>
      </c>
      <c r="I25" s="213">
        <v>13</v>
      </c>
      <c r="J25" s="213">
        <v>119</v>
      </c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</row>
    <row r="26" spans="1:23" x14ac:dyDescent="0.25">
      <c r="A26" s="204" t="s">
        <v>42</v>
      </c>
      <c r="B26" s="213">
        <v>256</v>
      </c>
      <c r="C26" s="213">
        <v>7</v>
      </c>
      <c r="D26" s="213">
        <v>90</v>
      </c>
      <c r="E26" s="213">
        <v>14</v>
      </c>
      <c r="F26" s="213">
        <v>20</v>
      </c>
      <c r="G26" s="213">
        <v>13</v>
      </c>
      <c r="H26" s="213">
        <v>5</v>
      </c>
      <c r="I26" s="213">
        <v>21</v>
      </c>
      <c r="J26" s="213">
        <v>316</v>
      </c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</row>
    <row r="27" spans="1:23" x14ac:dyDescent="0.25">
      <c r="A27" s="204" t="s">
        <v>69</v>
      </c>
      <c r="B27" s="213">
        <v>12</v>
      </c>
      <c r="C27" s="213">
        <v>0</v>
      </c>
      <c r="D27" s="213">
        <v>4</v>
      </c>
      <c r="E27" s="213">
        <v>0</v>
      </c>
      <c r="F27" s="213">
        <v>0</v>
      </c>
      <c r="G27" s="213">
        <v>0</v>
      </c>
      <c r="H27" s="213">
        <v>0</v>
      </c>
      <c r="I27" s="213">
        <v>2</v>
      </c>
      <c r="J27" s="213">
        <v>14</v>
      </c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</row>
    <row r="28" spans="1:23" x14ac:dyDescent="0.25">
      <c r="A28" s="208" t="s">
        <v>27</v>
      </c>
      <c r="B28" s="215">
        <v>3365</v>
      </c>
      <c r="C28" s="215">
        <v>52</v>
      </c>
      <c r="D28" s="215">
        <v>336</v>
      </c>
      <c r="E28" s="215">
        <v>387</v>
      </c>
      <c r="F28" s="215">
        <v>67</v>
      </c>
      <c r="G28" s="215">
        <v>356</v>
      </c>
      <c r="H28" s="215">
        <v>1302</v>
      </c>
      <c r="I28" s="215">
        <v>440</v>
      </c>
      <c r="J28" s="215">
        <v>4517</v>
      </c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</row>
    <row r="29" spans="1:23" x14ac:dyDescent="0.25">
      <c r="A29" s="204" t="s">
        <v>80</v>
      </c>
      <c r="B29" s="213">
        <v>3277</v>
      </c>
      <c r="C29" s="213">
        <v>69</v>
      </c>
      <c r="D29" s="213">
        <v>336</v>
      </c>
      <c r="E29" s="213">
        <v>384</v>
      </c>
      <c r="F29" s="213">
        <v>67</v>
      </c>
      <c r="G29" s="213">
        <v>356</v>
      </c>
      <c r="H29" s="213">
        <v>1297</v>
      </c>
      <c r="I29" s="213">
        <v>434</v>
      </c>
      <c r="J29" s="213">
        <v>4450</v>
      </c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</row>
    <row r="30" spans="1:23" x14ac:dyDescent="0.25">
      <c r="A30" s="204" t="s">
        <v>81</v>
      </c>
      <c r="B30" s="213">
        <v>88</v>
      </c>
      <c r="C30" s="213">
        <v>-17</v>
      </c>
      <c r="D30" s="213">
        <v>0</v>
      </c>
      <c r="E30" s="213">
        <v>3</v>
      </c>
      <c r="F30" s="213">
        <v>0</v>
      </c>
      <c r="G30" s="213">
        <v>0</v>
      </c>
      <c r="H30" s="213">
        <v>5</v>
      </c>
      <c r="I30" s="213">
        <v>6</v>
      </c>
      <c r="J30" s="213">
        <v>67</v>
      </c>
      <c r="M30" s="191"/>
      <c r="N30" s="192"/>
      <c r="O30" s="191"/>
      <c r="P30" s="191"/>
      <c r="Q30" s="191"/>
      <c r="R30" s="191"/>
      <c r="S30" s="191"/>
      <c r="T30" s="191"/>
      <c r="U30" s="191"/>
      <c r="V30" s="191"/>
      <c r="W30" s="191"/>
    </row>
    <row r="31" spans="1:23" x14ac:dyDescent="0.25">
      <c r="A31" s="204" t="s">
        <v>44</v>
      </c>
      <c r="B31" s="213">
        <v>3669</v>
      </c>
      <c r="C31" s="213">
        <v>-246</v>
      </c>
      <c r="D31" s="213">
        <v>586</v>
      </c>
      <c r="E31" s="213">
        <v>122</v>
      </c>
      <c r="F31" s="213">
        <v>302</v>
      </c>
      <c r="G31" s="213">
        <v>381</v>
      </c>
      <c r="H31" s="213">
        <v>786</v>
      </c>
      <c r="I31" s="213">
        <v>399</v>
      </c>
      <c r="J31" s="213">
        <v>4353</v>
      </c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</row>
    <row r="32" spans="1:23" x14ac:dyDescent="0.25">
      <c r="A32" s="204" t="s">
        <v>45</v>
      </c>
      <c r="B32" s="213">
        <v>74</v>
      </c>
      <c r="C32" s="213">
        <v>3</v>
      </c>
      <c r="D32" s="213">
        <v>34</v>
      </c>
      <c r="E32" s="213">
        <v>2</v>
      </c>
      <c r="F32" s="213">
        <v>0</v>
      </c>
      <c r="G32" s="213">
        <v>0</v>
      </c>
      <c r="H32" s="213">
        <v>0</v>
      </c>
      <c r="I32" s="213">
        <v>4</v>
      </c>
      <c r="J32" s="213">
        <v>105</v>
      </c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</row>
    <row r="33" spans="1:23" x14ac:dyDescent="0.25">
      <c r="A33" s="204" t="s">
        <v>46</v>
      </c>
      <c r="B33" s="213">
        <v>1483</v>
      </c>
      <c r="C33" s="213">
        <v>38</v>
      </c>
      <c r="D33" s="213">
        <v>111</v>
      </c>
      <c r="E33" s="213">
        <v>232</v>
      </c>
      <c r="F33" s="213">
        <v>20</v>
      </c>
      <c r="G33" s="213">
        <v>54</v>
      </c>
      <c r="H33" s="213">
        <v>164</v>
      </c>
      <c r="I33" s="213">
        <v>124</v>
      </c>
      <c r="J33" s="213">
        <v>1474</v>
      </c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</row>
    <row r="34" spans="1:23" x14ac:dyDescent="0.25">
      <c r="A34" s="204" t="s">
        <v>47</v>
      </c>
      <c r="B34" s="213">
        <v>11</v>
      </c>
      <c r="C34" s="213">
        <v>-7</v>
      </c>
      <c r="D34" s="213">
        <v>5</v>
      </c>
      <c r="E34" s="213">
        <v>0</v>
      </c>
      <c r="F34" s="213">
        <v>0</v>
      </c>
      <c r="G34" s="213">
        <v>0</v>
      </c>
      <c r="H34" s="213">
        <v>0</v>
      </c>
      <c r="I34" s="213">
        <v>1</v>
      </c>
      <c r="J34" s="213">
        <v>8</v>
      </c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</row>
    <row r="35" spans="1:23" x14ac:dyDescent="0.25">
      <c r="A35" s="204" t="s">
        <v>217</v>
      </c>
      <c r="B35" s="213">
        <v>7</v>
      </c>
      <c r="C35" s="213">
        <v>0</v>
      </c>
      <c r="D35" s="213">
        <v>4</v>
      </c>
      <c r="E35" s="213">
        <v>0</v>
      </c>
      <c r="F35" s="213">
        <v>0</v>
      </c>
      <c r="G35" s="213">
        <v>0</v>
      </c>
      <c r="H35" s="213">
        <v>0</v>
      </c>
      <c r="I35" s="213">
        <v>1</v>
      </c>
      <c r="J35" s="213">
        <v>10</v>
      </c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</row>
    <row r="36" spans="1:23" x14ac:dyDescent="0.25">
      <c r="A36" s="208" t="s">
        <v>31</v>
      </c>
      <c r="B36" s="215">
        <v>15612</v>
      </c>
      <c r="C36" s="215">
        <v>-733</v>
      </c>
      <c r="D36" s="215">
        <v>1557</v>
      </c>
      <c r="E36" s="215">
        <v>2569</v>
      </c>
      <c r="F36" s="215">
        <v>684</v>
      </c>
      <c r="G36" s="215">
        <v>2594</v>
      </c>
      <c r="H36" s="215">
        <v>2822</v>
      </c>
      <c r="I36" s="215">
        <v>1568</v>
      </c>
      <c r="J36" s="215">
        <v>17031</v>
      </c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</row>
    <row r="37" spans="1:23" x14ac:dyDescent="0.25">
      <c r="A37" s="204" t="s">
        <v>82</v>
      </c>
      <c r="B37" s="213">
        <v>1909</v>
      </c>
      <c r="C37" s="213">
        <v>-21</v>
      </c>
      <c r="D37" s="213">
        <v>219</v>
      </c>
      <c r="E37" s="213">
        <v>253</v>
      </c>
      <c r="F37" s="213">
        <v>46</v>
      </c>
      <c r="G37" s="213">
        <v>117</v>
      </c>
      <c r="H37" s="213">
        <v>181</v>
      </c>
      <c r="I37" s="213">
        <v>171</v>
      </c>
      <c r="J37" s="213">
        <v>1935</v>
      </c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</row>
    <row r="38" spans="1:23" x14ac:dyDescent="0.25">
      <c r="A38" s="204" t="s">
        <v>83</v>
      </c>
      <c r="B38" s="213">
        <v>1105</v>
      </c>
      <c r="C38" s="213">
        <v>-4</v>
      </c>
      <c r="D38" s="213">
        <v>120</v>
      </c>
      <c r="E38" s="213">
        <v>135</v>
      </c>
      <c r="F38" s="213">
        <v>29</v>
      </c>
      <c r="G38" s="213">
        <v>130</v>
      </c>
      <c r="H38" s="213">
        <v>96</v>
      </c>
      <c r="I38" s="213">
        <v>141</v>
      </c>
      <c r="J38" s="213">
        <v>1142</v>
      </c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</row>
    <row r="39" spans="1:23" x14ac:dyDescent="0.25">
      <c r="A39" s="204" t="s">
        <v>84</v>
      </c>
      <c r="B39" s="213">
        <v>372</v>
      </c>
      <c r="C39" s="213">
        <v>7</v>
      </c>
      <c r="D39" s="213">
        <v>58</v>
      </c>
      <c r="E39" s="213">
        <v>32</v>
      </c>
      <c r="F39" s="213">
        <v>7</v>
      </c>
      <c r="G39" s="213">
        <v>13</v>
      </c>
      <c r="H39" s="213">
        <v>37</v>
      </c>
      <c r="I39" s="213">
        <v>39</v>
      </c>
      <c r="J39" s="213">
        <v>409</v>
      </c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</row>
    <row r="40" spans="1:23" x14ac:dyDescent="0.25">
      <c r="A40" s="204" t="s">
        <v>85</v>
      </c>
      <c r="B40" s="213">
        <v>20</v>
      </c>
      <c r="C40" s="213">
        <v>-6</v>
      </c>
      <c r="D40" s="213">
        <v>22</v>
      </c>
      <c r="E40" s="213">
        <v>1</v>
      </c>
      <c r="F40" s="213">
        <v>0</v>
      </c>
      <c r="G40" s="213">
        <v>0</v>
      </c>
      <c r="H40" s="213">
        <v>0</v>
      </c>
      <c r="I40" s="213">
        <v>4</v>
      </c>
      <c r="J40" s="213">
        <v>31</v>
      </c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</row>
    <row r="41" spans="1:23" x14ac:dyDescent="0.25">
      <c r="A41" s="204" t="s">
        <v>86</v>
      </c>
      <c r="B41" s="213">
        <v>57</v>
      </c>
      <c r="C41" s="213">
        <v>-27</v>
      </c>
      <c r="D41" s="213">
        <v>4</v>
      </c>
      <c r="E41" s="213">
        <v>0</v>
      </c>
      <c r="F41" s="213">
        <v>6</v>
      </c>
      <c r="G41" s="213">
        <v>3</v>
      </c>
      <c r="H41" s="213">
        <v>4</v>
      </c>
      <c r="I41" s="213">
        <v>3</v>
      </c>
      <c r="J41" s="213">
        <v>32</v>
      </c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</row>
    <row r="42" spans="1:23" x14ac:dyDescent="0.25">
      <c r="A42" s="204" t="s">
        <v>87</v>
      </c>
      <c r="B42" s="213">
        <v>68</v>
      </c>
      <c r="C42" s="213">
        <v>-6</v>
      </c>
      <c r="D42" s="213">
        <v>30</v>
      </c>
      <c r="E42" s="213">
        <v>3</v>
      </c>
      <c r="F42" s="213">
        <v>0</v>
      </c>
      <c r="G42" s="213">
        <v>1</v>
      </c>
      <c r="H42" s="213">
        <v>2</v>
      </c>
      <c r="I42" s="213">
        <v>9</v>
      </c>
      <c r="J42" s="213">
        <v>83</v>
      </c>
      <c r="M42" s="191"/>
      <c r="N42" s="192"/>
      <c r="O42" s="191"/>
      <c r="P42" s="191"/>
      <c r="Q42" s="191"/>
      <c r="R42" s="191"/>
      <c r="S42" s="191"/>
      <c r="T42" s="191"/>
      <c r="U42" s="191"/>
      <c r="V42" s="191"/>
      <c r="W42" s="191"/>
    </row>
    <row r="43" spans="1:23" x14ac:dyDescent="0.25">
      <c r="A43" s="204" t="s">
        <v>88</v>
      </c>
      <c r="B43" s="213">
        <v>87</v>
      </c>
      <c r="C43" s="213">
        <v>11</v>
      </c>
      <c r="D43" s="213">
        <v>13</v>
      </c>
      <c r="E43" s="213">
        <v>15</v>
      </c>
      <c r="F43" s="213">
        <v>0</v>
      </c>
      <c r="G43" s="213">
        <v>1</v>
      </c>
      <c r="H43" s="213">
        <v>4</v>
      </c>
      <c r="I43" s="213">
        <v>9</v>
      </c>
      <c r="J43" s="213">
        <v>92</v>
      </c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</row>
    <row r="44" spans="1:23" x14ac:dyDescent="0.25">
      <c r="A44" s="204" t="s">
        <v>89</v>
      </c>
      <c r="B44" s="213">
        <v>1120</v>
      </c>
      <c r="C44" s="213">
        <v>58</v>
      </c>
      <c r="D44" s="213">
        <v>124</v>
      </c>
      <c r="E44" s="213">
        <v>103</v>
      </c>
      <c r="F44" s="213">
        <v>47</v>
      </c>
      <c r="G44" s="213">
        <v>215</v>
      </c>
      <c r="H44" s="213">
        <v>324</v>
      </c>
      <c r="I44" s="213">
        <v>137</v>
      </c>
      <c r="J44" s="213">
        <v>1554</v>
      </c>
      <c r="M44" s="191"/>
      <c r="N44" s="192"/>
      <c r="O44" s="191"/>
      <c r="P44" s="191"/>
      <c r="Q44" s="191"/>
      <c r="R44" s="191"/>
      <c r="S44" s="191"/>
      <c r="T44" s="191"/>
      <c r="U44" s="191"/>
      <c r="V44" s="191"/>
      <c r="W44" s="191"/>
    </row>
    <row r="45" spans="1:23" x14ac:dyDescent="0.25">
      <c r="A45" s="204" t="s">
        <v>90</v>
      </c>
      <c r="B45" s="213">
        <v>9596</v>
      </c>
      <c r="C45" s="213">
        <v>-876</v>
      </c>
      <c r="D45" s="213">
        <v>685</v>
      </c>
      <c r="E45" s="213">
        <v>1989</v>
      </c>
      <c r="F45" s="213">
        <v>526</v>
      </c>
      <c r="G45" s="213">
        <v>2103</v>
      </c>
      <c r="H45" s="213">
        <v>2126</v>
      </c>
      <c r="I45" s="213">
        <v>945</v>
      </c>
      <c r="J45" s="213">
        <v>10174</v>
      </c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</row>
    <row r="46" spans="1:23" x14ac:dyDescent="0.25">
      <c r="A46" s="204" t="s">
        <v>91</v>
      </c>
      <c r="B46" s="213">
        <v>1123</v>
      </c>
      <c r="C46" s="213">
        <v>36</v>
      </c>
      <c r="D46" s="213">
        <v>250</v>
      </c>
      <c r="E46" s="213">
        <v>13</v>
      </c>
      <c r="F46" s="213">
        <v>17</v>
      </c>
      <c r="G46" s="213">
        <v>9</v>
      </c>
      <c r="H46" s="213">
        <v>46</v>
      </c>
      <c r="I46" s="213">
        <v>94</v>
      </c>
      <c r="J46" s="213">
        <v>1340</v>
      </c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</row>
    <row r="47" spans="1:23" x14ac:dyDescent="0.25">
      <c r="A47" s="204" t="s">
        <v>92</v>
      </c>
      <c r="B47" s="213">
        <v>84</v>
      </c>
      <c r="C47" s="213">
        <v>22</v>
      </c>
      <c r="D47" s="213">
        <v>17</v>
      </c>
      <c r="E47" s="213">
        <v>14</v>
      </c>
      <c r="F47" s="213">
        <v>2</v>
      </c>
      <c r="G47" s="213">
        <v>0</v>
      </c>
      <c r="H47" s="213">
        <v>0</v>
      </c>
      <c r="I47" s="213">
        <v>8</v>
      </c>
      <c r="J47" s="213">
        <v>99</v>
      </c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</row>
    <row r="48" spans="1:23" x14ac:dyDescent="0.25">
      <c r="A48" s="204" t="s">
        <v>93</v>
      </c>
      <c r="B48" s="213">
        <v>71</v>
      </c>
      <c r="C48" s="213">
        <v>73</v>
      </c>
      <c r="D48" s="213">
        <v>15</v>
      </c>
      <c r="E48" s="213">
        <v>11</v>
      </c>
      <c r="F48" s="213">
        <v>4</v>
      </c>
      <c r="G48" s="213">
        <v>2</v>
      </c>
      <c r="H48" s="213">
        <v>2</v>
      </c>
      <c r="I48" s="213">
        <v>8</v>
      </c>
      <c r="J48" s="213">
        <v>140</v>
      </c>
      <c r="M48" s="191"/>
      <c r="N48" s="192"/>
      <c r="O48" s="191"/>
      <c r="P48" s="191"/>
      <c r="Q48" s="191"/>
      <c r="R48" s="191"/>
      <c r="S48" s="191"/>
      <c r="T48" s="191"/>
      <c r="U48" s="191"/>
      <c r="V48" s="191"/>
      <c r="W48" s="191"/>
    </row>
    <row r="49" spans="1:23" ht="12.75" customHeight="1" x14ac:dyDescent="0.25">
      <c r="A49" s="204" t="s">
        <v>79</v>
      </c>
      <c r="B49" s="213">
        <v>0</v>
      </c>
      <c r="C49" s="213">
        <v>0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213">
        <v>0</v>
      </c>
      <c r="J49" s="213">
        <v>0</v>
      </c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</row>
    <row r="50" spans="1:23" x14ac:dyDescent="0.25">
      <c r="A50" s="204" t="s">
        <v>28</v>
      </c>
      <c r="B50" s="213">
        <v>378</v>
      </c>
      <c r="C50" s="213">
        <v>16</v>
      </c>
      <c r="D50" s="213">
        <v>89</v>
      </c>
      <c r="E50" s="213">
        <v>30</v>
      </c>
      <c r="F50" s="213">
        <v>0</v>
      </c>
      <c r="G50" s="213">
        <v>2</v>
      </c>
      <c r="H50" s="213">
        <v>109</v>
      </c>
      <c r="I50" s="213">
        <v>34</v>
      </c>
      <c r="J50" s="213">
        <v>530</v>
      </c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</row>
    <row r="51" spans="1:23" x14ac:dyDescent="0.25">
      <c r="A51" s="204" t="s">
        <v>48</v>
      </c>
      <c r="B51" s="213">
        <v>0</v>
      </c>
      <c r="C51" s="213">
        <v>0</v>
      </c>
      <c r="D51" s="213">
        <v>0</v>
      </c>
      <c r="E51" s="213">
        <v>0</v>
      </c>
      <c r="F51" s="213">
        <v>0</v>
      </c>
      <c r="G51" s="213">
        <v>0</v>
      </c>
      <c r="H51" s="213">
        <v>0</v>
      </c>
      <c r="I51" s="213">
        <v>0</v>
      </c>
      <c r="J51" s="213">
        <v>0</v>
      </c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</row>
    <row r="52" spans="1:23" x14ac:dyDescent="0.25">
      <c r="A52" s="204" t="s">
        <v>49</v>
      </c>
      <c r="B52" s="213">
        <v>8</v>
      </c>
      <c r="C52" s="213">
        <v>-1</v>
      </c>
      <c r="D52" s="213">
        <v>8</v>
      </c>
      <c r="E52" s="213">
        <v>0</v>
      </c>
      <c r="F52" s="213">
        <v>0</v>
      </c>
      <c r="G52" s="213">
        <v>0</v>
      </c>
      <c r="H52" s="213">
        <v>10</v>
      </c>
      <c r="I52" s="213">
        <v>2</v>
      </c>
      <c r="J52" s="213">
        <v>23</v>
      </c>
      <c r="M52" s="191"/>
      <c r="N52" s="192"/>
      <c r="O52" s="191"/>
      <c r="P52" s="191"/>
      <c r="Q52" s="191"/>
      <c r="R52" s="191"/>
      <c r="S52" s="191"/>
      <c r="T52" s="191"/>
      <c r="U52" s="191"/>
      <c r="V52" s="191"/>
      <c r="W52" s="191"/>
    </row>
    <row r="53" spans="1:23" x14ac:dyDescent="0.25">
      <c r="A53" s="204" t="s">
        <v>29</v>
      </c>
      <c r="B53" s="213">
        <v>703</v>
      </c>
      <c r="C53" s="213">
        <v>3</v>
      </c>
      <c r="D53" s="213">
        <v>184</v>
      </c>
      <c r="E53" s="213">
        <v>38</v>
      </c>
      <c r="F53" s="213">
        <v>14</v>
      </c>
      <c r="G53" s="213">
        <v>111</v>
      </c>
      <c r="H53" s="213">
        <v>104</v>
      </c>
      <c r="I53" s="213">
        <v>75</v>
      </c>
      <c r="J53" s="213">
        <v>978</v>
      </c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</row>
    <row r="54" spans="1:23" ht="13.5" customHeight="1" x14ac:dyDescent="0.25">
      <c r="A54" s="208" t="s">
        <v>70</v>
      </c>
      <c r="B54" s="215">
        <v>4410</v>
      </c>
      <c r="C54" s="215">
        <v>1</v>
      </c>
      <c r="D54" s="215">
        <v>581</v>
      </c>
      <c r="E54" s="215">
        <v>37</v>
      </c>
      <c r="F54" s="215">
        <v>2</v>
      </c>
      <c r="G54" s="215">
        <v>9</v>
      </c>
      <c r="H54" s="215">
        <v>163</v>
      </c>
      <c r="I54" s="215">
        <v>610</v>
      </c>
      <c r="J54" s="215">
        <v>4515</v>
      </c>
      <c r="M54" s="191"/>
      <c r="N54" s="192"/>
      <c r="O54" s="191"/>
      <c r="P54" s="191"/>
      <c r="Q54" s="191"/>
      <c r="R54" s="191"/>
      <c r="S54" s="191"/>
      <c r="T54" s="191"/>
      <c r="U54" s="191"/>
      <c r="V54" s="191"/>
      <c r="W54" s="191"/>
    </row>
    <row r="55" spans="1:23" x14ac:dyDescent="0.25">
      <c r="A55" s="216" t="s">
        <v>94</v>
      </c>
      <c r="B55" s="213">
        <v>138</v>
      </c>
      <c r="C55" s="213">
        <v>0</v>
      </c>
      <c r="D55" s="213">
        <v>37</v>
      </c>
      <c r="E55" s="213">
        <v>2</v>
      </c>
      <c r="F55" s="213">
        <v>0</v>
      </c>
      <c r="G55" s="213">
        <v>0</v>
      </c>
      <c r="H55" s="213">
        <v>0</v>
      </c>
      <c r="I55" s="213">
        <v>4</v>
      </c>
      <c r="J55" s="213">
        <v>169</v>
      </c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</row>
    <row r="56" spans="1:23" ht="12.5" x14ac:dyDescent="0.25">
      <c r="A56" s="271" t="s">
        <v>245</v>
      </c>
      <c r="B56" s="272">
        <v>4075</v>
      </c>
      <c r="C56" s="272">
        <v>-11</v>
      </c>
      <c r="D56" s="272">
        <v>462</v>
      </c>
      <c r="E56" s="272">
        <v>25</v>
      </c>
      <c r="F56" s="272">
        <v>2</v>
      </c>
      <c r="G56" s="272">
        <v>9</v>
      </c>
      <c r="H56" s="272">
        <v>27</v>
      </c>
      <c r="I56" s="272">
        <v>543</v>
      </c>
      <c r="J56" s="272">
        <v>3992</v>
      </c>
      <c r="M56" s="191"/>
      <c r="N56" s="192"/>
      <c r="O56" s="191"/>
      <c r="P56" s="191"/>
      <c r="Q56" s="191"/>
      <c r="R56" s="191"/>
      <c r="S56" s="191"/>
      <c r="T56" s="191"/>
      <c r="U56" s="191"/>
      <c r="V56" s="191"/>
      <c r="W56" s="191"/>
    </row>
    <row r="57" spans="1:23" x14ac:dyDescent="0.25">
      <c r="A57" s="217" t="s">
        <v>210</v>
      </c>
      <c r="B57" s="213">
        <v>197</v>
      </c>
      <c r="C57" s="213">
        <v>12</v>
      </c>
      <c r="D57" s="213">
        <v>82</v>
      </c>
      <c r="E57" s="213">
        <v>10</v>
      </c>
      <c r="F57" s="213">
        <v>0</v>
      </c>
      <c r="G57" s="213">
        <v>0</v>
      </c>
      <c r="H57" s="213">
        <v>136</v>
      </c>
      <c r="I57" s="213">
        <v>63</v>
      </c>
      <c r="J57" s="213">
        <v>354</v>
      </c>
      <c r="M57" s="191"/>
      <c r="N57" s="192"/>
      <c r="O57" s="191"/>
      <c r="P57" s="191"/>
      <c r="Q57" s="191"/>
      <c r="R57" s="191"/>
      <c r="S57" s="191"/>
      <c r="T57" s="191"/>
      <c r="U57" s="191"/>
      <c r="V57" s="191"/>
      <c r="W57" s="191"/>
    </row>
    <row r="58" spans="1:23" x14ac:dyDescent="0.25">
      <c r="A58" s="204" t="s">
        <v>355</v>
      </c>
      <c r="B58" s="213">
        <v>75</v>
      </c>
      <c r="C58" s="213">
        <v>-4</v>
      </c>
      <c r="D58" s="213">
        <v>14</v>
      </c>
      <c r="E58" s="213">
        <v>15</v>
      </c>
      <c r="F58" s="213">
        <v>0</v>
      </c>
      <c r="G58" s="213">
        <v>0</v>
      </c>
      <c r="H58" s="213">
        <v>1</v>
      </c>
      <c r="I58" s="213">
        <v>6</v>
      </c>
      <c r="J58" s="213">
        <v>65</v>
      </c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</row>
    <row r="59" spans="1:23" ht="12" thickBot="1" x14ac:dyDescent="0.3">
      <c r="A59" s="211" t="s">
        <v>270</v>
      </c>
      <c r="B59" s="218">
        <v>35835</v>
      </c>
      <c r="C59" s="218">
        <v>-1073</v>
      </c>
      <c r="D59" s="218">
        <v>5525</v>
      </c>
      <c r="E59" s="218">
        <v>3880</v>
      </c>
      <c r="F59" s="218">
        <v>1162</v>
      </c>
      <c r="G59" s="218">
        <v>4004</v>
      </c>
      <c r="H59" s="218">
        <v>5736</v>
      </c>
      <c r="I59" s="218">
        <v>3834</v>
      </c>
      <c r="J59" s="218">
        <v>41151</v>
      </c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</row>
    <row r="60" spans="1:23" ht="12.5" thickTop="1" x14ac:dyDescent="0.3">
      <c r="A60" s="71" t="s">
        <v>264</v>
      </c>
      <c r="B60" s="130"/>
      <c r="C60" s="130"/>
      <c r="D60" s="130"/>
      <c r="E60" s="130"/>
      <c r="F60" s="130"/>
      <c r="G60" s="130"/>
      <c r="H60" s="130"/>
      <c r="I60" s="130"/>
      <c r="J60" s="97"/>
    </row>
    <row r="61" spans="1:23" ht="12" x14ac:dyDescent="0.3">
      <c r="A61" s="71" t="s">
        <v>331</v>
      </c>
      <c r="B61" s="69"/>
      <c r="C61" s="69"/>
      <c r="D61" s="69"/>
      <c r="E61" s="69"/>
      <c r="F61" s="69"/>
      <c r="G61" s="69"/>
      <c r="H61" s="69"/>
      <c r="I61" s="69"/>
      <c r="J61" s="69"/>
    </row>
    <row r="62" spans="1:23" ht="12" x14ac:dyDescent="0.3">
      <c r="A62" s="71" t="s">
        <v>332</v>
      </c>
      <c r="B62" s="69"/>
      <c r="C62" s="69"/>
      <c r="D62" s="69"/>
      <c r="E62" s="69"/>
      <c r="F62" s="69"/>
      <c r="G62" s="69"/>
      <c r="H62" s="69"/>
      <c r="I62" s="69"/>
      <c r="J62" s="69"/>
    </row>
    <row r="63" spans="1:23" ht="12" x14ac:dyDescent="0.3">
      <c r="A63" s="71" t="s">
        <v>253</v>
      </c>
      <c r="B63" s="69"/>
      <c r="C63" s="69"/>
      <c r="D63" s="69"/>
      <c r="E63" s="69"/>
      <c r="F63" s="69"/>
      <c r="G63" s="69"/>
      <c r="H63" s="69"/>
      <c r="I63" s="69"/>
      <c r="J63" s="69"/>
    </row>
    <row r="64" spans="1:23" ht="12" x14ac:dyDescent="0.3">
      <c r="A64" s="73" t="s">
        <v>132</v>
      </c>
      <c r="B64" s="71" t="s">
        <v>321</v>
      </c>
      <c r="C64" s="69"/>
      <c r="D64" s="69"/>
      <c r="E64" s="69"/>
      <c r="F64" s="69"/>
      <c r="G64" s="69"/>
      <c r="H64" s="69"/>
      <c r="I64" s="69"/>
      <c r="J64" s="69"/>
    </row>
    <row r="65" spans="1:12" ht="13.5" x14ac:dyDescent="0.3">
      <c r="A65" s="70" t="s">
        <v>354</v>
      </c>
      <c r="B65" s="69"/>
      <c r="C65" s="69"/>
      <c r="D65" s="69"/>
      <c r="E65" s="69"/>
      <c r="F65" s="69"/>
      <c r="G65" s="69"/>
      <c r="H65" s="69"/>
      <c r="I65" s="69"/>
      <c r="J65" s="69"/>
    </row>
    <row r="66" spans="1:12" ht="13.5" x14ac:dyDescent="0.3">
      <c r="A66" s="71" t="s">
        <v>356</v>
      </c>
      <c r="B66" s="69"/>
      <c r="C66" s="69"/>
      <c r="D66" s="69"/>
      <c r="E66" s="69"/>
      <c r="F66" s="69"/>
      <c r="G66" s="69"/>
      <c r="H66" s="69"/>
      <c r="I66" s="69"/>
      <c r="J66" s="69"/>
    </row>
    <row r="67" spans="1:12" ht="12" x14ac:dyDescent="0.3">
      <c r="A67" s="71" t="s">
        <v>333</v>
      </c>
      <c r="B67" s="69"/>
      <c r="C67" s="69"/>
      <c r="D67" s="69"/>
      <c r="E67" s="69"/>
      <c r="F67" s="69"/>
      <c r="G67" s="69"/>
      <c r="H67" s="69"/>
      <c r="I67" s="69"/>
      <c r="J67" s="69"/>
    </row>
    <row r="68" spans="1:12" x14ac:dyDescent="0.25">
      <c r="B68" s="69"/>
      <c r="C68" s="69"/>
      <c r="D68" s="69"/>
      <c r="E68" s="69"/>
      <c r="F68" s="69"/>
      <c r="G68" s="69"/>
      <c r="H68" s="69"/>
      <c r="I68" s="69"/>
      <c r="J68" s="69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</sheetData>
  <mergeCells count="1">
    <mergeCell ref="C3:I3"/>
  </mergeCells>
  <phoneticPr fontId="0" type="noConversion"/>
  <hyperlinks>
    <hyperlink ref="A64" r:id="rId1"/>
  </hyperlinks>
  <printOptions horizontalCentered="1" verticalCentered="1"/>
  <pageMargins left="0.5" right="0.5" top="0.25" bottom="0.25" header="0" footer="0"/>
  <pageSetup scale="65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31" zoomScaleNormal="100" workbookViewId="0">
      <selection activeCell="A25" sqref="A25"/>
    </sheetView>
  </sheetViews>
  <sheetFormatPr defaultRowHeight="11.5" x14ac:dyDescent="0.25"/>
  <cols>
    <col min="1" max="1" width="26.59765625" customWidth="1"/>
    <col min="2" max="2" width="10.69921875" customWidth="1"/>
    <col min="3" max="3" width="11.8984375" customWidth="1"/>
    <col min="4" max="4" width="11" bestFit="1" customWidth="1"/>
    <col min="5" max="5" width="12" bestFit="1" customWidth="1"/>
    <col min="6" max="6" width="11.296875" customWidth="1"/>
    <col min="7" max="8" width="12.59765625" customWidth="1"/>
    <col min="9" max="9" width="12" customWidth="1"/>
    <col min="10" max="10" width="12.09765625" customWidth="1"/>
  </cols>
  <sheetData>
    <row r="1" spans="1:12" ht="12.5" x14ac:dyDescent="0.25">
      <c r="A1" s="74" t="s">
        <v>329</v>
      </c>
      <c r="B1" s="69"/>
      <c r="C1" s="69"/>
      <c r="D1" s="69"/>
      <c r="E1" s="69"/>
      <c r="F1" s="69"/>
      <c r="G1" s="69"/>
      <c r="H1" s="69"/>
      <c r="I1" s="69"/>
      <c r="J1" s="69"/>
    </row>
    <row r="2" spans="1:12" ht="13" x14ac:dyDescent="0.3">
      <c r="A2" s="89" t="s">
        <v>143</v>
      </c>
      <c r="B2" s="69"/>
      <c r="C2" s="69"/>
      <c r="D2" s="98"/>
      <c r="E2" s="90"/>
      <c r="F2" s="69"/>
      <c r="G2" s="69"/>
      <c r="H2" s="69"/>
      <c r="I2" s="69"/>
      <c r="J2" s="69"/>
    </row>
    <row r="3" spans="1:12" ht="12.5" x14ac:dyDescent="0.25">
      <c r="A3" s="69"/>
      <c r="B3" s="69"/>
      <c r="C3" s="356" t="s">
        <v>259</v>
      </c>
      <c r="D3" s="356"/>
      <c r="E3" s="356"/>
      <c r="F3" s="356"/>
      <c r="G3" s="356"/>
      <c r="H3" s="356"/>
      <c r="I3" s="356"/>
      <c r="J3" s="69"/>
    </row>
    <row r="4" spans="1:12" x14ac:dyDescent="0.25">
      <c r="A4" s="99"/>
      <c r="B4" s="100" t="s">
        <v>13</v>
      </c>
      <c r="C4" s="100"/>
      <c r="D4" s="100"/>
      <c r="E4" s="100"/>
      <c r="F4" s="100"/>
      <c r="G4" s="100"/>
      <c r="H4" s="100"/>
      <c r="I4" s="100"/>
      <c r="J4" s="100"/>
      <c r="K4" s="5"/>
      <c r="L4" s="3"/>
    </row>
    <row r="5" spans="1:12" x14ac:dyDescent="0.25">
      <c r="A5" s="99"/>
      <c r="B5" s="100" t="s">
        <v>273</v>
      </c>
      <c r="C5" s="100"/>
      <c r="D5" s="100" t="s">
        <v>15</v>
      </c>
      <c r="E5" s="100" t="s">
        <v>15</v>
      </c>
      <c r="F5" s="100"/>
      <c r="G5" s="100"/>
      <c r="H5" s="100" t="s">
        <v>307</v>
      </c>
      <c r="I5" s="100" t="s">
        <v>5</v>
      </c>
      <c r="J5" s="100" t="s">
        <v>14</v>
      </c>
      <c r="K5" s="5"/>
      <c r="L5" s="5"/>
    </row>
    <row r="6" spans="1:12" x14ac:dyDescent="0.25">
      <c r="A6" s="99"/>
      <c r="B6" s="100" t="s">
        <v>274</v>
      </c>
      <c r="C6" s="100" t="s">
        <v>8</v>
      </c>
      <c r="D6" s="100" t="s">
        <v>327</v>
      </c>
      <c r="E6" s="100" t="s">
        <v>328</v>
      </c>
      <c r="F6" s="100" t="s">
        <v>254</v>
      </c>
      <c r="G6" s="100" t="s">
        <v>9</v>
      </c>
      <c r="H6" s="100" t="s">
        <v>276</v>
      </c>
      <c r="I6" s="100" t="s">
        <v>280</v>
      </c>
      <c r="J6" s="100" t="s">
        <v>274</v>
      </c>
      <c r="K6" s="3"/>
      <c r="L6" s="5"/>
    </row>
    <row r="7" spans="1:12" ht="13" thickBot="1" x14ac:dyDescent="0.3">
      <c r="A7" s="101" t="s">
        <v>107</v>
      </c>
      <c r="B7" s="102">
        <v>44196</v>
      </c>
      <c r="C7" s="103" t="s">
        <v>19</v>
      </c>
      <c r="D7" s="103" t="s">
        <v>20</v>
      </c>
      <c r="E7" s="103" t="s">
        <v>21</v>
      </c>
      <c r="F7" s="103" t="s">
        <v>21</v>
      </c>
      <c r="G7" s="103" t="s">
        <v>20</v>
      </c>
      <c r="H7" s="103" t="s">
        <v>20</v>
      </c>
      <c r="I7" s="103" t="s">
        <v>21</v>
      </c>
      <c r="J7" s="102">
        <v>44561</v>
      </c>
      <c r="K7" s="3"/>
      <c r="L7" s="4"/>
    </row>
    <row r="8" spans="1:12" ht="12" thickTop="1" x14ac:dyDescent="0.25">
      <c r="A8" s="197" t="s">
        <v>32</v>
      </c>
      <c r="B8" s="213">
        <v>2</v>
      </c>
      <c r="C8" s="213">
        <v>1</v>
      </c>
      <c r="D8" s="213">
        <v>54</v>
      </c>
      <c r="E8" s="213">
        <v>3</v>
      </c>
      <c r="F8" s="213">
        <v>0</v>
      </c>
      <c r="G8" s="213">
        <v>0</v>
      </c>
      <c r="H8" s="213">
        <v>1</v>
      </c>
      <c r="I8" s="213">
        <v>3</v>
      </c>
      <c r="J8" s="213">
        <v>52</v>
      </c>
      <c r="K8" s="3"/>
      <c r="L8" s="46"/>
    </row>
    <row r="9" spans="1:12" x14ac:dyDescent="0.25">
      <c r="A9" s="198" t="s">
        <v>33</v>
      </c>
      <c r="B9" s="214">
        <v>2375</v>
      </c>
      <c r="C9" s="214">
        <v>-87</v>
      </c>
      <c r="D9" s="214">
        <v>1025</v>
      </c>
      <c r="E9" s="214">
        <v>406</v>
      </c>
      <c r="F9" s="214">
        <v>71</v>
      </c>
      <c r="G9" s="214">
        <v>143</v>
      </c>
      <c r="H9" s="214">
        <v>528</v>
      </c>
      <c r="I9" s="214">
        <v>292</v>
      </c>
      <c r="J9" s="214">
        <v>3215</v>
      </c>
      <c r="K9" s="3"/>
      <c r="L9" s="46"/>
    </row>
    <row r="10" spans="1:12" x14ac:dyDescent="0.25">
      <c r="A10" s="197" t="s">
        <v>25</v>
      </c>
      <c r="B10" s="213">
        <v>5</v>
      </c>
      <c r="C10" s="213">
        <v>-1</v>
      </c>
      <c r="D10" s="213">
        <v>2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6</v>
      </c>
      <c r="K10" s="3"/>
      <c r="L10" s="46"/>
    </row>
    <row r="11" spans="1:12" x14ac:dyDescent="0.25">
      <c r="A11" s="199" t="s">
        <v>35</v>
      </c>
      <c r="B11" s="215">
        <v>1</v>
      </c>
      <c r="C11" s="215">
        <v>0</v>
      </c>
      <c r="D11" s="215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1</v>
      </c>
      <c r="K11" s="3"/>
      <c r="L11" s="46"/>
    </row>
    <row r="12" spans="1:12" x14ac:dyDescent="0.25">
      <c r="A12" s="197" t="s">
        <v>74</v>
      </c>
      <c r="B12" s="213">
        <v>0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3"/>
      <c r="L12" s="46"/>
    </row>
    <row r="13" spans="1:12" x14ac:dyDescent="0.25">
      <c r="A13" s="197" t="s">
        <v>75</v>
      </c>
      <c r="B13" s="213">
        <v>1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1</v>
      </c>
      <c r="K13" s="3"/>
      <c r="L13" s="46"/>
    </row>
    <row r="14" spans="1:12" x14ac:dyDescent="0.25">
      <c r="A14" s="197" t="s">
        <v>76</v>
      </c>
      <c r="B14" s="213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3"/>
      <c r="L14" s="46"/>
    </row>
    <row r="15" spans="1:12" x14ac:dyDescent="0.25">
      <c r="A15" s="197" t="s">
        <v>79</v>
      </c>
      <c r="B15" s="213">
        <v>0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3"/>
      <c r="L15" s="46"/>
    </row>
    <row r="16" spans="1:12" x14ac:dyDescent="0.25">
      <c r="A16" s="197" t="s">
        <v>26</v>
      </c>
      <c r="B16" s="213">
        <v>108</v>
      </c>
      <c r="C16" s="213">
        <v>7</v>
      </c>
      <c r="D16" s="213">
        <v>5</v>
      </c>
      <c r="E16" s="213">
        <v>100</v>
      </c>
      <c r="F16" s="213">
        <v>0</v>
      </c>
      <c r="G16" s="213">
        <v>0</v>
      </c>
      <c r="H16" s="213">
        <v>0</v>
      </c>
      <c r="I16" s="213">
        <v>1</v>
      </c>
      <c r="J16" s="213">
        <v>19</v>
      </c>
      <c r="K16" s="3"/>
      <c r="L16" s="46"/>
    </row>
    <row r="17" spans="1:12" x14ac:dyDescent="0.25">
      <c r="A17" s="197" t="s">
        <v>38</v>
      </c>
      <c r="B17" s="213">
        <v>0</v>
      </c>
      <c r="C17" s="213">
        <v>1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1</v>
      </c>
      <c r="K17" s="3"/>
      <c r="L17" s="46"/>
    </row>
    <row r="18" spans="1:12" x14ac:dyDescent="0.25">
      <c r="A18" s="199" t="s">
        <v>39</v>
      </c>
      <c r="B18" s="215">
        <v>58</v>
      </c>
      <c r="C18" s="215">
        <v>-5</v>
      </c>
      <c r="D18" s="215">
        <v>10</v>
      </c>
      <c r="E18" s="215">
        <v>10</v>
      </c>
      <c r="F18" s="215">
        <v>0</v>
      </c>
      <c r="G18" s="215">
        <v>0</v>
      </c>
      <c r="H18" s="215">
        <v>2</v>
      </c>
      <c r="I18" s="215">
        <v>6</v>
      </c>
      <c r="J18" s="215">
        <v>49</v>
      </c>
      <c r="K18" s="3"/>
      <c r="L18" s="46"/>
    </row>
    <row r="19" spans="1:12" x14ac:dyDescent="0.25">
      <c r="A19" s="197" t="s">
        <v>77</v>
      </c>
      <c r="B19" s="213">
        <v>20</v>
      </c>
      <c r="C19" s="213">
        <v>-2</v>
      </c>
      <c r="D19" s="213">
        <v>4</v>
      </c>
      <c r="E19" s="213">
        <v>4</v>
      </c>
      <c r="F19" s="213">
        <v>0</v>
      </c>
      <c r="G19" s="213">
        <v>0</v>
      </c>
      <c r="H19" s="213">
        <v>0</v>
      </c>
      <c r="I19" s="213">
        <v>2</v>
      </c>
      <c r="J19" s="213">
        <v>16</v>
      </c>
      <c r="K19" s="3"/>
      <c r="L19" s="46"/>
    </row>
    <row r="20" spans="1:12" x14ac:dyDescent="0.25">
      <c r="A20" s="197" t="s">
        <v>78</v>
      </c>
      <c r="B20" s="213">
        <v>33</v>
      </c>
      <c r="C20" s="213">
        <v>-3</v>
      </c>
      <c r="D20" s="213">
        <v>3</v>
      </c>
      <c r="E20" s="213">
        <v>3</v>
      </c>
      <c r="F20" s="213">
        <v>0</v>
      </c>
      <c r="G20" s="213">
        <v>0</v>
      </c>
      <c r="H20" s="213">
        <v>2</v>
      </c>
      <c r="I20" s="213">
        <v>3</v>
      </c>
      <c r="J20" s="213">
        <v>29</v>
      </c>
      <c r="K20" s="3"/>
      <c r="L20" s="46"/>
    </row>
    <row r="21" spans="1:12" x14ac:dyDescent="0.25">
      <c r="A21" s="197" t="s">
        <v>79</v>
      </c>
      <c r="B21" s="213">
        <v>5</v>
      </c>
      <c r="C21" s="213">
        <v>0</v>
      </c>
      <c r="D21" s="213">
        <v>3</v>
      </c>
      <c r="E21" s="213">
        <v>3</v>
      </c>
      <c r="F21" s="213">
        <v>0</v>
      </c>
      <c r="G21" s="213">
        <v>0</v>
      </c>
      <c r="H21" s="213">
        <v>0</v>
      </c>
      <c r="I21" s="213">
        <v>1</v>
      </c>
      <c r="J21" s="213">
        <v>4</v>
      </c>
      <c r="K21" s="3"/>
      <c r="L21" s="46"/>
    </row>
    <row r="22" spans="1:12" x14ac:dyDescent="0.25">
      <c r="A22" s="197" t="s">
        <v>40</v>
      </c>
      <c r="B22" s="213">
        <v>1</v>
      </c>
      <c r="C22" s="213">
        <v>-1</v>
      </c>
      <c r="D22" s="213">
        <v>1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1</v>
      </c>
      <c r="K22" s="3"/>
      <c r="L22" s="46"/>
    </row>
    <row r="23" spans="1:12" x14ac:dyDescent="0.25">
      <c r="A23" s="197" t="s">
        <v>41</v>
      </c>
      <c r="B23" s="213">
        <v>3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3</v>
      </c>
      <c r="K23" s="3"/>
      <c r="L23" s="46"/>
    </row>
    <row r="24" spans="1:12" x14ac:dyDescent="0.25">
      <c r="A24" s="197" t="s">
        <v>42</v>
      </c>
      <c r="B24" s="213">
        <v>6</v>
      </c>
      <c r="C24" s="213">
        <v>3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1</v>
      </c>
      <c r="J24" s="213">
        <v>8</v>
      </c>
      <c r="K24" s="3"/>
      <c r="L24" s="46"/>
    </row>
    <row r="25" spans="1:12" x14ac:dyDescent="0.25">
      <c r="A25" s="197" t="s">
        <v>69</v>
      </c>
      <c r="B25" s="213">
        <v>0</v>
      </c>
      <c r="C25" s="213">
        <v>0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3"/>
      <c r="L25" s="46"/>
    </row>
    <row r="26" spans="1:12" x14ac:dyDescent="0.25">
      <c r="A26" s="199" t="s">
        <v>27</v>
      </c>
      <c r="B26" s="215">
        <v>174</v>
      </c>
      <c r="C26" s="215">
        <v>-35</v>
      </c>
      <c r="D26" s="215">
        <v>179</v>
      </c>
      <c r="E26" s="215">
        <v>4</v>
      </c>
      <c r="F26" s="215">
        <v>3</v>
      </c>
      <c r="G26" s="215">
        <v>11</v>
      </c>
      <c r="H26" s="215">
        <v>92</v>
      </c>
      <c r="I26" s="215">
        <v>22</v>
      </c>
      <c r="J26" s="215">
        <v>392</v>
      </c>
      <c r="K26" s="3"/>
      <c r="L26" s="46"/>
    </row>
    <row r="27" spans="1:12" x14ac:dyDescent="0.25">
      <c r="A27" s="197" t="s">
        <v>80</v>
      </c>
      <c r="B27" s="213">
        <v>143</v>
      </c>
      <c r="C27" s="213">
        <v>-31</v>
      </c>
      <c r="D27" s="213">
        <v>173</v>
      </c>
      <c r="E27" s="213">
        <v>3</v>
      </c>
      <c r="F27" s="213">
        <v>3</v>
      </c>
      <c r="G27" s="213">
        <v>11</v>
      </c>
      <c r="H27" s="213">
        <v>92</v>
      </c>
      <c r="I27" s="213">
        <v>20</v>
      </c>
      <c r="J27" s="213">
        <v>362</v>
      </c>
      <c r="K27" s="3"/>
      <c r="L27" s="46"/>
    </row>
    <row r="28" spans="1:12" x14ac:dyDescent="0.25">
      <c r="A28" s="197" t="s">
        <v>81</v>
      </c>
      <c r="B28" s="213">
        <v>31</v>
      </c>
      <c r="C28" s="213">
        <v>-4</v>
      </c>
      <c r="D28" s="213">
        <v>6</v>
      </c>
      <c r="E28" s="213">
        <v>1</v>
      </c>
      <c r="F28" s="213">
        <v>0</v>
      </c>
      <c r="G28" s="213">
        <v>0</v>
      </c>
      <c r="H28" s="213">
        <v>0</v>
      </c>
      <c r="I28" s="213">
        <v>2</v>
      </c>
      <c r="J28" s="213">
        <v>30</v>
      </c>
      <c r="K28" s="3"/>
      <c r="L28" s="46"/>
    </row>
    <row r="29" spans="1:12" x14ac:dyDescent="0.25">
      <c r="A29" s="197" t="s">
        <v>44</v>
      </c>
      <c r="B29" s="213">
        <v>3</v>
      </c>
      <c r="C29" s="213">
        <v>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1</v>
      </c>
      <c r="J29" s="213">
        <v>8</v>
      </c>
      <c r="K29" s="3"/>
      <c r="L29" s="46"/>
    </row>
    <row r="30" spans="1:12" x14ac:dyDescent="0.25">
      <c r="A30" s="197" t="s">
        <v>45</v>
      </c>
      <c r="B30" s="213">
        <v>205</v>
      </c>
      <c r="C30" s="213">
        <v>-4</v>
      </c>
      <c r="D30" s="213">
        <v>23</v>
      </c>
      <c r="E30" s="213">
        <v>33</v>
      </c>
      <c r="F30" s="213">
        <v>2</v>
      </c>
      <c r="G30" s="213">
        <v>0</v>
      </c>
      <c r="H30" s="213">
        <v>47</v>
      </c>
      <c r="I30" s="213">
        <v>15</v>
      </c>
      <c r="J30" s="213">
        <v>221</v>
      </c>
      <c r="K30" s="3"/>
      <c r="L30" s="46"/>
    </row>
    <row r="31" spans="1:12" x14ac:dyDescent="0.25">
      <c r="A31" s="197" t="s">
        <v>46</v>
      </c>
      <c r="B31" s="213">
        <v>275</v>
      </c>
      <c r="C31" s="213">
        <v>-25</v>
      </c>
      <c r="D31" s="213">
        <v>33</v>
      </c>
      <c r="E31" s="213">
        <v>55</v>
      </c>
      <c r="F31" s="213">
        <v>18</v>
      </c>
      <c r="G31" s="213">
        <v>19</v>
      </c>
      <c r="H31" s="213">
        <v>57</v>
      </c>
      <c r="I31" s="213">
        <v>21</v>
      </c>
      <c r="J31" s="213">
        <v>265</v>
      </c>
      <c r="K31" s="3"/>
      <c r="L31" s="46"/>
    </row>
    <row r="32" spans="1:12" x14ac:dyDescent="0.25">
      <c r="A32" s="197" t="s">
        <v>47</v>
      </c>
      <c r="B32" s="213">
        <v>86</v>
      </c>
      <c r="C32" s="213">
        <v>4</v>
      </c>
      <c r="D32" s="213">
        <v>4</v>
      </c>
      <c r="E32" s="213">
        <v>14</v>
      </c>
      <c r="F32" s="213">
        <v>0</v>
      </c>
      <c r="G32" s="213">
        <v>0</v>
      </c>
      <c r="H32" s="213">
        <v>7</v>
      </c>
      <c r="I32" s="213">
        <v>5</v>
      </c>
      <c r="J32" s="213">
        <v>82</v>
      </c>
      <c r="K32" s="3"/>
      <c r="L32" s="46"/>
    </row>
    <row r="33" spans="1:12" x14ac:dyDescent="0.25">
      <c r="A33" s="197" t="s">
        <v>217</v>
      </c>
      <c r="B33" s="213">
        <v>0</v>
      </c>
      <c r="C33" s="213">
        <v>0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3"/>
      <c r="L33" s="46"/>
    </row>
    <row r="34" spans="1:12" x14ac:dyDescent="0.25">
      <c r="A34" s="199" t="s">
        <v>31</v>
      </c>
      <c r="B34" s="215">
        <v>1077</v>
      </c>
      <c r="C34" s="215">
        <v>-13</v>
      </c>
      <c r="D34" s="215">
        <v>512</v>
      </c>
      <c r="E34" s="215">
        <v>137</v>
      </c>
      <c r="F34" s="215">
        <v>45</v>
      </c>
      <c r="G34" s="215">
        <v>106</v>
      </c>
      <c r="H34" s="215">
        <v>264</v>
      </c>
      <c r="I34" s="215">
        <v>175</v>
      </c>
      <c r="J34" s="215">
        <v>1589</v>
      </c>
      <c r="K34" s="3"/>
      <c r="L34" s="46"/>
    </row>
    <row r="35" spans="1:12" x14ac:dyDescent="0.25">
      <c r="A35" s="197" t="s">
        <v>82</v>
      </c>
      <c r="B35" s="213">
        <v>75</v>
      </c>
      <c r="C35" s="213">
        <v>-7</v>
      </c>
      <c r="D35" s="213">
        <v>106</v>
      </c>
      <c r="E35" s="213">
        <v>5</v>
      </c>
      <c r="F35" s="213">
        <v>0</v>
      </c>
      <c r="G35" s="213">
        <v>0</v>
      </c>
      <c r="H35" s="213">
        <v>7</v>
      </c>
      <c r="I35" s="213">
        <v>10</v>
      </c>
      <c r="J35" s="213">
        <v>166</v>
      </c>
      <c r="K35" s="3"/>
      <c r="L35" s="46"/>
    </row>
    <row r="36" spans="1:12" x14ac:dyDescent="0.25">
      <c r="A36" s="197" t="s">
        <v>83</v>
      </c>
      <c r="B36" s="213">
        <v>233</v>
      </c>
      <c r="C36" s="213">
        <v>45</v>
      </c>
      <c r="D36" s="213">
        <v>105</v>
      </c>
      <c r="E36" s="213">
        <v>23</v>
      </c>
      <c r="F36" s="213">
        <v>3</v>
      </c>
      <c r="G36" s="213">
        <v>7</v>
      </c>
      <c r="H36" s="213">
        <v>32</v>
      </c>
      <c r="I36" s="213">
        <v>40</v>
      </c>
      <c r="J36" s="213">
        <v>356</v>
      </c>
      <c r="K36" s="3"/>
      <c r="L36" s="46"/>
    </row>
    <row r="37" spans="1:12" x14ac:dyDescent="0.25">
      <c r="A37" s="197" t="s">
        <v>84</v>
      </c>
      <c r="B37" s="213">
        <v>81</v>
      </c>
      <c r="C37" s="213">
        <v>-35</v>
      </c>
      <c r="D37" s="213">
        <v>6</v>
      </c>
      <c r="E37" s="213">
        <v>11</v>
      </c>
      <c r="F37" s="213">
        <v>0</v>
      </c>
      <c r="G37" s="213">
        <v>1</v>
      </c>
      <c r="H37" s="213">
        <v>35</v>
      </c>
      <c r="I37" s="213">
        <v>9</v>
      </c>
      <c r="J37" s="213">
        <v>68</v>
      </c>
      <c r="K37" s="3"/>
      <c r="L37" s="46"/>
    </row>
    <row r="38" spans="1:12" x14ac:dyDescent="0.25">
      <c r="A38" s="197" t="s">
        <v>85</v>
      </c>
      <c r="B38" s="213">
        <v>130</v>
      </c>
      <c r="C38" s="213">
        <v>2</v>
      </c>
      <c r="D38" s="213">
        <v>26</v>
      </c>
      <c r="E38" s="213">
        <v>27</v>
      </c>
      <c r="F38" s="213">
        <v>0</v>
      </c>
      <c r="G38" s="213">
        <v>0</v>
      </c>
      <c r="H38" s="213">
        <v>49</v>
      </c>
      <c r="I38" s="213">
        <v>11</v>
      </c>
      <c r="J38" s="213">
        <v>169</v>
      </c>
      <c r="K38" s="3"/>
      <c r="L38" s="46"/>
    </row>
    <row r="39" spans="1:12" x14ac:dyDescent="0.25">
      <c r="A39" s="197" t="s">
        <v>86</v>
      </c>
      <c r="B39" s="213">
        <v>3</v>
      </c>
      <c r="C39" s="213">
        <v>0</v>
      </c>
      <c r="D39" s="213">
        <v>0</v>
      </c>
      <c r="E39" s="213">
        <v>0</v>
      </c>
      <c r="F39" s="213">
        <v>1</v>
      </c>
      <c r="G39" s="213">
        <v>0</v>
      </c>
      <c r="H39" s="213">
        <v>0</v>
      </c>
      <c r="I39" s="213">
        <v>0</v>
      </c>
      <c r="J39" s="213">
        <v>2</v>
      </c>
      <c r="K39" s="3"/>
      <c r="L39" s="46"/>
    </row>
    <row r="40" spans="1:12" x14ac:dyDescent="0.25">
      <c r="A40" s="197" t="s">
        <v>87</v>
      </c>
      <c r="B40" s="213">
        <v>84</v>
      </c>
      <c r="C40" s="213">
        <v>6</v>
      </c>
      <c r="D40" s="213">
        <v>11</v>
      </c>
      <c r="E40" s="213">
        <v>19</v>
      </c>
      <c r="F40" s="213">
        <v>1</v>
      </c>
      <c r="G40" s="213">
        <v>0</v>
      </c>
      <c r="H40" s="213">
        <v>1</v>
      </c>
      <c r="I40" s="213">
        <v>4</v>
      </c>
      <c r="J40" s="213">
        <v>78</v>
      </c>
      <c r="K40" s="3"/>
      <c r="L40" s="46"/>
    </row>
    <row r="41" spans="1:12" x14ac:dyDescent="0.25">
      <c r="A41" s="197" t="s">
        <v>88</v>
      </c>
      <c r="B41" s="213">
        <v>1</v>
      </c>
      <c r="C41" s="213">
        <v>-1</v>
      </c>
      <c r="D41" s="213">
        <v>2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2</v>
      </c>
      <c r="K41" s="3"/>
      <c r="L41" s="46"/>
    </row>
    <row r="42" spans="1:12" x14ac:dyDescent="0.25">
      <c r="A42" s="197" t="s">
        <v>89</v>
      </c>
      <c r="B42" s="213">
        <v>5</v>
      </c>
      <c r="C42" s="213">
        <v>-3</v>
      </c>
      <c r="D42" s="213">
        <v>2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4</v>
      </c>
      <c r="K42" s="3"/>
      <c r="L42" s="46"/>
    </row>
    <row r="43" spans="1:12" x14ac:dyDescent="0.25">
      <c r="A43" s="197" t="s">
        <v>90</v>
      </c>
      <c r="B43" s="213">
        <v>378</v>
      </c>
      <c r="C43" s="213">
        <v>-19</v>
      </c>
      <c r="D43" s="213">
        <v>233</v>
      </c>
      <c r="E43" s="213">
        <v>33</v>
      </c>
      <c r="F43" s="213">
        <v>40</v>
      </c>
      <c r="G43" s="213">
        <v>98</v>
      </c>
      <c r="H43" s="213">
        <v>134</v>
      </c>
      <c r="I43" s="213">
        <v>96</v>
      </c>
      <c r="J43" s="213">
        <v>655</v>
      </c>
      <c r="K43" s="3"/>
      <c r="L43" s="46"/>
    </row>
    <row r="44" spans="1:12" x14ac:dyDescent="0.25">
      <c r="A44" s="197" t="s">
        <v>91</v>
      </c>
      <c r="B44" s="213">
        <v>0</v>
      </c>
      <c r="C44" s="213">
        <v>0</v>
      </c>
      <c r="D44" s="213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3"/>
      <c r="L44" s="46"/>
    </row>
    <row r="45" spans="1:12" x14ac:dyDescent="0.25">
      <c r="A45" s="197" t="s">
        <v>92</v>
      </c>
      <c r="B45" s="213">
        <v>13</v>
      </c>
      <c r="C45" s="213">
        <v>0</v>
      </c>
      <c r="D45" s="213">
        <v>12</v>
      </c>
      <c r="E45" s="213">
        <v>1</v>
      </c>
      <c r="F45" s="213">
        <v>0</v>
      </c>
      <c r="G45" s="213">
        <v>0</v>
      </c>
      <c r="H45" s="213">
        <v>0</v>
      </c>
      <c r="I45" s="213">
        <v>1</v>
      </c>
      <c r="J45" s="213">
        <v>23</v>
      </c>
      <c r="K45" s="3"/>
      <c r="L45" s="46"/>
    </row>
    <row r="46" spans="1:12" x14ac:dyDescent="0.25">
      <c r="A46" s="197" t="s">
        <v>93</v>
      </c>
      <c r="B46" s="213">
        <v>73</v>
      </c>
      <c r="C46" s="213">
        <v>0</v>
      </c>
      <c r="D46" s="213">
        <v>8</v>
      </c>
      <c r="E46" s="213">
        <v>18</v>
      </c>
      <c r="F46" s="213">
        <v>0</v>
      </c>
      <c r="G46" s="213">
        <v>0</v>
      </c>
      <c r="H46" s="213">
        <v>6</v>
      </c>
      <c r="I46" s="213">
        <v>4</v>
      </c>
      <c r="J46" s="213">
        <v>65</v>
      </c>
      <c r="K46" s="3"/>
      <c r="L46" s="46"/>
    </row>
    <row r="47" spans="1:12" x14ac:dyDescent="0.25">
      <c r="A47" s="197" t="s">
        <v>79</v>
      </c>
      <c r="B47" s="213">
        <v>1</v>
      </c>
      <c r="C47" s="213">
        <v>-1</v>
      </c>
      <c r="D47" s="213">
        <v>1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1</v>
      </c>
      <c r="K47" s="3"/>
      <c r="L47" s="46"/>
    </row>
    <row r="48" spans="1:12" x14ac:dyDescent="0.25">
      <c r="A48" s="197" t="s">
        <v>28</v>
      </c>
      <c r="B48" s="213">
        <v>11</v>
      </c>
      <c r="C48" s="213">
        <v>-3</v>
      </c>
      <c r="D48" s="213">
        <v>13</v>
      </c>
      <c r="E48" s="213">
        <v>0</v>
      </c>
      <c r="F48" s="213">
        <v>0</v>
      </c>
      <c r="G48" s="213">
        <v>0</v>
      </c>
      <c r="H48" s="213">
        <v>0</v>
      </c>
      <c r="I48" s="213">
        <v>1</v>
      </c>
      <c r="J48" s="213">
        <v>20</v>
      </c>
      <c r="K48" s="3"/>
      <c r="L48" s="46"/>
    </row>
    <row r="49" spans="1:12" x14ac:dyDescent="0.25">
      <c r="A49" s="197" t="s">
        <v>48</v>
      </c>
      <c r="B49" s="213">
        <v>0</v>
      </c>
      <c r="C49" s="213">
        <v>0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213">
        <v>0</v>
      </c>
      <c r="J49" s="213">
        <v>0</v>
      </c>
      <c r="K49" s="3"/>
      <c r="L49" s="46"/>
    </row>
    <row r="50" spans="1:12" x14ac:dyDescent="0.25">
      <c r="A50" s="197" t="s">
        <v>49</v>
      </c>
      <c r="B50" s="213">
        <v>161</v>
      </c>
      <c r="C50" s="213">
        <v>2</v>
      </c>
      <c r="D50" s="213">
        <v>21</v>
      </c>
      <c r="E50" s="213">
        <v>41</v>
      </c>
      <c r="F50" s="213">
        <v>1</v>
      </c>
      <c r="G50" s="213">
        <v>0</v>
      </c>
      <c r="H50" s="213">
        <v>57</v>
      </c>
      <c r="I50" s="213">
        <v>16</v>
      </c>
      <c r="J50" s="213">
        <v>183</v>
      </c>
      <c r="K50" s="3"/>
      <c r="L50" s="46"/>
    </row>
    <row r="51" spans="1:12" x14ac:dyDescent="0.25">
      <c r="A51" s="197" t="s">
        <v>29</v>
      </c>
      <c r="B51" s="213">
        <v>92</v>
      </c>
      <c r="C51" s="213">
        <v>-3</v>
      </c>
      <c r="D51" s="213">
        <v>25</v>
      </c>
      <c r="E51" s="213">
        <v>6</v>
      </c>
      <c r="F51" s="213">
        <v>2</v>
      </c>
      <c r="G51" s="213">
        <v>7</v>
      </c>
      <c r="H51" s="213">
        <v>2</v>
      </c>
      <c r="I51" s="213">
        <v>10</v>
      </c>
      <c r="J51" s="213">
        <v>105</v>
      </c>
      <c r="K51" s="3"/>
      <c r="L51" s="46"/>
    </row>
    <row r="52" spans="1:12" x14ac:dyDescent="0.25">
      <c r="A52" s="199" t="s">
        <v>70</v>
      </c>
      <c r="B52" s="215">
        <v>95</v>
      </c>
      <c r="C52" s="215">
        <v>-21</v>
      </c>
      <c r="D52" s="215">
        <v>197</v>
      </c>
      <c r="E52" s="215">
        <v>5</v>
      </c>
      <c r="F52" s="215">
        <v>0</v>
      </c>
      <c r="G52" s="215">
        <v>0</v>
      </c>
      <c r="H52" s="215">
        <v>0</v>
      </c>
      <c r="I52" s="215">
        <v>17</v>
      </c>
      <c r="J52" s="215">
        <v>249</v>
      </c>
      <c r="L52" s="47"/>
    </row>
    <row r="53" spans="1:12" x14ac:dyDescent="0.25">
      <c r="A53" s="197" t="s">
        <v>94</v>
      </c>
      <c r="B53" s="213">
        <v>0</v>
      </c>
      <c r="C53" s="213">
        <v>0</v>
      </c>
      <c r="D53" s="213">
        <v>0</v>
      </c>
      <c r="E53" s="213">
        <v>0</v>
      </c>
      <c r="F53" s="213">
        <v>0</v>
      </c>
      <c r="G53" s="213">
        <v>0</v>
      </c>
      <c r="H53" s="213">
        <v>0</v>
      </c>
      <c r="I53" s="213">
        <v>0</v>
      </c>
      <c r="J53" s="213">
        <v>0</v>
      </c>
      <c r="L53" s="47"/>
    </row>
    <row r="54" spans="1:12" ht="14.25" customHeight="1" x14ac:dyDescent="0.25">
      <c r="A54" s="197" t="s">
        <v>213</v>
      </c>
      <c r="B54" s="213">
        <v>91</v>
      </c>
      <c r="C54" s="213">
        <v>-20</v>
      </c>
      <c r="D54" s="213">
        <v>192</v>
      </c>
      <c r="E54" s="213">
        <v>5</v>
      </c>
      <c r="F54" s="213">
        <v>0</v>
      </c>
      <c r="G54" s="213">
        <v>0</v>
      </c>
      <c r="H54" s="213">
        <v>0</v>
      </c>
      <c r="I54" s="213">
        <v>16</v>
      </c>
      <c r="J54" s="213">
        <v>242</v>
      </c>
      <c r="L54" s="47"/>
    </row>
    <row r="55" spans="1:12" ht="13.5" customHeight="1" x14ac:dyDescent="0.25">
      <c r="A55" s="197" t="s">
        <v>210</v>
      </c>
      <c r="B55" s="213">
        <v>4</v>
      </c>
      <c r="C55" s="213">
        <v>-1</v>
      </c>
      <c r="D55" s="213">
        <v>5</v>
      </c>
      <c r="E55" s="213">
        <v>0</v>
      </c>
      <c r="F55" s="213">
        <v>0</v>
      </c>
      <c r="G55" s="213">
        <v>0</v>
      </c>
      <c r="H55" s="213">
        <v>0</v>
      </c>
      <c r="I55" s="213">
        <v>1</v>
      </c>
      <c r="J55" s="213">
        <v>7</v>
      </c>
      <c r="L55" s="47"/>
    </row>
    <row r="56" spans="1:12" ht="13.5" x14ac:dyDescent="0.25">
      <c r="A56" s="197" t="s">
        <v>335</v>
      </c>
      <c r="B56" s="213">
        <v>14</v>
      </c>
      <c r="C56" s="213">
        <v>1</v>
      </c>
      <c r="D56" s="213">
        <v>0</v>
      </c>
      <c r="E56" s="213">
        <v>1</v>
      </c>
      <c r="F56" s="213">
        <v>0</v>
      </c>
      <c r="G56" s="213">
        <v>0</v>
      </c>
      <c r="H56" s="213">
        <v>0</v>
      </c>
      <c r="I56" s="213">
        <v>1</v>
      </c>
      <c r="J56" s="213">
        <v>13</v>
      </c>
      <c r="L56" s="47"/>
    </row>
    <row r="57" spans="1:12" ht="12" thickBot="1" x14ac:dyDescent="0.3">
      <c r="A57" s="200" t="s">
        <v>270</v>
      </c>
      <c r="B57" s="218">
        <v>2377</v>
      </c>
      <c r="C57" s="218">
        <v>-86</v>
      </c>
      <c r="D57" s="218">
        <v>1079</v>
      </c>
      <c r="E57" s="218">
        <v>409</v>
      </c>
      <c r="F57" s="218">
        <v>71</v>
      </c>
      <c r="G57" s="218">
        <v>143</v>
      </c>
      <c r="H57" s="218">
        <v>529</v>
      </c>
      <c r="I57" s="218">
        <v>295</v>
      </c>
      <c r="J57" s="218">
        <v>3267</v>
      </c>
      <c r="L57" s="47"/>
    </row>
    <row r="58" spans="1:12" ht="12.5" thickTop="1" x14ac:dyDescent="0.3">
      <c r="A58" s="71" t="s">
        <v>264</v>
      </c>
      <c r="B58" s="320"/>
      <c r="C58" s="320"/>
      <c r="D58" s="320"/>
      <c r="E58" s="320"/>
      <c r="F58" s="320"/>
      <c r="G58" s="320"/>
      <c r="H58" s="320"/>
      <c r="I58" s="320"/>
      <c r="J58" s="320"/>
      <c r="L58" s="47"/>
    </row>
    <row r="59" spans="1:12" ht="12" x14ac:dyDescent="0.3">
      <c r="A59" s="71" t="s">
        <v>337</v>
      </c>
      <c r="B59" s="71"/>
      <c r="C59" s="71"/>
      <c r="D59" s="71"/>
      <c r="E59" s="71"/>
      <c r="F59" s="71"/>
      <c r="G59" s="71"/>
      <c r="H59" s="71"/>
      <c r="I59" s="71"/>
      <c r="J59" s="71"/>
    </row>
    <row r="60" spans="1:12" ht="12" x14ac:dyDescent="0.3">
      <c r="A60" s="71" t="s">
        <v>336</v>
      </c>
      <c r="B60" s="71"/>
      <c r="C60" s="71"/>
      <c r="D60" s="71"/>
      <c r="E60" s="71"/>
      <c r="F60" s="71"/>
      <c r="G60" s="71"/>
      <c r="H60" s="71"/>
      <c r="I60" s="71"/>
      <c r="J60" s="71"/>
    </row>
    <row r="61" spans="1:12" ht="12" x14ac:dyDescent="0.3">
      <c r="A61" s="71" t="s">
        <v>253</v>
      </c>
      <c r="B61" s="71"/>
      <c r="C61" s="71"/>
      <c r="D61" s="71"/>
      <c r="E61" s="71"/>
      <c r="F61" s="71"/>
      <c r="G61" s="71"/>
      <c r="H61" s="71"/>
      <c r="I61" s="71"/>
      <c r="J61" s="71"/>
    </row>
    <row r="62" spans="1:12" ht="12" x14ac:dyDescent="0.3">
      <c r="A62" s="73" t="s">
        <v>132</v>
      </c>
      <c r="B62" s="71"/>
      <c r="C62" s="71" t="s">
        <v>321</v>
      </c>
      <c r="D62" s="71"/>
      <c r="E62" s="71"/>
      <c r="F62" s="71"/>
      <c r="G62" s="71"/>
      <c r="H62" s="71"/>
      <c r="I62" s="71"/>
      <c r="J62" s="71"/>
    </row>
    <row r="63" spans="1:12" ht="13.5" x14ac:dyDescent="0.3">
      <c r="A63" s="322" t="s">
        <v>214</v>
      </c>
      <c r="B63" s="71"/>
      <c r="C63" s="71"/>
      <c r="D63" s="71"/>
      <c r="E63" s="71"/>
      <c r="F63" s="71"/>
      <c r="G63" s="71"/>
      <c r="H63" s="71"/>
      <c r="I63" s="71"/>
      <c r="J63" s="71"/>
    </row>
    <row r="64" spans="1:12" ht="13.5" x14ac:dyDescent="0.3">
      <c r="A64" s="76" t="s">
        <v>357</v>
      </c>
      <c r="B64" s="71"/>
      <c r="C64" s="71"/>
      <c r="D64" s="71"/>
      <c r="E64" s="71"/>
      <c r="F64" s="71"/>
      <c r="G64" s="71"/>
      <c r="H64" s="71"/>
      <c r="I64" s="71"/>
      <c r="J64" s="71"/>
    </row>
    <row r="65" spans="1:12" ht="12" x14ac:dyDescent="0.3">
      <c r="A65" s="76" t="s">
        <v>358</v>
      </c>
      <c r="B65" s="71"/>
      <c r="C65" s="71"/>
      <c r="D65" s="71"/>
      <c r="E65" s="71"/>
      <c r="F65" s="71"/>
      <c r="G65" s="71"/>
      <c r="H65" s="71"/>
      <c r="I65" s="71"/>
      <c r="J65" s="71"/>
    </row>
    <row r="66" spans="1:12" ht="12" x14ac:dyDescent="0.3">
      <c r="A66" s="7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mergeCells count="1">
    <mergeCell ref="C3:I3"/>
  </mergeCells>
  <phoneticPr fontId="0" type="noConversion"/>
  <hyperlinks>
    <hyperlink ref="A62" r:id="rId1"/>
  </hyperlinks>
  <printOptions horizontalCentered="1" verticalCentered="1"/>
  <pageMargins left="0.5" right="0.5" top="0.25" bottom="0.25" header="0" footer="0"/>
  <pageSetup scale="6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Contents</vt:lpstr>
      <vt:lpstr>1. 2021Changes</vt:lpstr>
      <vt:lpstr>2. PrincipleTightOil</vt:lpstr>
      <vt:lpstr>3. WetGasChanges</vt:lpstr>
      <vt:lpstr>4. ShalePlays</vt:lpstr>
      <vt:lpstr>5. USOil+Cond</vt:lpstr>
      <vt:lpstr>6. Crude Oil + Cond</vt:lpstr>
      <vt:lpstr>7. Crude Oil</vt:lpstr>
      <vt:lpstr>8. Condensate</vt:lpstr>
      <vt:lpstr>9. USwetdrygas</vt:lpstr>
      <vt:lpstr>10. Wet Gas</vt:lpstr>
      <vt:lpstr>11. NA Gas</vt:lpstr>
      <vt:lpstr>12. AD Gas</vt:lpstr>
      <vt:lpstr>13. Shale hist</vt:lpstr>
      <vt:lpstr>14. Shale Gas</vt:lpstr>
      <vt:lpstr>15. HGL Yield</vt:lpstr>
      <vt:lpstr>16. Nonproducing</vt:lpstr>
      <vt:lpstr>'15. HGL Yield'!_Toc353202866</vt:lpstr>
      <vt:lpstr>'15. HGL Yield'!OLE_LINK1</vt:lpstr>
    </vt:vector>
  </TitlesOfParts>
  <Company>DOE/EIA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</dc:creator>
  <cp:lastModifiedBy>Hernandez, Claudia </cp:lastModifiedBy>
  <cp:lastPrinted>2015-10-21T20:01:59Z</cp:lastPrinted>
  <dcterms:created xsi:type="dcterms:W3CDTF">2004-09-22T15:24:42Z</dcterms:created>
  <dcterms:modified xsi:type="dcterms:W3CDTF">2022-12-28T16:43:30Z</dcterms:modified>
</cp:coreProperties>
</file>