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C4EB32D2-F83A-4578-8033-1133B16EEFD9}" xr6:coauthVersionLast="47" xr6:coauthVersionMax="47" xr10:uidLastSave="{00000000-0000-0000-0000-000000000000}"/>
  <bookViews>
    <workbookView xWindow="-120" yWindow="-120" windowWidth="29040" windowHeight="17640" xr2:uid="{664623CF-EED0-4588-8B6E-82EBEA0FDE11}"/>
  </bookViews>
  <sheets>
    <sheet name="14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2" l="1"/>
  <c r="F82" i="2"/>
  <c r="B82" i="2"/>
  <c r="B81" i="2"/>
  <c r="F81" i="2" s="1"/>
  <c r="B80" i="2"/>
  <c r="F80" i="2" s="1"/>
  <c r="B79" i="2"/>
  <c r="F79" i="2" s="1"/>
  <c r="B78" i="2"/>
  <c r="F78" i="2" s="1"/>
  <c r="B77" i="2"/>
  <c r="F77" i="2" s="1"/>
  <c r="B76" i="2"/>
  <c r="F76" i="2" s="1"/>
  <c r="B75" i="2"/>
  <c r="F75" i="2" s="1"/>
  <c r="B74" i="2"/>
  <c r="F74" i="2" s="1"/>
  <c r="F73" i="2"/>
  <c r="B73" i="2"/>
  <c r="B72" i="2"/>
  <c r="B71" i="2"/>
  <c r="B70" i="2"/>
  <c r="F70" i="2" s="1"/>
  <c r="B69" i="2"/>
  <c r="F69" i="2" s="1"/>
  <c r="F68" i="2"/>
  <c r="B68" i="2"/>
  <c r="B67" i="2"/>
  <c r="F67" i="2" s="1"/>
  <c r="B66" i="2"/>
  <c r="F66" i="2" s="1"/>
  <c r="B65" i="2"/>
  <c r="F65" i="2" s="1"/>
  <c r="B64" i="2"/>
  <c r="F64" i="2" s="1"/>
  <c r="B63" i="2"/>
  <c r="F63" i="2" s="1"/>
  <c r="B62" i="2"/>
  <c r="F62" i="2" s="1"/>
  <c r="B61" i="2"/>
  <c r="F61" i="2" s="1"/>
  <c r="B60" i="2"/>
  <c r="B59" i="2"/>
  <c r="B58" i="2"/>
  <c r="F58" i="2" s="1"/>
  <c r="B57" i="2"/>
  <c r="F57" i="2" s="1"/>
  <c r="B56" i="2"/>
  <c r="F56" i="2" s="1"/>
  <c r="B55" i="2"/>
  <c r="F55" i="2" s="1"/>
  <c r="B54" i="2"/>
  <c r="F54" i="2" s="1"/>
  <c r="F53" i="2"/>
  <c r="B53" i="2"/>
  <c r="B52" i="2"/>
  <c r="F52" i="2" s="1"/>
  <c r="B51" i="2"/>
  <c r="F51" i="2" s="1"/>
  <c r="B50" i="2"/>
  <c r="F50" i="2" s="1"/>
  <c r="B49" i="2"/>
  <c r="F49" i="2" s="1"/>
  <c r="B48" i="2"/>
  <c r="B47" i="2"/>
  <c r="B46" i="2"/>
  <c r="F46" i="2" s="1"/>
  <c r="B45" i="2"/>
  <c r="F45" i="2" s="1"/>
  <c r="B44" i="2"/>
  <c r="F44" i="2" s="1"/>
  <c r="B43" i="2"/>
  <c r="F43" i="2" s="1"/>
  <c r="F42" i="2"/>
  <c r="B42" i="2"/>
  <c r="B41" i="2"/>
  <c r="F41" i="2" s="1"/>
  <c r="B40" i="2"/>
  <c r="F40" i="2" s="1"/>
  <c r="B39" i="2"/>
  <c r="F39" i="2" s="1"/>
  <c r="F38" i="2"/>
  <c r="B38" i="2"/>
  <c r="B37" i="2"/>
  <c r="F37" i="2" s="1"/>
  <c r="B36" i="2"/>
  <c r="H30" i="2"/>
  <c r="G30" i="2"/>
  <c r="F30" i="2"/>
  <c r="E30" i="2"/>
  <c r="D30" i="2"/>
  <c r="M29" i="2"/>
  <c r="L29" i="2"/>
  <c r="K29" i="2"/>
  <c r="J29" i="2"/>
  <c r="M28" i="2"/>
  <c r="L28" i="2"/>
  <c r="K28" i="2"/>
  <c r="J28" i="2"/>
  <c r="M27" i="2"/>
  <c r="L27" i="2"/>
  <c r="K27" i="2"/>
  <c r="J27" i="2"/>
  <c r="J30" i="2" s="1"/>
  <c r="M26" i="2"/>
  <c r="M30" i="2" s="1"/>
  <c r="L26" i="2"/>
  <c r="L30" i="2" s="1"/>
  <c r="K26" i="2"/>
  <c r="K30" i="2" s="1"/>
  <c r="J26" i="2"/>
</calcChain>
</file>

<file path=xl/sharedStrings.xml><?xml version="1.0" encoding="utf-8"?>
<sst xmlns="http://schemas.openxmlformats.org/spreadsheetml/2006/main" count="25" uniqueCount="21">
  <si>
    <t>U.S. Energy Information Administration, Short-Term Energy Outlook, April 2025</t>
  </si>
  <si>
    <t>Series names for chart</t>
  </si>
  <si>
    <t>ethane</t>
  </si>
  <si>
    <t>etfppus</t>
  </si>
  <si>
    <t>propane</t>
  </si>
  <si>
    <t>prfppus</t>
  </si>
  <si>
    <t>butanes</t>
  </si>
  <si>
    <t>c4fppus</t>
  </si>
  <si>
    <t>natural gasoline</t>
  </si>
  <si>
    <t>ppfppus</t>
  </si>
  <si>
    <t>total natural gas plant liquids production</t>
  </si>
  <si>
    <t>nlprpus</t>
  </si>
  <si>
    <t>Production (million barrels per day)</t>
  </si>
  <si>
    <t>Annual Growth (million barrels per day)</t>
  </si>
  <si>
    <t>total</t>
  </si>
  <si>
    <t>Data source: U.S. Energy Information Administration, Short-Term Energy Outlook, April 2025</t>
  </si>
  <si>
    <t>total monthly production</t>
  </si>
  <si>
    <t xml:space="preserve">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</si>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</sst>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0.0"/>
    <numFmt numFmtId="166" formatCode="0.0%"/>
    <numFmt numFmtId="167" formatCode="mmm\ yyyy"/>
    <numFmt numFmtId="168" formatCode="0.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2"/>
    <xf numFmtId="164" fontId="4" fillId="0" borderId="0" xfId="2" applyNumberFormat="1" applyFont="1"/>
    <xf numFmtId="0" fontId="5" fillId="0" borderId="0" xfId="3" applyAlignment="1" applyProtection="1"/>
    <xf numFmtId="0" fontId="1" fillId="0" borderId="0" xfId="1" quotePrefix="1"/>
    <xf numFmtId="0" fontId="1" fillId="2" borderId="0" xfId="1" applyFill="1"/>
    <xf numFmtId="0" fontId="6" fillId="0" borderId="1" xfId="4" applyFont="1" applyBorder="1"/>
    <xf numFmtId="0" fontId="3" fillId="0" borderId="2" xfId="4" applyBorder="1"/>
    <xf numFmtId="0" fontId="3" fillId="0" borderId="3" xfId="2" applyBorder="1"/>
    <xf numFmtId="0" fontId="3" fillId="3" borderId="4" xfId="2" applyFill="1" applyBorder="1"/>
    <xf numFmtId="0" fontId="3" fillId="0" borderId="5" xfId="2" applyBorder="1"/>
    <xf numFmtId="0" fontId="3" fillId="3" borderId="6" xfId="2" applyFill="1" applyBorder="1"/>
    <xf numFmtId="0" fontId="1" fillId="0" borderId="7" xfId="1" applyBorder="1"/>
    <xf numFmtId="0" fontId="1" fillId="3" borderId="8" xfId="1" applyFill="1" applyBorder="1"/>
    <xf numFmtId="0" fontId="7" fillId="0" borderId="0" xfId="2" applyFont="1" applyAlignment="1">
      <alignment horizontal="center"/>
    </xf>
    <xf numFmtId="0" fontId="8" fillId="0" borderId="0" xfId="2" applyFont="1"/>
    <xf numFmtId="0" fontId="3" fillId="0" borderId="9" xfId="2" applyBorder="1"/>
    <xf numFmtId="0" fontId="7" fillId="0" borderId="9" xfId="2" applyFont="1" applyBorder="1"/>
    <xf numFmtId="0" fontId="8" fillId="0" borderId="9" xfId="2" applyFont="1" applyBorder="1"/>
    <xf numFmtId="2" fontId="3" fillId="0" borderId="0" xfId="2" quotePrefix="1" applyNumberFormat="1"/>
    <xf numFmtId="2" fontId="3" fillId="0" borderId="0" xfId="2" applyNumberFormat="1"/>
    <xf numFmtId="2" fontId="3" fillId="0" borderId="9" xfId="2" applyNumberFormat="1" applyBorder="1"/>
    <xf numFmtId="0" fontId="3" fillId="0" borderId="0" xfId="2" applyAlignment="1">
      <alignment horizontal="right"/>
    </xf>
    <xf numFmtId="165" fontId="3" fillId="0" borderId="0" xfId="2" applyNumberFormat="1"/>
    <xf numFmtId="0" fontId="8" fillId="0" borderId="0" xfId="2" quotePrefix="1" applyFont="1"/>
    <xf numFmtId="166" fontId="3" fillId="0" borderId="0" xfId="2" applyNumberFormat="1" applyAlignment="1">
      <alignment horizontal="right"/>
    </xf>
    <xf numFmtId="0" fontId="9" fillId="0" borderId="0" xfId="1" applyFont="1"/>
    <xf numFmtId="0" fontId="9" fillId="0" borderId="9" xfId="1" applyFont="1" applyBorder="1"/>
    <xf numFmtId="167" fontId="9" fillId="0" borderId="0" xfId="1" applyNumberFormat="1" applyFont="1"/>
    <xf numFmtId="2" fontId="3" fillId="0" borderId="10" xfId="2" quotePrefix="1" applyNumberFormat="1" applyBorder="1" applyAlignment="1">
      <alignment horizontal="center"/>
    </xf>
    <xf numFmtId="2" fontId="3" fillId="0" borderId="10" xfId="2" applyNumberFormat="1" applyBorder="1" applyAlignment="1">
      <alignment horizontal="center"/>
    </xf>
    <xf numFmtId="2" fontId="9" fillId="0" borderId="0" xfId="1" applyNumberFormat="1" applyFont="1"/>
    <xf numFmtId="0" fontId="1" fillId="0" borderId="0" xfId="1" applyAlignment="1">
      <alignment horizontal="right"/>
    </xf>
    <xf numFmtId="167" fontId="1" fillId="0" borderId="0" xfId="1" applyNumberFormat="1"/>
    <xf numFmtId="168" fontId="1" fillId="0" borderId="0" xfId="1" applyNumberFormat="1"/>
    <xf numFmtId="0" fontId="3" fillId="0" borderId="9" xfId="2" applyBorder="1" applyAlignment="1">
      <alignment horizontal="right"/>
    </xf>
  </cellXfs>
  <cellStyles count="5">
    <cellStyle name="Hyperlink" xfId="3" builtinId="8"/>
    <cellStyle name="Normal" xfId="0" builtinId="0"/>
    <cellStyle name="Normal 2" xfId="4" xr:uid="{73B5CBE2-F7AD-46C2-B791-29EC5DAAD900}"/>
    <cellStyle name="Normal 3 2" xfId="2" xr:uid="{3DE9D5F2-A27D-4670-AF74-CF06D9DB8979}"/>
    <cellStyle name="Normal 4 2" xfId="1" xr:uid="{C789B013-D9C2-4D8D-AB58-2F56899F663F}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02178329403739"/>
          <c:y val="0.1223538907778573"/>
          <c:w val="0.81725017423669521"/>
          <c:h val="0.7252007445656829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'14'!$C$26</c:f>
              <c:strCache>
                <c:ptCount val="1"/>
                <c:pt idx="0">
                  <c:v>ethane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'14'!$J$25:$M$25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'14'!$J$26:$M$26</c:f>
              <c:numCache>
                <c:formatCode>0.00</c:formatCode>
                <c:ptCount val="4"/>
                <c:pt idx="0">
                  <c:v>0.24641357530000008</c:v>
                </c:pt>
                <c:pt idx="1">
                  <c:v>0.1773171967999998</c:v>
                </c:pt>
                <c:pt idx="2">
                  <c:v>3.525583170000024E-2</c:v>
                </c:pt>
                <c:pt idx="3">
                  <c:v>0.10328045369999961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A-4F75-A33E-C74EFF3916D9}"/>
            </c:ext>
          </c:extLst>
        </c:ser>
        <c:ser>
          <c:idx val="2"/>
          <c:order val="1"/>
          <c:tx>
            <c:strRef>
              <c:f>'14'!$C$27</c:f>
              <c:strCache>
                <c:ptCount val="1"/>
                <c:pt idx="0">
                  <c:v>propane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'14'!$J$25:$M$25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'14'!$J$27:$M$27</c:f>
              <c:numCache>
                <c:formatCode>0.00</c:formatCode>
                <c:ptCount val="4"/>
                <c:pt idx="0">
                  <c:v>0.15023004929999995</c:v>
                </c:pt>
                <c:pt idx="1">
                  <c:v>0.12933580830000002</c:v>
                </c:pt>
                <c:pt idx="2">
                  <c:v>4.9827451000000078E-2</c:v>
                </c:pt>
                <c:pt idx="3">
                  <c:v>4.508963109999975E-2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A-4F75-A33E-C74EFF3916D9}"/>
            </c:ext>
          </c:extLst>
        </c:ser>
        <c:ser>
          <c:idx val="0"/>
          <c:order val="3"/>
          <c:tx>
            <c:strRef>
              <c:f>'14'!$C$28</c:f>
              <c:strCache>
                <c:ptCount val="1"/>
                <c:pt idx="0">
                  <c:v>butanes</c:v>
                </c:pt>
              </c:strCache>
            </c:strRef>
          </c:tx>
          <c:spPr>
            <a:solidFill>
              <a:schemeClr val="accent2"/>
            </a:solidFill>
            <a:ln w="28575">
              <a:noFill/>
            </a:ln>
          </c:spPr>
          <c:invertIfNegative val="0"/>
          <c:cat>
            <c:numRef>
              <c:f>'14'!$J$25:$M$25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'14'!$J$28:$M$28</c:f>
              <c:numCache>
                <c:formatCode>0.00</c:formatCode>
                <c:ptCount val="4"/>
                <c:pt idx="0">
                  <c:v>7.4720476700000038E-2</c:v>
                </c:pt>
                <c:pt idx="1">
                  <c:v>6.4760431499999882E-2</c:v>
                </c:pt>
                <c:pt idx="2">
                  <c:v>2.8792739500000053E-2</c:v>
                </c:pt>
                <c:pt idx="3">
                  <c:v>2.8428401600000042E-2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A-4F75-A33E-C74EFF3916D9}"/>
            </c:ext>
          </c:extLst>
        </c:ser>
        <c:ser>
          <c:idx val="5"/>
          <c:order val="4"/>
          <c:tx>
            <c:strRef>
              <c:f>'14'!$C$29</c:f>
              <c:strCache>
                <c:ptCount val="1"/>
                <c:pt idx="0">
                  <c:v>natural gasoline</c:v>
                </c:pt>
              </c:strCache>
            </c:strRef>
          </c:tx>
          <c:spPr>
            <a:solidFill>
              <a:schemeClr val="accent3"/>
            </a:solidFill>
            <a:ln w="28575">
              <a:noFill/>
            </a:ln>
          </c:spPr>
          <c:invertIfNegative val="0"/>
          <c:cat>
            <c:numRef>
              <c:f>'14'!$J$25:$M$25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'14'!$J$29:$M$29</c:f>
              <c:numCache>
                <c:formatCode>0.00</c:formatCode>
                <c:ptCount val="4"/>
                <c:pt idx="0">
                  <c:v>9.4194684929999939E-2</c:v>
                </c:pt>
                <c:pt idx="1">
                  <c:v>7.1347306299999969E-2</c:v>
                </c:pt>
                <c:pt idx="2">
                  <c:v>-1.8586897799999225E-3</c:v>
                </c:pt>
                <c:pt idx="3">
                  <c:v>-1.0905126800000442E-3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A-4F75-A33E-C74EFF391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82753120"/>
        <c:axId val="-982748224"/>
      </c:barChart>
      <c:lineChart>
        <c:grouping val="stacked"/>
        <c:varyColors val="0"/>
        <c:ser>
          <c:idx val="4"/>
          <c:order val="2"/>
          <c:tx>
            <c:strRef>
              <c:f>'14'!$C$30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bg1"/>
              </a:solidFill>
              <a:ln w="38100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'14'!$J$25:$M$25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'14'!$J$30:$M$30</c:f>
              <c:numCache>
                <c:formatCode>0.00</c:formatCode>
                <c:ptCount val="4"/>
                <c:pt idx="0">
                  <c:v>0.56555878623</c:v>
                </c:pt>
                <c:pt idx="1">
                  <c:v>0.44276074289999967</c:v>
                </c:pt>
                <c:pt idx="2">
                  <c:v>0.11201733242000045</c:v>
                </c:pt>
                <c:pt idx="3">
                  <c:v>0.17570797371999936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8A-4F75-A33E-C74EFF391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53120"/>
        <c:axId val="-982748224"/>
      </c:lineChart>
      <c:scatterChart>
        <c:scatterStyle val="lineMarker"/>
        <c:varyColors val="0"/>
        <c:ser>
          <c:idx val="3"/>
          <c:order val="5"/>
          <c:tx>
            <c:strRef>
              <c:f>'14'!$C$89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'14'!$B$90:$B$91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'14'!$C$90:$C$91</c:f>
              <c:numCache>
                <c:formatCode>0.00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8A-4F75-A33E-C74EFF391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60192"/>
        <c:axId val="-982761280"/>
      </c:scatterChart>
      <c:catAx>
        <c:axId val="-982753120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8224"/>
        <c:crosses val="autoZero"/>
        <c:auto val="1"/>
        <c:lblAlgn val="ctr"/>
        <c:lblOffset val="100"/>
        <c:tickLblSkip val="1"/>
        <c:noMultiLvlLbl val="0"/>
      </c:catAx>
      <c:valAx>
        <c:axId val="-982748224"/>
        <c:scaling>
          <c:orientation val="minMax"/>
          <c:max val="0.8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53120"/>
        <c:crosses val="autoZero"/>
        <c:crossBetween val="between"/>
        <c:majorUnit val="0.2"/>
      </c:valAx>
      <c:valAx>
        <c:axId val="-982761280"/>
        <c:scaling>
          <c:orientation val="minMax"/>
          <c:max val="1"/>
        </c:scaling>
        <c:delete val="0"/>
        <c:axPos val="r"/>
        <c:numFmt formatCode="0.00" sourceLinked="1"/>
        <c:majorTickMark val="none"/>
        <c:minorTickMark val="none"/>
        <c:tickLblPos val="none"/>
        <c:spPr>
          <a:ln>
            <a:solidFill>
              <a:schemeClr val="bg1">
                <a:lumMod val="85000"/>
              </a:schemeClr>
            </a:solidFill>
          </a:ln>
        </c:spPr>
        <c:crossAx val="-982760192"/>
        <c:crosses val="max"/>
        <c:crossBetween val="midCat"/>
        <c:majorUnit val="0.5"/>
      </c:valAx>
      <c:valAx>
        <c:axId val="-98276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8276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6988511681942"/>
          <c:y val="0.12337301587301587"/>
          <c:w val="0.80160348808857906"/>
          <c:h val="0.72901481064866891"/>
        </c:manualLayout>
      </c:layout>
      <c:lineChart>
        <c:grouping val="standard"/>
        <c:varyColors val="0"/>
        <c:ser>
          <c:idx val="0"/>
          <c:order val="0"/>
          <c:tx>
            <c:v>monthly production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'14'!$B$36:$B$83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'14'!$D$36:$D$83</c:f>
              <c:numCache>
                <c:formatCode>0.00</c:formatCode>
                <c:ptCount val="48"/>
                <c:pt idx="0">
                  <c:v>6.0409680000000003</c:v>
                </c:pt>
                <c:pt idx="1">
                  <c:v>6.1175360000000003</c:v>
                </c:pt>
                <c:pt idx="2">
                  <c:v>6.3514189999999999</c:v>
                </c:pt>
                <c:pt idx="3">
                  <c:v>6.4454330000000004</c:v>
                </c:pt>
                <c:pt idx="4">
                  <c:v>6.428839</c:v>
                </c:pt>
                <c:pt idx="5">
                  <c:v>6.4082999999999997</c:v>
                </c:pt>
                <c:pt idx="6">
                  <c:v>6.5056770000000004</c:v>
                </c:pt>
                <c:pt idx="7">
                  <c:v>6.6308389999999999</c:v>
                </c:pt>
                <c:pt idx="8">
                  <c:v>6.7954330000000001</c:v>
                </c:pt>
                <c:pt idx="9">
                  <c:v>6.8048390000000003</c:v>
                </c:pt>
                <c:pt idx="10">
                  <c:v>6.7828330000000001</c:v>
                </c:pt>
                <c:pt idx="11">
                  <c:v>6.6485479999999999</c:v>
                </c:pt>
                <c:pt idx="12">
                  <c:v>6.0579359999999998</c:v>
                </c:pt>
                <c:pt idx="13">
                  <c:v>6.6409310000000001</c:v>
                </c:pt>
                <c:pt idx="14">
                  <c:v>6.8315479999999997</c:v>
                </c:pt>
                <c:pt idx="15">
                  <c:v>6.9739000000000004</c:v>
                </c:pt>
                <c:pt idx="16">
                  <c:v>7.0499359999999998</c:v>
                </c:pt>
                <c:pt idx="17">
                  <c:v>7.0128000000000004</c:v>
                </c:pt>
                <c:pt idx="18">
                  <c:v>6.8948070000000001</c:v>
                </c:pt>
                <c:pt idx="19">
                  <c:v>7.0300649999999996</c:v>
                </c:pt>
                <c:pt idx="20">
                  <c:v>7.1593999999999998</c:v>
                </c:pt>
                <c:pt idx="21">
                  <c:v>7.228548</c:v>
                </c:pt>
                <c:pt idx="22">
                  <c:v>7.2877330000000002</c:v>
                </c:pt>
                <c:pt idx="23">
                  <c:v>7.1311289999999996</c:v>
                </c:pt>
                <c:pt idx="24">
                  <c:v>6.7095159999999998</c:v>
                </c:pt>
                <c:pt idx="25">
                  <c:v>7.0045508714000002</c:v>
                </c:pt>
                <c:pt idx="26">
                  <c:v>7.0064690084999999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AB-4DE9-BFD3-60704C5FAA94}"/>
            </c:ext>
          </c:extLst>
        </c:ser>
        <c:ser>
          <c:idx val="2"/>
          <c:order val="1"/>
          <c:tx>
            <c:v>monthly forecast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'14'!$B$36:$B$83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'14'!$E$36:$E$83</c:f>
              <c:numCache>
                <c:formatCode>0.00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7.0064690084999999</c:v>
                </c:pt>
                <c:pt idx="27">
                  <c:v>7.1040700000000001</c:v>
                </c:pt>
                <c:pt idx="28">
                  <c:v>7.1317459999999997</c:v>
                </c:pt>
                <c:pt idx="29">
                  <c:v>7.1334499999999998</c:v>
                </c:pt>
                <c:pt idx="30">
                  <c:v>7.1313620000000002</c:v>
                </c:pt>
                <c:pt idx="31">
                  <c:v>7.0906029999999998</c:v>
                </c:pt>
                <c:pt idx="32">
                  <c:v>7.131748</c:v>
                </c:pt>
                <c:pt idx="33">
                  <c:v>7.1807359999999996</c:v>
                </c:pt>
                <c:pt idx="34">
                  <c:v>7.0967760000000002</c:v>
                </c:pt>
                <c:pt idx="35">
                  <c:v>6.9231579999999999</c:v>
                </c:pt>
                <c:pt idx="36">
                  <c:v>6.9404539999999999</c:v>
                </c:pt>
                <c:pt idx="37">
                  <c:v>6.9579170000000001</c:v>
                </c:pt>
                <c:pt idx="38">
                  <c:v>7.1785399999999999</c:v>
                </c:pt>
                <c:pt idx="39">
                  <c:v>7.2575830000000003</c:v>
                </c:pt>
                <c:pt idx="40">
                  <c:v>7.2605240000000002</c:v>
                </c:pt>
                <c:pt idx="41">
                  <c:v>7.2765409999999999</c:v>
                </c:pt>
                <c:pt idx="42">
                  <c:v>7.2771400000000002</c:v>
                </c:pt>
                <c:pt idx="43">
                  <c:v>7.2989569999999997</c:v>
                </c:pt>
                <c:pt idx="44">
                  <c:v>7.3735869999999997</c:v>
                </c:pt>
                <c:pt idx="45">
                  <c:v>7.380045</c:v>
                </c:pt>
                <c:pt idx="46">
                  <c:v>7.3544770000000002</c:v>
                </c:pt>
                <c:pt idx="47">
                  <c:v>7.1784020000000002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B-4DE9-BFD3-60704C5FAA94}"/>
            </c:ext>
          </c:extLst>
        </c:ser>
        <c:ser>
          <c:idx val="1"/>
          <c:order val="2"/>
          <c:tx>
            <c:strRef>
              <c:f>'14'!$F$35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tx1">
                  <a:alpha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'14'!$B$36:$B$83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'14'!$F$36:$F$83</c:f>
              <c:numCache>
                <c:formatCode>0.00</c:formatCode>
                <c:ptCount val="48"/>
                <c:pt idx="1">
                  <c:v>6.496722000000001</c:v>
                </c:pt>
                <c:pt idx="2">
                  <c:v>6.496722000000001</c:v>
                </c:pt>
                <c:pt idx="3">
                  <c:v>6.496722000000001</c:v>
                </c:pt>
                <c:pt idx="4">
                  <c:v>6.496722000000001</c:v>
                </c:pt>
                <c:pt idx="5">
                  <c:v>6.496722000000001</c:v>
                </c:pt>
                <c:pt idx="6">
                  <c:v>6.496722000000001</c:v>
                </c:pt>
                <c:pt idx="7">
                  <c:v>6.496722000000001</c:v>
                </c:pt>
                <c:pt idx="8">
                  <c:v>6.496722000000001</c:v>
                </c:pt>
                <c:pt idx="9">
                  <c:v>6.496722000000001</c:v>
                </c:pt>
                <c:pt idx="10">
                  <c:v>6.496722000000001</c:v>
                </c:pt>
                <c:pt idx="13">
                  <c:v>6.9415610833333332</c:v>
                </c:pt>
                <c:pt idx="14">
                  <c:v>6.9415610833333332</c:v>
                </c:pt>
                <c:pt idx="15">
                  <c:v>6.9415610833333332</c:v>
                </c:pt>
                <c:pt idx="16">
                  <c:v>6.9415610833333332</c:v>
                </c:pt>
                <c:pt idx="17">
                  <c:v>6.9415610833333332</c:v>
                </c:pt>
                <c:pt idx="18">
                  <c:v>6.9415610833333332</c:v>
                </c:pt>
                <c:pt idx="19">
                  <c:v>6.9415610833333332</c:v>
                </c:pt>
                <c:pt idx="20">
                  <c:v>6.9415610833333332</c:v>
                </c:pt>
                <c:pt idx="21">
                  <c:v>6.9415610833333332</c:v>
                </c:pt>
                <c:pt idx="22">
                  <c:v>6.9415610833333332</c:v>
                </c:pt>
                <c:pt idx="25">
                  <c:v>7.0536820733250005</c:v>
                </c:pt>
                <c:pt idx="26">
                  <c:v>7.0536820733250005</c:v>
                </c:pt>
                <c:pt idx="27">
                  <c:v>7.0536820733250005</c:v>
                </c:pt>
                <c:pt idx="28">
                  <c:v>7.0536820733250005</c:v>
                </c:pt>
                <c:pt idx="29">
                  <c:v>7.0536820733250005</c:v>
                </c:pt>
                <c:pt idx="30">
                  <c:v>7.0536820733250005</c:v>
                </c:pt>
                <c:pt idx="31">
                  <c:v>7.0536820733250005</c:v>
                </c:pt>
                <c:pt idx="32">
                  <c:v>7.0536820733250005</c:v>
                </c:pt>
                <c:pt idx="33">
                  <c:v>7.0536820733250005</c:v>
                </c:pt>
                <c:pt idx="34">
                  <c:v>7.0536820733250005</c:v>
                </c:pt>
                <c:pt idx="37">
                  <c:v>7.2278472500000008</c:v>
                </c:pt>
                <c:pt idx="38">
                  <c:v>7.2278472500000008</c:v>
                </c:pt>
                <c:pt idx="39">
                  <c:v>7.2278472500000008</c:v>
                </c:pt>
                <c:pt idx="40">
                  <c:v>7.2278472500000008</c:v>
                </c:pt>
                <c:pt idx="41">
                  <c:v>7.2278472500000008</c:v>
                </c:pt>
                <c:pt idx="42">
                  <c:v>7.2278472500000008</c:v>
                </c:pt>
                <c:pt idx="43">
                  <c:v>7.2278472500000008</c:v>
                </c:pt>
                <c:pt idx="44">
                  <c:v>7.2278472500000008</c:v>
                </c:pt>
                <c:pt idx="45">
                  <c:v>7.2278472500000008</c:v>
                </c:pt>
                <c:pt idx="46">
                  <c:v>7.2278472500000008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AB-4DE9-BFD3-60704C5FA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2747680"/>
        <c:axId val="-982759648"/>
      </c:lineChart>
      <c:catAx>
        <c:axId val="-982747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5964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82759648"/>
        <c:scaling>
          <c:orientation val="minMax"/>
          <c:max val="8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7680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054912158930124"/>
          <c:y val="0.52688246619849433"/>
          <c:w val="0.53108850976961208"/>
          <c:h val="0.21279902512185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4045</xdr:colOff>
      <xdr:row>3</xdr:row>
      <xdr:rowOff>133350</xdr:rowOff>
    </xdr:from>
    <xdr:to>
      <xdr:col>10</xdr:col>
      <xdr:colOff>590277</xdr:colOff>
      <xdr:row>20</xdr:row>
      <xdr:rowOff>106206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548300E-0489-4CB9-A181-830DE1F2C1FC}"/>
            </a:ext>
          </a:extLst>
        </xdr:cNvPr>
        <xdr:cNvGrpSpPr/>
      </xdr:nvGrpSpPr>
      <xdr:grpSpPr>
        <a:xfrm>
          <a:off x="1242295" y="714375"/>
          <a:ext cx="5558282" cy="3211356"/>
          <a:chOff x="1213961" y="714374"/>
          <a:chExt cx="5484018" cy="3211577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B320D4CA-8378-D3CA-3797-F6C1615547EA}"/>
              </a:ext>
            </a:extLst>
          </xdr:cNvPr>
          <xdr:cNvGraphicFramePr>
            <a:graphicFrameLocks/>
          </xdr:cNvGraphicFramePr>
        </xdr:nvGraphicFramePr>
        <xdr:xfrm>
          <a:off x="4000499" y="714374"/>
          <a:ext cx="2697480" cy="3200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65B07752-EC0F-BE6A-58B1-E6A85D019E63}"/>
              </a:ext>
            </a:extLst>
          </xdr:cNvPr>
          <xdr:cNvGraphicFramePr>
            <a:graphicFrameLocks/>
          </xdr:cNvGraphicFramePr>
        </xdr:nvGraphicFramePr>
        <xdr:xfrm>
          <a:off x="1219199" y="714375"/>
          <a:ext cx="278892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C$31">
        <xdr:nvSpPr>
          <xdr:cNvPr id="5" name="TextBox 1">
            <a:extLst>
              <a:ext uri="{FF2B5EF4-FFF2-40B4-BE49-F238E27FC236}">
                <a16:creationId xmlns:a16="http://schemas.microsoft.com/office/drawing/2014/main" id="{F038EEF4-8269-6813-6478-9F2A8078AE03}"/>
              </a:ext>
            </a:extLst>
          </xdr:cNvPr>
          <xdr:cNvSpPr txBox="1"/>
        </xdr:nvSpPr>
        <xdr:spPr>
          <a:xfrm>
            <a:off x="1213961" y="3671474"/>
            <a:ext cx="5133976" cy="2544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Ins="9144" bIns="9144" rtlCol="0" anchor="t">
            <a:noAutofit/>
          </a:bodyPr>
          <a:lstStyle/>
          <a:p>
            <a:fld id="{1C3B7700-C901-4BBF-9D3B-405DDFEA6587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April 2025</a:t>
            </a:fld>
            <a:endParaRPr lang="en-US" sz="1100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7DC9BD6-CE24-AB7B-F0F9-4A1832EACB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07378" y="3609976"/>
            <a:ext cx="339518" cy="290755"/>
          </a:xfrm>
          <a:prstGeom prst="rect">
            <a:avLst/>
          </a:prstGeom>
        </xdr:spPr>
      </xdr:pic>
    </xdr:grpSp>
    <xdr:clientData/>
  </xdr:twoCellAnchor>
  <xdr:oneCellAnchor>
    <xdr:from>
      <xdr:col>3</xdr:col>
      <xdr:colOff>22771</xdr:colOff>
      <xdr:row>4</xdr:row>
      <xdr:rowOff>84148</xdr:rowOff>
    </xdr:from>
    <xdr:ext cx="627554" cy="1840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ACE7958-5077-4916-B98C-6D1B9CC64334}"/>
            </a:ext>
          </a:extLst>
        </xdr:cNvPr>
        <xdr:cNvSpPr txBox="1"/>
      </xdr:nvSpPr>
      <xdr:spPr>
        <a:xfrm>
          <a:off x="1899196" y="855673"/>
          <a:ext cx="627554" cy="18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27432" tIns="9144" rIns="27432" bIns="9144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0.74432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2007785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0.59113</cdr:x>
      <cdr:y>0.16901</cdr:y>
    </cdr:from>
    <cdr:to>
      <cdr:x>0.9118</cdr:x>
      <cdr:y>0.40103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58962" y="511111"/>
          <a:ext cx="899933" cy="701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27432" tIns="18288" rIns="9144" bIns="0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 change</a:t>
          </a:r>
          <a:endParaRPr lang="en-US" sz="900" b="1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1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gasoline</a:t>
          </a:r>
        </a:p>
        <a:p xmlns:a="http://schemas.openxmlformats.org/drawingml/2006/main">
          <a:r>
            <a:rPr lang="en-US" sz="9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butanes</a:t>
          </a:r>
        </a:p>
        <a:p xmlns:a="http://schemas.openxmlformats.org/drawingml/2006/main"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propane</a:t>
          </a:r>
        </a:p>
        <a:p xmlns:a="http://schemas.openxmlformats.org/drawingml/2006/main">
          <a:r>
            <a:rPr lang="en-US" sz="9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ethane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0.55621</cdr:x>
      <cdr:y>0.11734</cdr:y>
    </cdr:from>
    <cdr:to>
      <cdr:x>0.77867</cdr:x>
      <cdr:y>0.17686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71055" y="362898"/>
          <a:ext cx="628358" cy="184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0.01215</cdr:x>
      <cdr:y>0</cdr:y>
    </cdr:from>
    <cdr:to>
      <cdr:x>0.95139</cdr:x>
      <cdr:y>0.15179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0" y="0"/>
          <a:ext cx="2576523" cy="485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natural gas plant liquids production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0.00793</cdr:x>
      <cdr:y>0.7059</cdr:y>
    </cdr:from>
    <cdr:to>
      <cdr:x>0.12271</cdr:x>
      <cdr:y>0.87959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860" y="2167888"/>
          <a:ext cx="330897" cy="5334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5">
          <cell r="J25">
            <v>2023</v>
          </cell>
          <cell r="K25">
            <v>2024</v>
          </cell>
          <cell r="L25">
            <v>2025</v>
          </cell>
          <cell r="M25">
            <v>2026</v>
          </cell>
        </row>
        <row r="26">
          <cell r="C26" t="str">
            <v>ethane</v>
          </cell>
          <cell r="J26">
            <v>0.24641357530000008</v>
          </cell>
          <cell r="K26">
            <v>0.1773171967999998</v>
          </cell>
          <cell r="L26">
            <v>3.525583170000024E-2</v>
          </cell>
          <cell r="M26">
            <v>0.10328045369999961</v>
          </cell>
        </row>
        <row r="27">
          <cell r="C27" t="str">
            <v>propane</v>
          </cell>
          <cell r="J27">
            <v>0.15023004929999995</v>
          </cell>
          <cell r="K27">
            <v>0.12933580830000002</v>
          </cell>
          <cell r="L27">
            <v>4.9827451000000078E-2</v>
          </cell>
          <cell r="M27">
            <v>4.508963109999975E-2</v>
          </cell>
        </row>
        <row r="28">
          <cell r="C28" t="str">
            <v>butanes</v>
          </cell>
          <cell r="J28">
            <v>7.4720476700000038E-2</v>
          </cell>
          <cell r="K28">
            <v>6.4760431499999882E-2</v>
          </cell>
          <cell r="L28">
            <v>2.8792739500000053E-2</v>
          </cell>
          <cell r="M28">
            <v>2.8428401600000042E-2</v>
          </cell>
        </row>
        <row r="29">
          <cell r="C29" t="str">
            <v>natural gasoline</v>
          </cell>
          <cell r="J29">
            <v>9.4194684929999939E-2</v>
          </cell>
          <cell r="K29">
            <v>7.1347306299999969E-2</v>
          </cell>
          <cell r="L29">
            <v>-1.8586897799999225E-3</v>
          </cell>
          <cell r="M29">
            <v>-1.0905126800000442E-3</v>
          </cell>
        </row>
        <row r="30">
          <cell r="C30" t="str">
            <v>total</v>
          </cell>
          <cell r="J30">
            <v>0.56555878623</v>
          </cell>
          <cell r="K30">
            <v>0.44276074289999967</v>
          </cell>
          <cell r="L30">
            <v>0.11201733242000045</v>
          </cell>
          <cell r="M30">
            <v>0.17570797371999936</v>
          </cell>
        </row>
        <row r="35">
          <cell r="F35" t="str">
            <v>annual average</v>
          </cell>
        </row>
        <row r="36">
          <cell r="B36">
            <v>2023</v>
          </cell>
          <cell r="D36">
            <v>6.0409680000000003</v>
          </cell>
          <cell r="E36" t="e">
            <v>#N/A</v>
          </cell>
        </row>
        <row r="37">
          <cell r="B37">
            <v>2023</v>
          </cell>
          <cell r="D37">
            <v>6.1175360000000003</v>
          </cell>
          <cell r="E37" t="e">
            <v>#N/A</v>
          </cell>
          <cell r="F37">
            <v>6.496722000000001</v>
          </cell>
        </row>
        <row r="38">
          <cell r="B38">
            <v>2023</v>
          </cell>
          <cell r="D38">
            <v>6.3514189999999999</v>
          </cell>
          <cell r="E38" t="e">
            <v>#N/A</v>
          </cell>
          <cell r="F38">
            <v>6.496722000000001</v>
          </cell>
        </row>
        <row r="39">
          <cell r="B39">
            <v>2023</v>
          </cell>
          <cell r="D39">
            <v>6.4454330000000004</v>
          </cell>
          <cell r="E39" t="e">
            <v>#N/A</v>
          </cell>
          <cell r="F39">
            <v>6.496722000000001</v>
          </cell>
        </row>
        <row r="40">
          <cell r="B40">
            <v>2023</v>
          </cell>
          <cell r="D40">
            <v>6.428839</v>
          </cell>
          <cell r="E40" t="e">
            <v>#N/A</v>
          </cell>
          <cell r="F40">
            <v>6.496722000000001</v>
          </cell>
        </row>
        <row r="41">
          <cell r="B41">
            <v>2023</v>
          </cell>
          <cell r="D41">
            <v>6.4082999999999997</v>
          </cell>
          <cell r="E41" t="e">
            <v>#N/A</v>
          </cell>
          <cell r="F41">
            <v>6.496722000000001</v>
          </cell>
        </row>
        <row r="42">
          <cell r="B42">
            <v>2023</v>
          </cell>
          <cell r="D42">
            <v>6.5056770000000004</v>
          </cell>
          <cell r="E42" t="e">
            <v>#N/A</v>
          </cell>
          <cell r="F42">
            <v>6.496722000000001</v>
          </cell>
        </row>
        <row r="43">
          <cell r="B43">
            <v>2023</v>
          </cell>
          <cell r="D43">
            <v>6.6308389999999999</v>
          </cell>
          <cell r="E43" t="e">
            <v>#N/A</v>
          </cell>
          <cell r="F43">
            <v>6.496722000000001</v>
          </cell>
        </row>
        <row r="44">
          <cell r="B44">
            <v>2023</v>
          </cell>
          <cell r="D44">
            <v>6.7954330000000001</v>
          </cell>
          <cell r="E44" t="e">
            <v>#N/A</v>
          </cell>
          <cell r="F44">
            <v>6.496722000000001</v>
          </cell>
        </row>
        <row r="45">
          <cell r="B45">
            <v>2023</v>
          </cell>
          <cell r="D45">
            <v>6.8048390000000003</v>
          </cell>
          <cell r="E45" t="e">
            <v>#N/A</v>
          </cell>
          <cell r="F45">
            <v>6.496722000000001</v>
          </cell>
        </row>
        <row r="46">
          <cell r="B46">
            <v>2023</v>
          </cell>
          <cell r="D46">
            <v>6.7828330000000001</v>
          </cell>
          <cell r="E46" t="e">
            <v>#N/A</v>
          </cell>
          <cell r="F46">
            <v>6.496722000000001</v>
          </cell>
        </row>
        <row r="47">
          <cell r="B47">
            <v>2023</v>
          </cell>
          <cell r="D47">
            <v>6.6485479999999999</v>
          </cell>
          <cell r="E47" t="e">
            <v>#N/A</v>
          </cell>
        </row>
        <row r="48">
          <cell r="B48">
            <v>2024</v>
          </cell>
          <cell r="D48">
            <v>6.0579359999999998</v>
          </cell>
          <cell r="E48" t="e">
            <v>#N/A</v>
          </cell>
        </row>
        <row r="49">
          <cell r="B49">
            <v>2024</v>
          </cell>
          <cell r="D49">
            <v>6.6409310000000001</v>
          </cell>
          <cell r="E49" t="e">
            <v>#N/A</v>
          </cell>
          <cell r="F49">
            <v>6.9415610833333332</v>
          </cell>
        </row>
        <row r="50">
          <cell r="B50">
            <v>2024</v>
          </cell>
          <cell r="D50">
            <v>6.8315479999999997</v>
          </cell>
          <cell r="E50" t="e">
            <v>#N/A</v>
          </cell>
          <cell r="F50">
            <v>6.9415610833333332</v>
          </cell>
        </row>
        <row r="51">
          <cell r="B51">
            <v>2024</v>
          </cell>
          <cell r="D51">
            <v>6.9739000000000004</v>
          </cell>
          <cell r="E51" t="e">
            <v>#N/A</v>
          </cell>
          <cell r="F51">
            <v>6.9415610833333332</v>
          </cell>
        </row>
        <row r="52">
          <cell r="B52">
            <v>2024</v>
          </cell>
          <cell r="D52">
            <v>7.0499359999999998</v>
          </cell>
          <cell r="E52" t="e">
            <v>#N/A</v>
          </cell>
          <cell r="F52">
            <v>6.9415610833333332</v>
          </cell>
        </row>
        <row r="53">
          <cell r="B53">
            <v>2024</v>
          </cell>
          <cell r="D53">
            <v>7.0128000000000004</v>
          </cell>
          <cell r="E53" t="e">
            <v>#N/A</v>
          </cell>
          <cell r="F53">
            <v>6.9415610833333332</v>
          </cell>
        </row>
        <row r="54">
          <cell r="B54">
            <v>2024</v>
          </cell>
          <cell r="D54">
            <v>6.8948070000000001</v>
          </cell>
          <cell r="E54" t="e">
            <v>#N/A</v>
          </cell>
          <cell r="F54">
            <v>6.9415610833333332</v>
          </cell>
        </row>
        <row r="55">
          <cell r="B55">
            <v>2024</v>
          </cell>
          <cell r="D55">
            <v>7.0300649999999996</v>
          </cell>
          <cell r="E55" t="e">
            <v>#N/A</v>
          </cell>
          <cell r="F55">
            <v>6.9415610833333332</v>
          </cell>
        </row>
        <row r="56">
          <cell r="B56">
            <v>2024</v>
          </cell>
          <cell r="D56">
            <v>7.1593999999999998</v>
          </cell>
          <cell r="E56" t="e">
            <v>#N/A</v>
          </cell>
          <cell r="F56">
            <v>6.9415610833333332</v>
          </cell>
        </row>
        <row r="57">
          <cell r="B57">
            <v>2024</v>
          </cell>
          <cell r="D57">
            <v>7.228548</v>
          </cell>
          <cell r="E57" t="e">
            <v>#N/A</v>
          </cell>
          <cell r="F57">
            <v>6.9415610833333332</v>
          </cell>
        </row>
        <row r="58">
          <cell r="B58">
            <v>2024</v>
          </cell>
          <cell r="D58">
            <v>7.2877330000000002</v>
          </cell>
          <cell r="E58" t="e">
            <v>#N/A</v>
          </cell>
          <cell r="F58">
            <v>6.9415610833333332</v>
          </cell>
        </row>
        <row r="59">
          <cell r="B59">
            <v>2024</v>
          </cell>
          <cell r="D59">
            <v>7.1311289999999996</v>
          </cell>
          <cell r="E59" t="e">
            <v>#N/A</v>
          </cell>
        </row>
        <row r="60">
          <cell r="B60">
            <v>2025</v>
          </cell>
          <cell r="D60">
            <v>6.7095159999999998</v>
          </cell>
          <cell r="E60" t="e">
            <v>#N/A</v>
          </cell>
        </row>
        <row r="61">
          <cell r="B61">
            <v>2025</v>
          </cell>
          <cell r="D61">
            <v>7.0045508714000002</v>
          </cell>
          <cell r="E61" t="e">
            <v>#N/A</v>
          </cell>
          <cell r="F61">
            <v>7.0536820733250005</v>
          </cell>
        </row>
        <row r="62">
          <cell r="B62">
            <v>2025</v>
          </cell>
          <cell r="D62">
            <v>7.0064690084999999</v>
          </cell>
          <cell r="E62">
            <v>7.0064690084999999</v>
          </cell>
          <cell r="F62">
            <v>7.0536820733250005</v>
          </cell>
        </row>
        <row r="63">
          <cell r="B63">
            <v>2025</v>
          </cell>
          <cell r="D63" t="e">
            <v>#N/A</v>
          </cell>
          <cell r="E63">
            <v>7.1040700000000001</v>
          </cell>
          <cell r="F63">
            <v>7.0536820733250005</v>
          </cell>
        </row>
        <row r="64">
          <cell r="B64">
            <v>2025</v>
          </cell>
          <cell r="D64" t="e">
            <v>#N/A</v>
          </cell>
          <cell r="E64">
            <v>7.1317459999999997</v>
          </cell>
          <cell r="F64">
            <v>7.0536820733250005</v>
          </cell>
        </row>
        <row r="65">
          <cell r="B65">
            <v>2025</v>
          </cell>
          <cell r="D65" t="e">
            <v>#N/A</v>
          </cell>
          <cell r="E65">
            <v>7.1334499999999998</v>
          </cell>
          <cell r="F65">
            <v>7.0536820733250005</v>
          </cell>
        </row>
        <row r="66">
          <cell r="B66">
            <v>2025</v>
          </cell>
          <cell r="D66" t="e">
            <v>#N/A</v>
          </cell>
          <cell r="E66">
            <v>7.1313620000000002</v>
          </cell>
          <cell r="F66">
            <v>7.0536820733250005</v>
          </cell>
        </row>
        <row r="67">
          <cell r="B67">
            <v>2025</v>
          </cell>
          <cell r="D67" t="e">
            <v>#N/A</v>
          </cell>
          <cell r="E67">
            <v>7.0906029999999998</v>
          </cell>
          <cell r="F67">
            <v>7.0536820733250005</v>
          </cell>
        </row>
        <row r="68">
          <cell r="B68">
            <v>2025</v>
          </cell>
          <cell r="D68" t="e">
            <v>#N/A</v>
          </cell>
          <cell r="E68">
            <v>7.131748</v>
          </cell>
          <cell r="F68">
            <v>7.0536820733250005</v>
          </cell>
        </row>
        <row r="69">
          <cell r="B69">
            <v>2025</v>
          </cell>
          <cell r="D69" t="e">
            <v>#N/A</v>
          </cell>
          <cell r="E69">
            <v>7.1807359999999996</v>
          </cell>
          <cell r="F69">
            <v>7.0536820733250005</v>
          </cell>
        </row>
        <row r="70">
          <cell r="B70">
            <v>2025</v>
          </cell>
          <cell r="D70" t="e">
            <v>#N/A</v>
          </cell>
          <cell r="E70">
            <v>7.0967760000000002</v>
          </cell>
          <cell r="F70">
            <v>7.0536820733250005</v>
          </cell>
        </row>
        <row r="71">
          <cell r="B71">
            <v>2025</v>
          </cell>
          <cell r="D71" t="e">
            <v>#N/A</v>
          </cell>
          <cell r="E71">
            <v>6.9231579999999999</v>
          </cell>
        </row>
        <row r="72">
          <cell r="B72">
            <v>2026</v>
          </cell>
          <cell r="D72" t="e">
            <v>#N/A</v>
          </cell>
          <cell r="E72">
            <v>6.9404539999999999</v>
          </cell>
        </row>
        <row r="73">
          <cell r="B73">
            <v>2026</v>
          </cell>
          <cell r="D73" t="e">
            <v>#N/A</v>
          </cell>
          <cell r="E73">
            <v>6.9579170000000001</v>
          </cell>
          <cell r="F73">
            <v>7.2278472500000008</v>
          </cell>
        </row>
        <row r="74">
          <cell r="B74">
            <v>2026</v>
          </cell>
          <cell r="D74" t="e">
            <v>#N/A</v>
          </cell>
          <cell r="E74">
            <v>7.1785399999999999</v>
          </cell>
          <cell r="F74">
            <v>7.2278472500000008</v>
          </cell>
        </row>
        <row r="75">
          <cell r="B75">
            <v>2026</v>
          </cell>
          <cell r="D75" t="e">
            <v>#N/A</v>
          </cell>
          <cell r="E75">
            <v>7.2575830000000003</v>
          </cell>
          <cell r="F75">
            <v>7.2278472500000008</v>
          </cell>
        </row>
        <row r="76">
          <cell r="B76">
            <v>2026</v>
          </cell>
          <cell r="D76" t="e">
            <v>#N/A</v>
          </cell>
          <cell r="E76">
            <v>7.2605240000000002</v>
          </cell>
          <cell r="F76">
            <v>7.2278472500000008</v>
          </cell>
        </row>
        <row r="77">
          <cell r="B77">
            <v>2026</v>
          </cell>
          <cell r="D77" t="e">
            <v>#N/A</v>
          </cell>
          <cell r="E77">
            <v>7.2765409999999999</v>
          </cell>
          <cell r="F77">
            <v>7.2278472500000008</v>
          </cell>
        </row>
        <row r="78">
          <cell r="B78">
            <v>2026</v>
          </cell>
          <cell r="D78" t="e">
            <v>#N/A</v>
          </cell>
          <cell r="E78">
            <v>7.2771400000000002</v>
          </cell>
          <cell r="F78">
            <v>7.2278472500000008</v>
          </cell>
        </row>
        <row r="79">
          <cell r="B79">
            <v>2026</v>
          </cell>
          <cell r="D79" t="e">
            <v>#N/A</v>
          </cell>
          <cell r="E79">
            <v>7.2989569999999997</v>
          </cell>
          <cell r="F79">
            <v>7.2278472500000008</v>
          </cell>
        </row>
        <row r="80">
          <cell r="B80">
            <v>2026</v>
          </cell>
          <cell r="D80" t="e">
            <v>#N/A</v>
          </cell>
          <cell r="E80">
            <v>7.3735869999999997</v>
          </cell>
          <cell r="F80">
            <v>7.2278472500000008</v>
          </cell>
        </row>
        <row r="81">
          <cell r="B81">
            <v>2026</v>
          </cell>
          <cell r="D81" t="e">
            <v>#N/A</v>
          </cell>
          <cell r="E81">
            <v>7.380045</v>
          </cell>
          <cell r="F81">
            <v>7.2278472500000008</v>
          </cell>
        </row>
        <row r="82">
          <cell r="B82">
            <v>2026</v>
          </cell>
          <cell r="D82" t="e">
            <v>#N/A</v>
          </cell>
          <cell r="E82">
            <v>7.3544770000000002</v>
          </cell>
          <cell r="F82">
            <v>7.2278472500000008</v>
          </cell>
        </row>
        <row r="83">
          <cell r="B83">
            <v>2026</v>
          </cell>
          <cell r="D83" t="e">
            <v>#N/A</v>
          </cell>
          <cell r="E83">
            <v>7.1784020000000002</v>
          </cell>
        </row>
        <row r="89">
          <cell r="C89" t="str">
            <v>Forecast</v>
          </cell>
        </row>
        <row r="90">
          <cell r="B90">
            <v>2.5</v>
          </cell>
          <cell r="C90">
            <v>0</v>
          </cell>
        </row>
        <row r="91">
          <cell r="B91">
            <v>2.5</v>
          </cell>
          <cell r="C91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B10F-F818-44F7-AF36-0F1E13500486}">
  <dimension ref="A1:AC131"/>
  <sheetViews>
    <sheetView tabSelected="1" zoomScaleNormal="100" workbookViewId="0"/>
  </sheetViews>
  <sheetFormatPr defaultColWidth="9.28515625" defaultRowHeight="15" x14ac:dyDescent="0.25"/>
  <cols>
    <col min="1" max="2" width="9.28515625" style="1"/>
    <col min="3" max="3" width="9.5703125" style="1" customWidth="1"/>
    <col min="4" max="14" width="9.28515625" style="1"/>
    <col min="15" max="16" width="9.28515625" style="3"/>
    <col min="17" max="17" width="9.28515625" style="1"/>
    <col min="18" max="18" width="26.28515625" style="1" customWidth="1"/>
    <col min="19" max="27" width="9.28515625" style="1"/>
    <col min="28" max="29" width="9.28515625" style="3"/>
    <col min="30" max="16384" width="9.28515625" style="1"/>
  </cols>
  <sheetData>
    <row r="1" spans="1:19" x14ac:dyDescent="0.25">
      <c r="N1" s="2"/>
    </row>
    <row r="2" spans="1:19" ht="15.75" x14ac:dyDescent="0.25">
      <c r="A2" s="4" t="s">
        <v>0</v>
      </c>
    </row>
    <row r="3" spans="1:19" x14ac:dyDescent="0.25">
      <c r="A3" s="5"/>
      <c r="R3" s="6"/>
    </row>
    <row r="4" spans="1:19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R4" s="6"/>
    </row>
    <row r="5" spans="1:19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R5" s="8" t="s">
        <v>1</v>
      </c>
      <c r="S5" s="9"/>
    </row>
    <row r="6" spans="1:19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R6" s="10" t="s">
        <v>2</v>
      </c>
      <c r="S6" s="11" t="s">
        <v>3</v>
      </c>
    </row>
    <row r="7" spans="1:19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R7" s="12" t="s">
        <v>4</v>
      </c>
      <c r="S7" s="13" t="s">
        <v>5</v>
      </c>
    </row>
    <row r="8" spans="1:19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R8" s="12" t="s">
        <v>6</v>
      </c>
      <c r="S8" s="13" t="s">
        <v>7</v>
      </c>
    </row>
    <row r="9" spans="1:19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R9" s="12" t="s">
        <v>8</v>
      </c>
      <c r="S9" s="13" t="s">
        <v>9</v>
      </c>
    </row>
    <row r="10" spans="1:19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R10" s="14" t="s">
        <v>10</v>
      </c>
      <c r="S10" s="15" t="s">
        <v>11</v>
      </c>
    </row>
    <row r="11" spans="1:19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9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9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9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9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9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3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2:13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2:13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3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3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4" spans="2:13" x14ac:dyDescent="0.25">
      <c r="B24" s="3"/>
      <c r="C24" s="3"/>
      <c r="D24" s="16" t="s">
        <v>12</v>
      </c>
      <c r="E24" s="16"/>
      <c r="F24" s="16"/>
      <c r="G24" s="16"/>
      <c r="H24" s="16"/>
      <c r="I24" s="17"/>
      <c r="J24" s="16" t="s">
        <v>13</v>
      </c>
      <c r="K24" s="16"/>
      <c r="L24" s="16"/>
      <c r="M24" s="16"/>
    </row>
    <row r="25" spans="2:13" x14ac:dyDescent="0.25">
      <c r="C25" s="18"/>
      <c r="D25" s="19">
        <v>2022</v>
      </c>
      <c r="E25" s="19">
        <v>2023</v>
      </c>
      <c r="F25" s="19">
        <v>2024</v>
      </c>
      <c r="G25" s="19">
        <v>2025</v>
      </c>
      <c r="H25" s="19">
        <v>2026</v>
      </c>
      <c r="I25" s="20"/>
      <c r="J25" s="19">
        <v>2023</v>
      </c>
      <c r="K25" s="19">
        <v>2024</v>
      </c>
      <c r="L25" s="19">
        <v>2025</v>
      </c>
      <c r="M25" s="19">
        <v>2026</v>
      </c>
    </row>
    <row r="26" spans="2:13" x14ac:dyDescent="0.25">
      <c r="C26" s="3" t="s">
        <v>2</v>
      </c>
      <c r="D26" s="21">
        <v>2.4055124000000001</v>
      </c>
      <c r="E26" s="22">
        <v>2.6519259753000002</v>
      </c>
      <c r="F26" s="22">
        <v>2.8292431721</v>
      </c>
      <c r="G26" s="22">
        <v>2.8644990038000002</v>
      </c>
      <c r="H26" s="22">
        <v>2.9677794574999998</v>
      </c>
      <c r="I26" s="22"/>
      <c r="J26" s="22">
        <f t="shared" ref="J26:M29" si="0">E26-D26</f>
        <v>0.24641357530000008</v>
      </c>
      <c r="K26" s="22">
        <f t="shared" si="0"/>
        <v>0.1773171967999998</v>
      </c>
      <c r="L26" s="22">
        <f t="shared" si="0"/>
        <v>3.525583170000024E-2</v>
      </c>
      <c r="M26" s="22">
        <f t="shared" si="0"/>
        <v>0.10328045369999961</v>
      </c>
    </row>
    <row r="27" spans="2:13" x14ac:dyDescent="0.25">
      <c r="C27" s="3" t="s">
        <v>4</v>
      </c>
      <c r="D27" s="22">
        <v>1.8709151315000001</v>
      </c>
      <c r="E27" s="22">
        <v>2.0211451808000001</v>
      </c>
      <c r="F27" s="22">
        <v>2.1504809891000001</v>
      </c>
      <c r="G27" s="22">
        <v>2.2003084401000002</v>
      </c>
      <c r="H27" s="22">
        <v>2.2453980711999999</v>
      </c>
      <c r="I27" s="22"/>
      <c r="J27" s="22">
        <f t="shared" si="0"/>
        <v>0.15023004929999995</v>
      </c>
      <c r="K27" s="22">
        <f t="shared" si="0"/>
        <v>0.12933580830000002</v>
      </c>
      <c r="L27" s="22">
        <f t="shared" si="0"/>
        <v>4.9827451000000078E-2</v>
      </c>
      <c r="M27" s="22">
        <f t="shared" si="0"/>
        <v>4.508963109999975E-2</v>
      </c>
    </row>
    <row r="28" spans="2:13" x14ac:dyDescent="0.25">
      <c r="C28" s="3" t="s">
        <v>6</v>
      </c>
      <c r="D28" s="22">
        <v>0.98796158629999997</v>
      </c>
      <c r="E28" s="22">
        <v>1.062682063</v>
      </c>
      <c r="F28" s="22">
        <v>1.1274424944999999</v>
      </c>
      <c r="G28" s="22">
        <v>1.1562352339999999</v>
      </c>
      <c r="H28" s="22">
        <v>1.1846636356</v>
      </c>
      <c r="I28" s="22"/>
      <c r="J28" s="22">
        <f t="shared" si="0"/>
        <v>7.4720476700000038E-2</v>
      </c>
      <c r="K28" s="22">
        <f t="shared" si="0"/>
        <v>6.4760431499999882E-2</v>
      </c>
      <c r="L28" s="22">
        <f t="shared" si="0"/>
        <v>2.8792739500000053E-2</v>
      </c>
      <c r="M28" s="22">
        <f t="shared" si="0"/>
        <v>2.8428401600000042E-2</v>
      </c>
    </row>
    <row r="29" spans="2:13" x14ac:dyDescent="0.25">
      <c r="C29" s="18" t="s">
        <v>8</v>
      </c>
      <c r="D29" s="23">
        <v>0.66867121096000004</v>
      </c>
      <c r="E29" s="23">
        <v>0.76286589588999998</v>
      </c>
      <c r="F29" s="23">
        <v>0.83421320218999995</v>
      </c>
      <c r="G29" s="23">
        <v>0.83235451241000002</v>
      </c>
      <c r="H29" s="23">
        <v>0.83126399972999998</v>
      </c>
      <c r="I29" s="23"/>
      <c r="J29" s="23">
        <f t="shared" si="0"/>
        <v>9.4194684929999939E-2</v>
      </c>
      <c r="K29" s="23">
        <f t="shared" si="0"/>
        <v>7.1347306299999969E-2</v>
      </c>
      <c r="L29" s="23">
        <f t="shared" si="0"/>
        <v>-1.8586897799999225E-3</v>
      </c>
      <c r="M29" s="23">
        <f t="shared" si="0"/>
        <v>-1.0905126800000442E-3</v>
      </c>
    </row>
    <row r="30" spans="2:13" x14ac:dyDescent="0.25">
      <c r="C30" s="24" t="s">
        <v>14</v>
      </c>
      <c r="D30" s="25">
        <f>+SUM(D26:D29)</f>
        <v>5.9330603287600008</v>
      </c>
      <c r="E30" s="25">
        <f>+SUM(E26:E29)</f>
        <v>6.4986191149900012</v>
      </c>
      <c r="F30" s="25">
        <f>+SUM(F26:F29)</f>
        <v>6.9413798578900003</v>
      </c>
      <c r="G30" s="25">
        <f>+SUM(G26:G29)</f>
        <v>7.0533971903100001</v>
      </c>
      <c r="H30" s="25">
        <f>+SUM(H26:H29)</f>
        <v>7.229105164029999</v>
      </c>
      <c r="I30" s="3"/>
      <c r="J30" s="22">
        <f>+SUM(J26:J29)</f>
        <v>0.56555878623</v>
      </c>
      <c r="K30" s="22">
        <f>+SUM(K26:K29)</f>
        <v>0.44276074289999967</v>
      </c>
      <c r="L30" s="22">
        <f>+SUM(L26:L29)</f>
        <v>0.11201733242000045</v>
      </c>
      <c r="M30" s="22">
        <f>+SUM(M26:M29)</f>
        <v>0.17570797371999936</v>
      </c>
    </row>
    <row r="31" spans="2:13" x14ac:dyDescent="0.25">
      <c r="C31" s="26" t="s">
        <v>15</v>
      </c>
      <c r="D31" s="3"/>
      <c r="E31" s="24"/>
      <c r="F31" s="3"/>
      <c r="G31" s="3"/>
      <c r="H31" s="3"/>
      <c r="I31" s="3"/>
      <c r="J31" s="24"/>
      <c r="K31" s="27"/>
      <c r="L31" s="27"/>
      <c r="M31" s="27"/>
    </row>
    <row r="35" spans="2:8" x14ac:dyDescent="0.25">
      <c r="B35" s="28"/>
      <c r="C35" s="28"/>
      <c r="D35" s="28" t="s">
        <v>16</v>
      </c>
      <c r="E35" s="28" t="s">
        <v>17</v>
      </c>
      <c r="F35" s="29" t="s">
        <v>18</v>
      </c>
      <c r="G35" s="29" t="s">
        <v>19</v>
      </c>
    </row>
    <row r="36" spans="2:8" x14ac:dyDescent="0.25">
      <c r="B36" s="28">
        <f t="shared" ref="B36:B83" si="1">YEAR(C36)</f>
        <v>2023</v>
      </c>
      <c r="C36" s="30">
        <v>44927</v>
      </c>
      <c r="D36" s="31">
        <v>6.0409680000000003</v>
      </c>
      <c r="E36" s="32" t="e">
        <v>#N/A</v>
      </c>
      <c r="F36" s="33"/>
      <c r="G36" s="33">
        <v>6.0409680000000003</v>
      </c>
      <c r="H36" s="34"/>
    </row>
    <row r="37" spans="2:8" x14ac:dyDescent="0.25">
      <c r="B37" s="28">
        <f t="shared" si="1"/>
        <v>2023</v>
      </c>
      <c r="C37" s="30">
        <v>44958</v>
      </c>
      <c r="D37" s="31">
        <v>6.1175360000000003</v>
      </c>
      <c r="E37" s="32" t="e">
        <v>#N/A</v>
      </c>
      <c r="F37" s="33">
        <f t="shared" ref="F37:F46" si="2">AVERAGEIF($B$36:$B$97,B37,$G$36:$G$97)</f>
        <v>6.496722000000001</v>
      </c>
      <c r="G37" s="33">
        <v>6.1175360000000003</v>
      </c>
      <c r="H37" s="34"/>
    </row>
    <row r="38" spans="2:8" x14ac:dyDescent="0.25">
      <c r="B38" s="28">
        <f t="shared" si="1"/>
        <v>2023</v>
      </c>
      <c r="C38" s="30">
        <v>44986</v>
      </c>
      <c r="D38" s="31">
        <v>6.3514189999999999</v>
      </c>
      <c r="E38" s="32" t="e">
        <v>#N/A</v>
      </c>
      <c r="F38" s="33">
        <f t="shared" si="2"/>
        <v>6.496722000000001</v>
      </c>
      <c r="G38" s="33">
        <v>6.3514189999999999</v>
      </c>
      <c r="H38" s="34"/>
    </row>
    <row r="39" spans="2:8" x14ac:dyDescent="0.25">
      <c r="B39" s="28">
        <f t="shared" si="1"/>
        <v>2023</v>
      </c>
      <c r="C39" s="30">
        <v>45017</v>
      </c>
      <c r="D39" s="31">
        <v>6.4454330000000004</v>
      </c>
      <c r="E39" s="32" t="e">
        <v>#N/A</v>
      </c>
      <c r="F39" s="33">
        <f t="shared" si="2"/>
        <v>6.496722000000001</v>
      </c>
      <c r="G39" s="33">
        <v>6.4454330000000004</v>
      </c>
      <c r="H39" s="34"/>
    </row>
    <row r="40" spans="2:8" x14ac:dyDescent="0.25">
      <c r="B40" s="28">
        <f t="shared" si="1"/>
        <v>2023</v>
      </c>
      <c r="C40" s="30">
        <v>45047</v>
      </c>
      <c r="D40" s="31">
        <v>6.428839</v>
      </c>
      <c r="E40" s="32" t="e">
        <v>#N/A</v>
      </c>
      <c r="F40" s="33">
        <f t="shared" si="2"/>
        <v>6.496722000000001</v>
      </c>
      <c r="G40" s="33">
        <v>6.428839</v>
      </c>
      <c r="H40" s="34"/>
    </row>
    <row r="41" spans="2:8" x14ac:dyDescent="0.25">
      <c r="B41" s="28">
        <f t="shared" si="1"/>
        <v>2023</v>
      </c>
      <c r="C41" s="30">
        <v>45078</v>
      </c>
      <c r="D41" s="31">
        <v>6.4082999999999997</v>
      </c>
      <c r="E41" s="32" t="e">
        <v>#N/A</v>
      </c>
      <c r="F41" s="33">
        <f t="shared" si="2"/>
        <v>6.496722000000001</v>
      </c>
      <c r="G41" s="33">
        <v>6.4082999999999997</v>
      </c>
      <c r="H41" s="34"/>
    </row>
    <row r="42" spans="2:8" x14ac:dyDescent="0.25">
      <c r="B42" s="28">
        <f t="shared" si="1"/>
        <v>2023</v>
      </c>
      <c r="C42" s="30">
        <v>45108</v>
      </c>
      <c r="D42" s="31">
        <v>6.5056770000000004</v>
      </c>
      <c r="E42" s="32" t="e">
        <v>#N/A</v>
      </c>
      <c r="F42" s="33">
        <f t="shared" si="2"/>
        <v>6.496722000000001</v>
      </c>
      <c r="G42" s="33">
        <v>6.5056770000000004</v>
      </c>
      <c r="H42" s="34"/>
    </row>
    <row r="43" spans="2:8" x14ac:dyDescent="0.25">
      <c r="B43" s="28">
        <f t="shared" si="1"/>
        <v>2023</v>
      </c>
      <c r="C43" s="30">
        <v>45139</v>
      </c>
      <c r="D43" s="31">
        <v>6.6308389999999999</v>
      </c>
      <c r="E43" s="32" t="e">
        <v>#N/A</v>
      </c>
      <c r="F43" s="33">
        <f t="shared" si="2"/>
        <v>6.496722000000001</v>
      </c>
      <c r="G43" s="33">
        <v>6.6308389999999999</v>
      </c>
      <c r="H43" s="34"/>
    </row>
    <row r="44" spans="2:8" x14ac:dyDescent="0.25">
      <c r="B44" s="28">
        <f t="shared" si="1"/>
        <v>2023</v>
      </c>
      <c r="C44" s="30">
        <v>45170</v>
      </c>
      <c r="D44" s="31">
        <v>6.7954330000000001</v>
      </c>
      <c r="E44" s="32" t="e">
        <v>#N/A</v>
      </c>
      <c r="F44" s="33">
        <f t="shared" si="2"/>
        <v>6.496722000000001</v>
      </c>
      <c r="G44" s="33">
        <v>6.7954330000000001</v>
      </c>
      <c r="H44" s="34"/>
    </row>
    <row r="45" spans="2:8" x14ac:dyDescent="0.25">
      <c r="B45" s="28">
        <f t="shared" si="1"/>
        <v>2023</v>
      </c>
      <c r="C45" s="30">
        <v>45200</v>
      </c>
      <c r="D45" s="31">
        <v>6.8048390000000003</v>
      </c>
      <c r="E45" s="32" t="e">
        <v>#N/A</v>
      </c>
      <c r="F45" s="33">
        <f t="shared" si="2"/>
        <v>6.496722000000001</v>
      </c>
      <c r="G45" s="33">
        <v>6.8048390000000003</v>
      </c>
      <c r="H45" s="34"/>
    </row>
    <row r="46" spans="2:8" x14ac:dyDescent="0.25">
      <c r="B46" s="28">
        <f t="shared" si="1"/>
        <v>2023</v>
      </c>
      <c r="C46" s="30">
        <v>45231</v>
      </c>
      <c r="D46" s="31">
        <v>6.7828330000000001</v>
      </c>
      <c r="E46" s="32" t="e">
        <v>#N/A</v>
      </c>
      <c r="F46" s="33">
        <f t="shared" si="2"/>
        <v>6.496722000000001</v>
      </c>
      <c r="G46" s="33">
        <v>6.7828330000000001</v>
      </c>
      <c r="H46" s="34"/>
    </row>
    <row r="47" spans="2:8" x14ac:dyDescent="0.25">
      <c r="B47" s="28">
        <f t="shared" si="1"/>
        <v>2023</v>
      </c>
      <c r="C47" s="30">
        <v>45261</v>
      </c>
      <c r="D47" s="31">
        <v>6.6485479999999999</v>
      </c>
      <c r="E47" s="32" t="e">
        <v>#N/A</v>
      </c>
      <c r="F47" s="33"/>
      <c r="G47" s="33">
        <v>6.6485479999999999</v>
      </c>
      <c r="H47" s="34"/>
    </row>
    <row r="48" spans="2:8" x14ac:dyDescent="0.25">
      <c r="B48" s="28">
        <f t="shared" si="1"/>
        <v>2024</v>
      </c>
      <c r="C48" s="30">
        <v>45292</v>
      </c>
      <c r="D48" s="31">
        <v>6.0579359999999998</v>
      </c>
      <c r="E48" s="32" t="e">
        <v>#N/A</v>
      </c>
      <c r="F48" s="33"/>
      <c r="G48" s="33">
        <v>6.0579359999999998</v>
      </c>
      <c r="H48" s="34"/>
    </row>
    <row r="49" spans="2:8" x14ac:dyDescent="0.25">
      <c r="B49" s="28">
        <f t="shared" si="1"/>
        <v>2024</v>
      </c>
      <c r="C49" s="30">
        <v>45323</v>
      </c>
      <c r="D49" s="31">
        <v>6.6409310000000001</v>
      </c>
      <c r="E49" s="32" t="e">
        <v>#N/A</v>
      </c>
      <c r="F49" s="33">
        <f t="shared" ref="F49:F58" si="3">AVERAGEIF($B$36:$B$97,B49,$G$36:$G$97)</f>
        <v>6.9415610833333332</v>
      </c>
      <c r="G49" s="33">
        <v>6.6409310000000001</v>
      </c>
      <c r="H49" s="34"/>
    </row>
    <row r="50" spans="2:8" x14ac:dyDescent="0.25">
      <c r="B50" s="28">
        <f t="shared" si="1"/>
        <v>2024</v>
      </c>
      <c r="C50" s="30">
        <v>45352</v>
      </c>
      <c r="D50" s="31">
        <v>6.8315479999999997</v>
      </c>
      <c r="E50" s="32" t="e">
        <v>#N/A</v>
      </c>
      <c r="F50" s="33">
        <f t="shared" si="3"/>
        <v>6.9415610833333332</v>
      </c>
      <c r="G50" s="33">
        <v>6.8315479999999997</v>
      </c>
      <c r="H50" s="34"/>
    </row>
    <row r="51" spans="2:8" x14ac:dyDescent="0.25">
      <c r="B51" s="28">
        <f t="shared" si="1"/>
        <v>2024</v>
      </c>
      <c r="C51" s="30">
        <v>45383</v>
      </c>
      <c r="D51" s="31">
        <v>6.9739000000000004</v>
      </c>
      <c r="E51" s="32" t="e">
        <v>#N/A</v>
      </c>
      <c r="F51" s="33">
        <f t="shared" si="3"/>
        <v>6.9415610833333332</v>
      </c>
      <c r="G51" s="33">
        <v>6.9739000000000004</v>
      </c>
      <c r="H51" s="34"/>
    </row>
    <row r="52" spans="2:8" x14ac:dyDescent="0.25">
      <c r="B52" s="28">
        <f t="shared" si="1"/>
        <v>2024</v>
      </c>
      <c r="C52" s="30">
        <v>45413</v>
      </c>
      <c r="D52" s="31">
        <v>7.0499359999999998</v>
      </c>
      <c r="E52" s="32" t="e">
        <v>#N/A</v>
      </c>
      <c r="F52" s="33">
        <f t="shared" si="3"/>
        <v>6.9415610833333332</v>
      </c>
      <c r="G52" s="33">
        <v>7.0499359999999998</v>
      </c>
      <c r="H52" s="34"/>
    </row>
    <row r="53" spans="2:8" x14ac:dyDescent="0.25">
      <c r="B53" s="28">
        <f t="shared" si="1"/>
        <v>2024</v>
      </c>
      <c r="C53" s="30">
        <v>45444</v>
      </c>
      <c r="D53" s="31">
        <v>7.0128000000000004</v>
      </c>
      <c r="E53" s="32" t="e">
        <v>#N/A</v>
      </c>
      <c r="F53" s="33">
        <f t="shared" si="3"/>
        <v>6.9415610833333332</v>
      </c>
      <c r="G53" s="33">
        <v>7.0128000000000004</v>
      </c>
      <c r="H53" s="34"/>
    </row>
    <row r="54" spans="2:8" x14ac:dyDescent="0.25">
      <c r="B54" s="28">
        <f t="shared" si="1"/>
        <v>2024</v>
      </c>
      <c r="C54" s="30">
        <v>45474</v>
      </c>
      <c r="D54" s="31">
        <v>6.8948070000000001</v>
      </c>
      <c r="E54" s="32" t="e">
        <v>#N/A</v>
      </c>
      <c r="F54" s="33">
        <f t="shared" si="3"/>
        <v>6.9415610833333332</v>
      </c>
      <c r="G54" s="33">
        <v>6.8948070000000001</v>
      </c>
      <c r="H54" s="34"/>
    </row>
    <row r="55" spans="2:8" x14ac:dyDescent="0.25">
      <c r="B55" s="28">
        <f t="shared" si="1"/>
        <v>2024</v>
      </c>
      <c r="C55" s="30">
        <v>45505</v>
      </c>
      <c r="D55" s="31">
        <v>7.0300649999999996</v>
      </c>
      <c r="E55" s="32" t="e">
        <v>#N/A</v>
      </c>
      <c r="F55" s="33">
        <f t="shared" si="3"/>
        <v>6.9415610833333332</v>
      </c>
      <c r="G55" s="33">
        <v>7.0300649999999996</v>
      </c>
      <c r="H55" s="34"/>
    </row>
    <row r="56" spans="2:8" x14ac:dyDescent="0.25">
      <c r="B56" s="28">
        <f t="shared" si="1"/>
        <v>2024</v>
      </c>
      <c r="C56" s="30">
        <v>45536</v>
      </c>
      <c r="D56" s="31">
        <v>7.1593999999999998</v>
      </c>
      <c r="E56" s="32" t="e">
        <v>#N/A</v>
      </c>
      <c r="F56" s="33">
        <f t="shared" si="3"/>
        <v>6.9415610833333332</v>
      </c>
      <c r="G56" s="33">
        <v>7.1593999999999998</v>
      </c>
      <c r="H56" s="34"/>
    </row>
    <row r="57" spans="2:8" x14ac:dyDescent="0.25">
      <c r="B57" s="28">
        <f t="shared" si="1"/>
        <v>2024</v>
      </c>
      <c r="C57" s="30">
        <v>45566</v>
      </c>
      <c r="D57" s="31">
        <v>7.228548</v>
      </c>
      <c r="E57" s="32" t="e">
        <v>#N/A</v>
      </c>
      <c r="F57" s="33">
        <f t="shared" si="3"/>
        <v>6.9415610833333332</v>
      </c>
      <c r="G57" s="33">
        <v>7.228548</v>
      </c>
      <c r="H57" s="34"/>
    </row>
    <row r="58" spans="2:8" x14ac:dyDescent="0.25">
      <c r="B58" s="28">
        <f t="shared" si="1"/>
        <v>2024</v>
      </c>
      <c r="C58" s="30">
        <v>45597</v>
      </c>
      <c r="D58" s="31">
        <v>7.2877330000000002</v>
      </c>
      <c r="E58" s="32" t="e">
        <v>#N/A</v>
      </c>
      <c r="F58" s="33">
        <f t="shared" si="3"/>
        <v>6.9415610833333332</v>
      </c>
      <c r="G58" s="33">
        <v>7.2877330000000002</v>
      </c>
      <c r="H58" s="34"/>
    </row>
    <row r="59" spans="2:8" x14ac:dyDescent="0.25">
      <c r="B59" s="28">
        <f t="shared" si="1"/>
        <v>2024</v>
      </c>
      <c r="C59" s="30">
        <v>45627</v>
      </c>
      <c r="D59" s="31">
        <v>7.1311289999999996</v>
      </c>
      <c r="E59" s="32" t="e">
        <v>#N/A</v>
      </c>
      <c r="F59" s="33"/>
      <c r="G59" s="33">
        <v>7.1311289999999996</v>
      </c>
      <c r="H59" s="34"/>
    </row>
    <row r="60" spans="2:8" x14ac:dyDescent="0.25">
      <c r="B60" s="28">
        <f t="shared" si="1"/>
        <v>2025</v>
      </c>
      <c r="C60" s="30">
        <v>45658</v>
      </c>
      <c r="D60" s="31">
        <v>6.7095159999999998</v>
      </c>
      <c r="E60" s="32" t="e">
        <v>#N/A</v>
      </c>
      <c r="F60" s="33"/>
      <c r="G60" s="33">
        <v>6.7095159999999998</v>
      </c>
      <c r="H60" s="34"/>
    </row>
    <row r="61" spans="2:8" x14ac:dyDescent="0.25">
      <c r="B61" s="28">
        <f t="shared" si="1"/>
        <v>2025</v>
      </c>
      <c r="C61" s="30">
        <v>45689</v>
      </c>
      <c r="D61" s="31">
        <v>7.0045508714000002</v>
      </c>
      <c r="E61" s="32" t="e">
        <v>#N/A</v>
      </c>
      <c r="F61" s="33">
        <f t="shared" ref="F61:F70" si="4">AVERAGEIF($B$36:$B$97,B61,$G$36:$G$97)</f>
        <v>7.0536820733250005</v>
      </c>
      <c r="G61" s="33">
        <v>7.0045508714000002</v>
      </c>
      <c r="H61" s="34"/>
    </row>
    <row r="62" spans="2:8" x14ac:dyDescent="0.25">
      <c r="B62" s="28">
        <f t="shared" si="1"/>
        <v>2025</v>
      </c>
      <c r="C62" s="30">
        <v>45717</v>
      </c>
      <c r="D62" s="31">
        <v>7.0064690084999999</v>
      </c>
      <c r="E62" s="32">
        <v>7.0064690084999999</v>
      </c>
      <c r="F62" s="33">
        <f t="shared" si="4"/>
        <v>7.0536820733250005</v>
      </c>
      <c r="G62" s="33">
        <v>7.0064690084999999</v>
      </c>
      <c r="H62" s="34"/>
    </row>
    <row r="63" spans="2:8" x14ac:dyDescent="0.25">
      <c r="B63" s="28">
        <f t="shared" si="1"/>
        <v>2025</v>
      </c>
      <c r="C63" s="30">
        <v>45748</v>
      </c>
      <c r="D63" s="31" t="e">
        <v>#N/A</v>
      </c>
      <c r="E63" s="32">
        <v>7.1040700000000001</v>
      </c>
      <c r="F63" s="33">
        <f t="shared" si="4"/>
        <v>7.0536820733250005</v>
      </c>
      <c r="G63" s="33">
        <v>7.1040700000000001</v>
      </c>
      <c r="H63" s="34"/>
    </row>
    <row r="64" spans="2:8" x14ac:dyDescent="0.25">
      <c r="B64" s="28">
        <f t="shared" si="1"/>
        <v>2025</v>
      </c>
      <c r="C64" s="30">
        <v>45778</v>
      </c>
      <c r="D64" s="31" t="e">
        <v>#N/A</v>
      </c>
      <c r="E64" s="32">
        <v>7.1317459999999997</v>
      </c>
      <c r="F64" s="33">
        <f t="shared" si="4"/>
        <v>7.0536820733250005</v>
      </c>
      <c r="G64" s="33">
        <v>7.1317459999999997</v>
      </c>
      <c r="H64" s="34"/>
    </row>
    <row r="65" spans="2:8" x14ac:dyDescent="0.25">
      <c r="B65" s="28">
        <f t="shared" si="1"/>
        <v>2025</v>
      </c>
      <c r="C65" s="30">
        <v>45809</v>
      </c>
      <c r="D65" s="31" t="e">
        <v>#N/A</v>
      </c>
      <c r="E65" s="32">
        <v>7.1334499999999998</v>
      </c>
      <c r="F65" s="33">
        <f t="shared" si="4"/>
        <v>7.0536820733250005</v>
      </c>
      <c r="G65" s="33">
        <v>7.1334499999999998</v>
      </c>
      <c r="H65" s="34"/>
    </row>
    <row r="66" spans="2:8" x14ac:dyDescent="0.25">
      <c r="B66" s="28">
        <f t="shared" si="1"/>
        <v>2025</v>
      </c>
      <c r="C66" s="30">
        <v>45839</v>
      </c>
      <c r="D66" s="31" t="e">
        <v>#N/A</v>
      </c>
      <c r="E66" s="32">
        <v>7.1313620000000002</v>
      </c>
      <c r="F66" s="33">
        <f t="shared" si="4"/>
        <v>7.0536820733250005</v>
      </c>
      <c r="G66" s="33">
        <v>7.1313620000000002</v>
      </c>
      <c r="H66" s="34"/>
    </row>
    <row r="67" spans="2:8" x14ac:dyDescent="0.25">
      <c r="B67" s="28">
        <f t="shared" si="1"/>
        <v>2025</v>
      </c>
      <c r="C67" s="30">
        <v>45870</v>
      </c>
      <c r="D67" s="31" t="e">
        <v>#N/A</v>
      </c>
      <c r="E67" s="32">
        <v>7.0906029999999998</v>
      </c>
      <c r="F67" s="33">
        <f t="shared" si="4"/>
        <v>7.0536820733250005</v>
      </c>
      <c r="G67" s="33">
        <v>7.0906029999999998</v>
      </c>
      <c r="H67" s="34"/>
    </row>
    <row r="68" spans="2:8" x14ac:dyDescent="0.25">
      <c r="B68" s="28">
        <f t="shared" si="1"/>
        <v>2025</v>
      </c>
      <c r="C68" s="30">
        <v>45901</v>
      </c>
      <c r="D68" s="31" t="e">
        <v>#N/A</v>
      </c>
      <c r="E68" s="32">
        <v>7.131748</v>
      </c>
      <c r="F68" s="33">
        <f t="shared" si="4"/>
        <v>7.0536820733250005</v>
      </c>
      <c r="G68" s="33">
        <v>7.131748</v>
      </c>
      <c r="H68" s="34"/>
    </row>
    <row r="69" spans="2:8" x14ac:dyDescent="0.25">
      <c r="B69" s="28">
        <f t="shared" si="1"/>
        <v>2025</v>
      </c>
      <c r="C69" s="30">
        <v>45931</v>
      </c>
      <c r="D69" s="31" t="e">
        <v>#N/A</v>
      </c>
      <c r="E69" s="32">
        <v>7.1807359999999996</v>
      </c>
      <c r="F69" s="33">
        <f t="shared" si="4"/>
        <v>7.0536820733250005</v>
      </c>
      <c r="G69" s="33">
        <v>7.1807359999999996</v>
      </c>
      <c r="H69" s="34"/>
    </row>
    <row r="70" spans="2:8" x14ac:dyDescent="0.25">
      <c r="B70" s="28">
        <f t="shared" si="1"/>
        <v>2025</v>
      </c>
      <c r="C70" s="30">
        <v>45962</v>
      </c>
      <c r="D70" s="31" t="e">
        <v>#N/A</v>
      </c>
      <c r="E70" s="32">
        <v>7.0967760000000002</v>
      </c>
      <c r="F70" s="33">
        <f t="shared" si="4"/>
        <v>7.0536820733250005</v>
      </c>
      <c r="G70" s="33">
        <v>7.0967760000000002</v>
      </c>
      <c r="H70" s="34"/>
    </row>
    <row r="71" spans="2:8" x14ac:dyDescent="0.25">
      <c r="B71" s="28">
        <f t="shared" si="1"/>
        <v>2025</v>
      </c>
      <c r="C71" s="30">
        <v>45992</v>
      </c>
      <c r="D71" s="31" t="e">
        <v>#N/A</v>
      </c>
      <c r="E71" s="32">
        <v>6.9231579999999999</v>
      </c>
      <c r="F71" s="33"/>
      <c r="G71" s="33">
        <v>6.9231579999999999</v>
      </c>
      <c r="H71" s="34"/>
    </row>
    <row r="72" spans="2:8" x14ac:dyDescent="0.25">
      <c r="B72" s="28">
        <f t="shared" si="1"/>
        <v>2026</v>
      </c>
      <c r="C72" s="30">
        <v>46023</v>
      </c>
      <c r="D72" s="31" t="e">
        <v>#N/A</v>
      </c>
      <c r="E72" s="32">
        <v>6.9404539999999999</v>
      </c>
      <c r="F72" s="33"/>
      <c r="G72" s="33">
        <v>6.9404539999999999</v>
      </c>
      <c r="H72" s="34"/>
    </row>
    <row r="73" spans="2:8" x14ac:dyDescent="0.25">
      <c r="B73" s="28">
        <f t="shared" si="1"/>
        <v>2026</v>
      </c>
      <c r="C73" s="30">
        <v>46054</v>
      </c>
      <c r="D73" s="31" t="e">
        <v>#N/A</v>
      </c>
      <c r="E73" s="32">
        <v>6.9579170000000001</v>
      </c>
      <c r="F73" s="33">
        <f t="shared" ref="F73:F82" si="5">AVERAGEIF($B$36:$B$97,B73,$G$36:$G$97)</f>
        <v>7.2278472500000008</v>
      </c>
      <c r="G73" s="33">
        <v>6.9579170000000001</v>
      </c>
      <c r="H73" s="34"/>
    </row>
    <row r="74" spans="2:8" x14ac:dyDescent="0.25">
      <c r="B74" s="28">
        <f t="shared" si="1"/>
        <v>2026</v>
      </c>
      <c r="C74" s="30">
        <v>46082</v>
      </c>
      <c r="D74" s="31" t="e">
        <v>#N/A</v>
      </c>
      <c r="E74" s="32">
        <v>7.1785399999999999</v>
      </c>
      <c r="F74" s="33">
        <f t="shared" si="5"/>
        <v>7.2278472500000008</v>
      </c>
      <c r="G74" s="33">
        <v>7.1785399999999999</v>
      </c>
      <c r="H74" s="34"/>
    </row>
    <row r="75" spans="2:8" x14ac:dyDescent="0.25">
      <c r="B75" s="28">
        <f t="shared" si="1"/>
        <v>2026</v>
      </c>
      <c r="C75" s="30">
        <v>46113</v>
      </c>
      <c r="D75" s="31" t="e">
        <v>#N/A</v>
      </c>
      <c r="E75" s="32">
        <v>7.2575830000000003</v>
      </c>
      <c r="F75" s="33">
        <f t="shared" si="5"/>
        <v>7.2278472500000008</v>
      </c>
      <c r="G75" s="33">
        <v>7.2575830000000003</v>
      </c>
      <c r="H75" s="34"/>
    </row>
    <row r="76" spans="2:8" x14ac:dyDescent="0.25">
      <c r="B76" s="28">
        <f t="shared" si="1"/>
        <v>2026</v>
      </c>
      <c r="C76" s="30">
        <v>46143</v>
      </c>
      <c r="D76" s="31" t="e">
        <v>#N/A</v>
      </c>
      <c r="E76" s="32">
        <v>7.2605240000000002</v>
      </c>
      <c r="F76" s="33">
        <f t="shared" si="5"/>
        <v>7.2278472500000008</v>
      </c>
      <c r="G76" s="33">
        <v>7.2605240000000002</v>
      </c>
      <c r="H76" s="34"/>
    </row>
    <row r="77" spans="2:8" x14ac:dyDescent="0.25">
      <c r="B77" s="28">
        <f t="shared" si="1"/>
        <v>2026</v>
      </c>
      <c r="C77" s="30">
        <v>46174</v>
      </c>
      <c r="D77" s="31" t="e">
        <v>#N/A</v>
      </c>
      <c r="E77" s="32">
        <v>7.2765409999999999</v>
      </c>
      <c r="F77" s="33">
        <f t="shared" si="5"/>
        <v>7.2278472500000008</v>
      </c>
      <c r="G77" s="33">
        <v>7.2765409999999999</v>
      </c>
      <c r="H77" s="34"/>
    </row>
    <row r="78" spans="2:8" x14ac:dyDescent="0.25">
      <c r="B78" s="28">
        <f t="shared" si="1"/>
        <v>2026</v>
      </c>
      <c r="C78" s="30">
        <v>46204</v>
      </c>
      <c r="D78" s="31" t="e">
        <v>#N/A</v>
      </c>
      <c r="E78" s="32">
        <v>7.2771400000000002</v>
      </c>
      <c r="F78" s="33">
        <f t="shared" si="5"/>
        <v>7.2278472500000008</v>
      </c>
      <c r="G78" s="33">
        <v>7.2771400000000002</v>
      </c>
      <c r="H78" s="34"/>
    </row>
    <row r="79" spans="2:8" x14ac:dyDescent="0.25">
      <c r="B79" s="28">
        <f t="shared" si="1"/>
        <v>2026</v>
      </c>
      <c r="C79" s="30">
        <v>46235</v>
      </c>
      <c r="D79" s="31" t="e">
        <v>#N/A</v>
      </c>
      <c r="E79" s="32">
        <v>7.2989569999999997</v>
      </c>
      <c r="F79" s="33">
        <f t="shared" si="5"/>
        <v>7.2278472500000008</v>
      </c>
      <c r="G79" s="33">
        <v>7.2989569999999997</v>
      </c>
      <c r="H79" s="34"/>
    </row>
    <row r="80" spans="2:8" x14ac:dyDescent="0.25">
      <c r="B80" s="28">
        <f t="shared" si="1"/>
        <v>2026</v>
      </c>
      <c r="C80" s="30">
        <v>46266</v>
      </c>
      <c r="D80" s="31" t="e">
        <v>#N/A</v>
      </c>
      <c r="E80" s="32">
        <v>7.3735869999999997</v>
      </c>
      <c r="F80" s="33">
        <f t="shared" si="5"/>
        <v>7.2278472500000008</v>
      </c>
      <c r="G80" s="33">
        <v>7.3735869999999997</v>
      </c>
      <c r="H80" s="34"/>
    </row>
    <row r="81" spans="2:8" x14ac:dyDescent="0.25">
      <c r="B81" s="28">
        <f t="shared" si="1"/>
        <v>2026</v>
      </c>
      <c r="C81" s="30">
        <v>46296</v>
      </c>
      <c r="D81" s="31" t="e">
        <v>#N/A</v>
      </c>
      <c r="E81" s="32">
        <v>7.380045</v>
      </c>
      <c r="F81" s="33">
        <f t="shared" si="5"/>
        <v>7.2278472500000008</v>
      </c>
      <c r="G81" s="33">
        <v>7.380045</v>
      </c>
      <c r="H81" s="34"/>
    </row>
    <row r="82" spans="2:8" x14ac:dyDescent="0.25">
      <c r="B82" s="28">
        <f t="shared" si="1"/>
        <v>2026</v>
      </c>
      <c r="C82" s="30">
        <v>46327</v>
      </c>
      <c r="D82" s="31" t="e">
        <v>#N/A</v>
      </c>
      <c r="E82" s="32">
        <v>7.3544770000000002</v>
      </c>
      <c r="F82" s="33">
        <f t="shared" si="5"/>
        <v>7.2278472500000008</v>
      </c>
      <c r="G82" s="33">
        <v>7.3544770000000002</v>
      </c>
      <c r="H82" s="34"/>
    </row>
    <row r="83" spans="2:8" x14ac:dyDescent="0.25">
      <c r="B83" s="28">
        <f t="shared" si="1"/>
        <v>2026</v>
      </c>
      <c r="C83" s="30">
        <v>46357</v>
      </c>
      <c r="D83" s="31" t="e">
        <v>#N/A</v>
      </c>
      <c r="E83" s="32">
        <v>7.1784020000000002</v>
      </c>
      <c r="F83" s="33"/>
      <c r="G83" s="33">
        <v>7.1784020000000002</v>
      </c>
      <c r="H83" s="34"/>
    </row>
    <row r="84" spans="2:8" x14ac:dyDescent="0.25">
      <c r="C84" s="35"/>
      <c r="E84" s="36"/>
      <c r="F84" s="34"/>
      <c r="G84" s="36"/>
      <c r="H84" s="34"/>
    </row>
    <row r="85" spans="2:8" x14ac:dyDescent="0.25">
      <c r="C85" s="35"/>
      <c r="E85" s="36"/>
      <c r="F85" s="34"/>
      <c r="G85" s="36"/>
      <c r="H85" s="34"/>
    </row>
    <row r="86" spans="2:8" x14ac:dyDescent="0.25">
      <c r="C86" s="35"/>
      <c r="E86" s="36"/>
      <c r="F86" s="34"/>
      <c r="G86" s="36"/>
      <c r="H86" s="34"/>
    </row>
    <row r="87" spans="2:8" x14ac:dyDescent="0.25">
      <c r="C87" s="35"/>
      <c r="E87" s="36"/>
      <c r="F87" s="34"/>
      <c r="G87" s="36"/>
      <c r="H87" s="34"/>
    </row>
    <row r="88" spans="2:8" x14ac:dyDescent="0.25">
      <c r="C88" s="35"/>
      <c r="E88" s="36"/>
      <c r="F88" s="34"/>
      <c r="G88" s="36"/>
      <c r="H88" s="34"/>
    </row>
    <row r="89" spans="2:8" x14ac:dyDescent="0.25">
      <c r="B89" s="37"/>
      <c r="C89" s="37" t="s">
        <v>20</v>
      </c>
      <c r="E89" s="36"/>
      <c r="F89" s="34"/>
      <c r="G89" s="36"/>
      <c r="H89" s="34"/>
    </row>
    <row r="90" spans="2:8" x14ac:dyDescent="0.25">
      <c r="B90" s="3">
        <v>2.5</v>
      </c>
      <c r="C90" s="22">
        <v>0</v>
      </c>
      <c r="E90" s="36"/>
      <c r="F90" s="34"/>
      <c r="G90" s="36"/>
      <c r="H90" s="34"/>
    </row>
    <row r="91" spans="2:8" x14ac:dyDescent="0.25">
      <c r="B91" s="3">
        <v>2.5</v>
      </c>
      <c r="C91" s="22">
        <v>1</v>
      </c>
      <c r="E91" s="36"/>
      <c r="F91" s="34"/>
      <c r="G91" s="36"/>
      <c r="H91" s="34"/>
    </row>
    <row r="92" spans="2:8" x14ac:dyDescent="0.25">
      <c r="C92" s="35"/>
      <c r="E92" s="36"/>
      <c r="F92" s="34"/>
      <c r="G92" s="36"/>
      <c r="H92" s="34"/>
    </row>
    <row r="93" spans="2:8" x14ac:dyDescent="0.25">
      <c r="C93" s="35"/>
      <c r="E93" s="36"/>
      <c r="F93" s="34"/>
      <c r="G93" s="36"/>
      <c r="H93" s="34"/>
    </row>
    <row r="94" spans="2:8" x14ac:dyDescent="0.25">
      <c r="C94" s="35"/>
      <c r="E94" s="36"/>
      <c r="F94" s="34"/>
      <c r="G94" s="36"/>
      <c r="H94" s="34"/>
    </row>
    <row r="95" spans="2:8" x14ac:dyDescent="0.25">
      <c r="C95" s="35"/>
      <c r="E95" s="36"/>
      <c r="F95" s="34"/>
      <c r="G95" s="36"/>
      <c r="H95" s="34"/>
    </row>
    <row r="96" spans="2:8" x14ac:dyDescent="0.25">
      <c r="C96" s="35"/>
      <c r="E96" s="36"/>
      <c r="F96" s="34"/>
      <c r="G96" s="36"/>
      <c r="H96" s="34"/>
    </row>
    <row r="97" spans="3:8" x14ac:dyDescent="0.25">
      <c r="C97" s="35"/>
      <c r="E97" s="36"/>
      <c r="F97" s="34"/>
      <c r="G97" s="36"/>
      <c r="H97" s="34"/>
    </row>
    <row r="98" spans="3:8" x14ac:dyDescent="0.25">
      <c r="G98" s="36"/>
      <c r="H98" s="34"/>
    </row>
    <row r="99" spans="3:8" x14ac:dyDescent="0.25">
      <c r="G99" s="36"/>
      <c r="H99" s="34"/>
    </row>
    <row r="100" spans="3:8" x14ac:dyDescent="0.25">
      <c r="G100" s="36"/>
      <c r="H100" s="34"/>
    </row>
    <row r="101" spans="3:8" x14ac:dyDescent="0.25">
      <c r="G101" s="36"/>
      <c r="H101" s="34"/>
    </row>
    <row r="102" spans="3:8" x14ac:dyDescent="0.25">
      <c r="G102" s="36"/>
      <c r="H102" s="34"/>
    </row>
    <row r="103" spans="3:8" x14ac:dyDescent="0.25">
      <c r="G103" s="36"/>
      <c r="H103" s="34"/>
    </row>
    <row r="104" spans="3:8" x14ac:dyDescent="0.25">
      <c r="G104" s="36"/>
      <c r="H104" s="34"/>
    </row>
    <row r="105" spans="3:8" x14ac:dyDescent="0.25">
      <c r="G105" s="36"/>
      <c r="H105" s="34"/>
    </row>
    <row r="106" spans="3:8" x14ac:dyDescent="0.25">
      <c r="G106" s="36"/>
      <c r="H106" s="34"/>
    </row>
    <row r="107" spans="3:8" x14ac:dyDescent="0.25">
      <c r="G107" s="36"/>
    </row>
    <row r="108" spans="3:8" x14ac:dyDescent="0.25">
      <c r="G108" s="36"/>
    </row>
    <row r="109" spans="3:8" x14ac:dyDescent="0.25">
      <c r="G109" s="36"/>
    </row>
    <row r="110" spans="3:8" x14ac:dyDescent="0.25">
      <c r="G110" s="36"/>
    </row>
    <row r="111" spans="3:8" x14ac:dyDescent="0.25">
      <c r="G111" s="36"/>
    </row>
    <row r="112" spans="3:8" x14ac:dyDescent="0.25">
      <c r="G112" s="36"/>
    </row>
    <row r="113" spans="7:7" x14ac:dyDescent="0.25">
      <c r="G113" s="36"/>
    </row>
    <row r="114" spans="7:7" x14ac:dyDescent="0.25">
      <c r="G114" s="36"/>
    </row>
    <row r="115" spans="7:7" x14ac:dyDescent="0.25">
      <c r="G115" s="36"/>
    </row>
    <row r="116" spans="7:7" x14ac:dyDescent="0.25">
      <c r="G116" s="36"/>
    </row>
    <row r="117" spans="7:7" x14ac:dyDescent="0.25">
      <c r="G117" s="36"/>
    </row>
    <row r="118" spans="7:7" x14ac:dyDescent="0.25">
      <c r="G118" s="36"/>
    </row>
    <row r="119" spans="7:7" x14ac:dyDescent="0.25">
      <c r="G119" s="36"/>
    </row>
    <row r="120" spans="7:7" x14ac:dyDescent="0.25">
      <c r="G120" s="36"/>
    </row>
    <row r="121" spans="7:7" x14ac:dyDescent="0.25">
      <c r="G121" s="36"/>
    </row>
    <row r="122" spans="7:7" x14ac:dyDescent="0.25">
      <c r="G122" s="36"/>
    </row>
    <row r="123" spans="7:7" x14ac:dyDescent="0.25">
      <c r="G123" s="36"/>
    </row>
    <row r="124" spans="7:7" x14ac:dyDescent="0.25">
      <c r="G124" s="36"/>
    </row>
    <row r="125" spans="7:7" x14ac:dyDescent="0.25">
      <c r="G125" s="36"/>
    </row>
    <row r="126" spans="7:7" x14ac:dyDescent="0.25">
      <c r="G126" s="36"/>
    </row>
    <row r="127" spans="7:7" x14ac:dyDescent="0.25">
      <c r="G127" s="36"/>
    </row>
    <row r="128" spans="7:7" x14ac:dyDescent="0.25">
      <c r="G128" s="36"/>
    </row>
    <row r="129" spans="7:7" x14ac:dyDescent="0.25">
      <c r="G129" s="36"/>
    </row>
    <row r="130" spans="7:7" x14ac:dyDescent="0.25">
      <c r="G130" s="36"/>
    </row>
    <row r="131" spans="7:7" x14ac:dyDescent="0.25">
      <c r="G131" s="36"/>
    </row>
  </sheetData>
  <mergeCells count="2">
    <mergeCell ref="D24:H24"/>
    <mergeCell ref="J24:M24"/>
  </mergeCells>
  <conditionalFormatting sqref="D36:E97">
    <cfRule type="expression" dxfId="0" priority="1" stopIfTrue="1">
      <formula>ISNA(D36)</formula>
    </cfRule>
  </conditionalFormatting>
  <pageMargins left="0.7" right="0.7" top="0.75" bottom="0.75" header="0.3" footer="0.3"/>
  <pageSetup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2025-04-09T19:07:15Z</dcterms:created>
  <dcterms:modified xsi:type="dcterms:W3CDTF">2025-04-09T19:07:19Z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{B5EE041A-3DA9-409F-8C39-F89B11772E94}</vt:lpwstr>
  </property>
</Properties>
</file>