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A:\Sep24\"/>
    </mc:Choice>
  </mc:AlternateContent>
  <xr:revisionPtr revIDLastSave="0" documentId="13_ncr:1_{3C664E07-82AF-4F74-A236-0C97DECE15FE}" xr6:coauthVersionLast="47" xr6:coauthVersionMax="47" xr10:uidLastSave="{00000000-0000-0000-0000-000000000000}"/>
  <bookViews>
    <workbookView xWindow="-108" yWindow="-108" windowWidth="23256" windowHeight="14016" tabRatio="824" firstSheet="1" activeTab="1" xr2:uid="{00000000-000D-0000-FFFF-FFFF00000000}"/>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'4atab'!$B$1:$AL$70</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'7d(1)tab'!$B$1:$N$72</definedName>
    <definedName name="_xlnm.Print_Area" localSheetId="20">'7d(2)tab'!$B$1:$N$64</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9" i="52" l="1"/>
  <c r="A4" i="52"/>
  <c r="C3" i="52"/>
  <c r="O3" i="52" s="1"/>
  <c r="AA3" i="52" s="1"/>
  <c r="AM3" i="52" s="1"/>
  <c r="AY3" i="52" s="1"/>
  <c r="BK3" i="52" s="1"/>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2" i="48"/>
  <c r="B2" i="47"/>
  <c r="D7" i="33"/>
  <c r="D3" i="33"/>
  <c r="C3" i="42" s="1"/>
  <c r="O3" i="42" s="1"/>
  <c r="AA3" i="42" s="1"/>
  <c r="AM3" i="42" s="1"/>
  <c r="AY3" i="42" s="1"/>
  <c r="BK3" i="42" s="1"/>
  <c r="B2" i="37"/>
  <c r="B2" i="31"/>
  <c r="B2" i="17"/>
  <c r="B2" i="45"/>
  <c r="B2" i="44"/>
  <c r="B2" i="43"/>
  <c r="B2" i="24"/>
  <c r="B2" i="25"/>
  <c r="B2" i="18"/>
  <c r="B2" i="20"/>
  <c r="B2" i="26"/>
  <c r="B2" i="15"/>
  <c r="B2" i="30"/>
  <c r="B2" i="35"/>
  <c r="B2" i="13"/>
  <c r="B2" i="42"/>
  <c r="B2" i="40"/>
  <c r="B2" i="38"/>
  <c r="B2" i="39"/>
  <c r="B2" i="14"/>
  <c r="B6" i="41"/>
  <c r="B30" i="51" l="1"/>
  <c r="B73" i="43"/>
  <c r="B45" i="14"/>
  <c r="B97" i="50"/>
  <c r="B54" i="24"/>
  <c r="B76" i="47"/>
  <c r="B47" i="38"/>
  <c r="B53" i="37"/>
  <c r="B55" i="25"/>
  <c r="B56" i="31"/>
  <c r="B63" i="18"/>
  <c r="B48" i="20"/>
  <c r="B68" i="17"/>
  <c r="B55" i="45"/>
  <c r="B56" i="42"/>
  <c r="B45" i="48"/>
  <c r="B43" i="40"/>
  <c r="B66" i="44"/>
  <c r="C3" i="26"/>
  <c r="O3" i="26" s="1"/>
  <c r="AA3" i="26" s="1"/>
  <c r="AM3" i="26" s="1"/>
  <c r="AY3" i="26" s="1"/>
  <c r="BK3" i="26" s="1"/>
  <c r="D5" i="33"/>
  <c r="C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81" i="13"/>
  <c r="B45" i="26"/>
  <c r="B54" i="15"/>
  <c r="B27" i="30"/>
  <c r="D11" i="33"/>
  <c r="C13" i="33"/>
  <c r="O11" i="33"/>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O13" i="33"/>
  <c r="AA11" i="33"/>
  <c r="C3" i="44"/>
  <c r="O3" i="44" s="1"/>
  <c r="AA3" i="44" s="1"/>
  <c r="AM3" i="44" s="1"/>
  <c r="AY3" i="44" s="1"/>
  <c r="BK3" i="44" s="1"/>
  <c r="P11" i="33" l="1"/>
  <c r="E11" i="33"/>
  <c r="D13" i="33"/>
  <c r="AM11" i="33"/>
  <c r="AA13" i="33"/>
  <c r="AB11" i="33"/>
  <c r="P13" i="33" l="1"/>
  <c r="Q11" i="33"/>
  <c r="E13" i="33"/>
  <c r="F11" i="33"/>
  <c r="AY11" i="33"/>
  <c r="AN11" i="33"/>
  <c r="AM13" i="33"/>
  <c r="AB13" i="33"/>
  <c r="AC11" i="33"/>
  <c r="G11" i="33" l="1"/>
  <c r="F13" i="33"/>
  <c r="R11" i="33"/>
  <c r="Q13" i="33"/>
  <c r="AO11" i="33"/>
  <c r="AN13" i="33"/>
  <c r="AZ11" i="33"/>
  <c r="BK11" i="33"/>
  <c r="AY13" i="33"/>
  <c r="AC13" i="33"/>
  <c r="AD11" i="33"/>
  <c r="S11" i="33" l="1"/>
  <c r="R13" i="33"/>
  <c r="G13" i="33"/>
  <c r="H11" i="33"/>
  <c r="BL11" i="33"/>
  <c r="BK13" i="33"/>
  <c r="AZ13" i="33"/>
  <c r="BA11" i="33"/>
  <c r="AP11" i="33"/>
  <c r="AO13" i="33"/>
  <c r="AD13" i="33"/>
  <c r="AE11" i="33"/>
  <c r="S13" i="33" l="1"/>
  <c r="T11" i="33"/>
  <c r="H13" i="33"/>
  <c r="I11" i="33"/>
  <c r="BB11" i="33"/>
  <c r="BA13" i="33"/>
  <c r="AF11" i="33"/>
  <c r="AE13" i="33"/>
  <c r="AP13" i="33"/>
  <c r="AQ11" i="33"/>
  <c r="BL13" i="33"/>
  <c r="BM11" i="33"/>
  <c r="U11" i="33" l="1"/>
  <c r="T13" i="33"/>
  <c r="J11" i="33"/>
  <c r="I13" i="33"/>
  <c r="BN11" i="33"/>
  <c r="BM13" i="33"/>
  <c r="AQ13" i="33"/>
  <c r="AR11" i="33"/>
  <c r="BB13" i="33"/>
  <c r="BC11" i="33"/>
  <c r="AF13" i="33"/>
  <c r="AG11" i="33"/>
  <c r="K11" i="33" l="1"/>
  <c r="J13" i="33"/>
  <c r="U13" i="33"/>
  <c r="V11" i="33"/>
  <c r="BD11" i="33"/>
  <c r="BC13" i="33"/>
  <c r="BN13" i="33"/>
  <c r="BO11" i="33"/>
  <c r="AS11" i="33"/>
  <c r="AR13" i="33"/>
  <c r="AH11" i="33"/>
  <c r="AG13" i="33"/>
  <c r="K13" i="33" l="1"/>
  <c r="L11" i="33"/>
  <c r="V13" i="33"/>
  <c r="W11" i="33"/>
  <c r="BP11" i="33"/>
  <c r="BO13" i="33"/>
  <c r="AI11" i="33"/>
  <c r="AH13" i="33"/>
  <c r="AT11" i="33"/>
  <c r="AS13" i="33"/>
  <c r="BE11" i="33"/>
  <c r="BD13" i="33"/>
  <c r="M11" i="33" l="1"/>
  <c r="L13" i="33"/>
  <c r="W13" i="33"/>
  <c r="X11" i="33"/>
  <c r="AI13" i="33"/>
  <c r="AJ11" i="33"/>
  <c r="BF11" i="33"/>
  <c r="BE13" i="33"/>
  <c r="AT13" i="33"/>
  <c r="AU11" i="33"/>
  <c r="BP13" i="33"/>
  <c r="BQ11" i="33"/>
  <c r="Y11" i="33" l="1"/>
  <c r="X13" i="33"/>
  <c r="M13" i="33"/>
  <c r="N11" i="33"/>
  <c r="AV11" i="33"/>
  <c r="AU13" i="33"/>
  <c r="BR11" i="33"/>
  <c r="BQ13" i="33"/>
  <c r="BG11" i="33"/>
  <c r="BF13" i="33"/>
  <c r="AJ13" i="33"/>
  <c r="AK11" i="33"/>
  <c r="N13" i="33" l="1"/>
  <c r="Z11" i="33"/>
  <c r="Y13" i="33"/>
  <c r="BH11" i="33"/>
  <c r="BG13" i="33"/>
  <c r="BS11" i="33"/>
  <c r="BR13" i="33"/>
  <c r="AV13" i="33"/>
  <c r="AW11" i="33"/>
  <c r="AK13" i="33"/>
  <c r="AL11" i="33"/>
  <c r="Z13" i="33" l="1"/>
  <c r="BI11" i="33"/>
  <c r="BH13" i="33"/>
  <c r="AX11" i="33"/>
  <c r="AW13" i="33"/>
  <c r="AL13" i="33"/>
  <c r="BT11" i="33"/>
  <c r="BS13" i="33"/>
  <c r="BI13" i="33" l="1"/>
  <c r="BJ11" i="33"/>
  <c r="BT13" i="33"/>
  <c r="BU11" i="33"/>
  <c r="AX13" i="33"/>
  <c r="BV11" i="33" l="1"/>
  <c r="BU13" i="33"/>
  <c r="BJ13" i="33"/>
  <c r="BV13" i="33" l="1"/>
</calcChain>
</file>

<file path=xl/sharedStrings.xml><?xml version="1.0" encoding="utf-8"?>
<sst xmlns="http://schemas.openxmlformats.org/spreadsheetml/2006/main" count="6330" uniqueCount="1606">
  <si>
    <t>U.S. Cooling Degree-Days</t>
  </si>
  <si>
    <t>ESICUUS</t>
  </si>
  <si>
    <t>ESCMUUS</t>
  </si>
  <si>
    <t>Residential Sector</t>
  </si>
  <si>
    <t>Commercial Sector</t>
  </si>
  <si>
    <t>Percent change from prior year</t>
  </si>
  <si>
    <t>NGNWPUS</t>
  </si>
  <si>
    <t>DKEUDUS</t>
  </si>
  <si>
    <t>Price Indexes</t>
  </si>
  <si>
    <t>Producer Price Index: All Commodities</t>
  </si>
  <si>
    <t>REICBUS</t>
  </si>
  <si>
    <t>OWICBUS</t>
  </si>
  <si>
    <t>WWCCBUS</t>
  </si>
  <si>
    <t>SORCBUS</t>
  </si>
  <si>
    <t>RERCBUS</t>
  </si>
  <si>
    <t>RETCBUS</t>
  </si>
  <si>
    <t>GDPQXUS_PCT</t>
  </si>
  <si>
    <t>GDPDIUS_PCT</t>
  </si>
  <si>
    <t>YD87OUS_PCT</t>
  </si>
  <si>
    <t>ZOMNIUS_PCT</t>
  </si>
  <si>
    <t>Industrial Sector</t>
  </si>
  <si>
    <t>HVTCBUS</t>
  </si>
  <si>
    <t>GETCBUS</t>
  </si>
  <si>
    <t>SOTCBUS</t>
  </si>
  <si>
    <t>WWTCBUS</t>
  </si>
  <si>
    <t>OWTCBUS</t>
  </si>
  <si>
    <t>ZWCD_NEC</t>
  </si>
  <si>
    <t>ZWCD_MAC</t>
  </si>
  <si>
    <t>ZWCD_ENC</t>
  </si>
  <si>
    <t>ZWCD_WNC</t>
  </si>
  <si>
    <t>ZWCD_ESC</t>
  </si>
  <si>
    <t>ZWCD_WSC</t>
  </si>
  <si>
    <t>EOTCBUS</t>
  </si>
  <si>
    <t>ZWCD_MTN</t>
  </si>
  <si>
    <t>ZWCD_PAC</t>
  </si>
  <si>
    <t>Vehicle Miles Traveled (a)</t>
  </si>
  <si>
    <t>WWICBUS</t>
  </si>
  <si>
    <t>CLMRHUS</t>
  </si>
  <si>
    <t>CLSOPUS</t>
  </si>
  <si>
    <t>CLSKPUS</t>
  </si>
  <si>
    <t>CLPS_EP</t>
  </si>
  <si>
    <t>GECCBUS</t>
  </si>
  <si>
    <t>GEECBUS</t>
  </si>
  <si>
    <t>ZWHD_NEC</t>
  </si>
  <si>
    <t>ZWHD_MAC</t>
  </si>
  <si>
    <t>ZWHD_ENC</t>
  </si>
  <si>
    <t>ZWHD_WNC</t>
  </si>
  <si>
    <t>ZWHD_ESC</t>
  </si>
  <si>
    <t>ZWHD_WSC</t>
  </si>
  <si>
    <t>ZWHD_MTN</t>
  </si>
  <si>
    <t>ZWHD_PAC</t>
  </si>
  <si>
    <t>RFPS_EP</t>
  </si>
  <si>
    <t>DKPS_EP</t>
  </si>
  <si>
    <t>(million barrels per day)</t>
  </si>
  <si>
    <t>(billion cubic feet per day)</t>
  </si>
  <si>
    <t>BREPUUS</t>
  </si>
  <si>
    <t>(billion kilowatt hours per day)</t>
  </si>
  <si>
    <t>(quadrillion Btu)</t>
  </si>
  <si>
    <t>WNTCBUS</t>
  </si>
  <si>
    <t>WNECBUS</t>
  </si>
  <si>
    <r>
      <t>Table 9a.  U.S. Macroeconomic Indicators and CO</t>
    </r>
    <r>
      <rPr>
        <u/>
        <vertAlign val="subscript"/>
        <sz val="10"/>
        <color indexed="12"/>
        <rFont val="Arial"/>
        <family val="2"/>
      </rPr>
      <t>2</t>
    </r>
    <r>
      <rPr>
        <u/>
        <sz val="10"/>
        <color indexed="12"/>
        <rFont val="Arial"/>
        <family val="2"/>
      </rPr>
      <t xml:space="preserve"> Emissions </t>
    </r>
  </si>
  <si>
    <t>(dollars per barrel)</t>
  </si>
  <si>
    <t>(dollars per million Btu)</t>
  </si>
  <si>
    <t xml:space="preserve">Table Beginning Year--- </t>
  </si>
  <si>
    <t>Crude Oil Production (a)</t>
  </si>
  <si>
    <t>Coal (b)</t>
  </si>
  <si>
    <t>Energy Prices</t>
  </si>
  <si>
    <t>Prices are not adjusted for inflation.</t>
  </si>
  <si>
    <t>Prices</t>
  </si>
  <si>
    <r>
      <t>Natural Gas</t>
    </r>
    <r>
      <rPr>
        <sz val="8"/>
        <color indexed="8"/>
        <rFont val="Arial"/>
        <family val="2"/>
      </rPr>
      <t/>
    </r>
  </si>
  <si>
    <t>NGHHUUS</t>
  </si>
  <si>
    <t>ZWHD_NEC_10YR</t>
  </si>
  <si>
    <t>ZWHD_MAC_10YR</t>
  </si>
  <si>
    <t>ZWHD_ENC_10YR</t>
  </si>
  <si>
    <t>ZWHD_WNC_10YR</t>
  </si>
  <si>
    <t>ZWHD_SAC_10YR</t>
  </si>
  <si>
    <t>ZWHD_ESC_10YR</t>
  </si>
  <si>
    <t>ZWHD_WSC_10YR</t>
  </si>
  <si>
    <t>ZWHD_MTN_10YR</t>
  </si>
  <si>
    <t>ZWHD_PAC_10YR</t>
  </si>
  <si>
    <t>ZWHD_US_10YR</t>
  </si>
  <si>
    <t>ZWCD_NEC_10YR</t>
  </si>
  <si>
    <t>ZWCD_MAC_10YR</t>
  </si>
  <si>
    <t>ZWCD_ENC_10YR</t>
  </si>
  <si>
    <t>ZWCD_WNC_10YR</t>
  </si>
  <si>
    <t>ZWCD_SAC_10YR</t>
  </si>
  <si>
    <t>ZWCD_ESC_10YR</t>
  </si>
  <si>
    <t>ZWCD_WSC_10YR</t>
  </si>
  <si>
    <t>ZWCD_MTN_10YR</t>
  </si>
  <si>
    <t>ZWCD_PAC_10YR</t>
  </si>
  <si>
    <t>ZWCD_US_10YR</t>
  </si>
  <si>
    <t>Heating Degree Days</t>
  </si>
  <si>
    <t>Cooling Degree Days</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</si>
  <si>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</si>
  <si>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</si>
  <si>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Discrepancy (c)</t>
  </si>
  <si>
    <t>MGNIPUS</t>
  </si>
  <si>
    <t>MBNIPUS</t>
  </si>
  <si>
    <t>JFNIPUS</t>
  </si>
  <si>
    <t>DFNIPUS</t>
  </si>
  <si>
    <t>RFNIPUS</t>
  </si>
  <si>
    <t>UONIPUS</t>
  </si>
  <si>
    <t>PPNIPUS</t>
  </si>
  <si>
    <t>OHNIPUS</t>
  </si>
  <si>
    <t>PSNIPUS</t>
  </si>
  <si>
    <t>EXRCH_US</t>
  </si>
  <si>
    <t>ESTCU_NEC</t>
  </si>
  <si>
    <t>ESTCU_MAC</t>
  </si>
  <si>
    <t>ESTCU_ENC</t>
  </si>
  <si>
    <t>ESTCU_WNC</t>
  </si>
  <si>
    <t>ESTCU_SAC</t>
  </si>
  <si>
    <t>ESTCU_ESC</t>
  </si>
  <si>
    <t>ESTCU_WSC</t>
  </si>
  <si>
    <t>ESTCU_MTN</t>
  </si>
  <si>
    <t>ESTCU_PAC</t>
  </si>
  <si>
    <t>ESTCU_US</t>
  </si>
  <si>
    <t>CLSHPUS</t>
  </si>
  <si>
    <t>CLPRPUS_TON</t>
  </si>
  <si>
    <t>CLPRPAR_TON</t>
  </si>
  <si>
    <t>CLPRPIR_TON</t>
  </si>
  <si>
    <t>CLPRPWR_TON</t>
  </si>
  <si>
    <t>CLSD_DRAW_TON</t>
  </si>
  <si>
    <t>CLIMPUS_TON</t>
  </si>
  <si>
    <t>CLEXPUS_TON</t>
  </si>
  <si>
    <t>CLEXPMC_TON</t>
  </si>
  <si>
    <t>CLEXPSC_TON</t>
  </si>
  <si>
    <t>CLNSPUS_TON</t>
  </si>
  <si>
    <t>CLST_DRAW_TON</t>
  </si>
  <si>
    <t>CLWCPUS_TON</t>
  </si>
  <si>
    <t>CLTSPUS_TON</t>
  </si>
  <si>
    <t>CLKCPUS_TON</t>
  </si>
  <si>
    <t>CLEPCON_TON</t>
  </si>
  <si>
    <t>CLZCPUS_TON</t>
  </si>
  <si>
    <t>CLHCPUS_TON</t>
  </si>
  <si>
    <t>CLYCPUS_TON</t>
  </si>
  <si>
    <t>CLTCPUS_TON</t>
  </si>
  <si>
    <t>CLAJPUS_TON</t>
  </si>
  <si>
    <t>REECBUS</t>
  </si>
  <si>
    <t>RECCBUS</t>
  </si>
  <si>
    <t>Forecast Month -</t>
  </si>
  <si>
    <t>Domestic Tables:</t>
  </si>
  <si>
    <t>Renewables (c)</t>
  </si>
  <si>
    <t>Total Energy Consumption (d)</t>
  </si>
  <si>
    <t>Column</t>
  </si>
  <si>
    <t xml:space="preserve">Table 1.  U.S. Energy Markets Summary </t>
  </si>
  <si>
    <t>Table 5a.  U.S. Natural Gas Supply, Consumption, and Inventories</t>
  </si>
  <si>
    <t>Table 6.  U.S. Coal Supply, Consumption, and Inventories</t>
  </si>
  <si>
    <t>papr_CA</t>
  </si>
  <si>
    <t>papr_MX</t>
  </si>
  <si>
    <t>papr_US</t>
  </si>
  <si>
    <t>papr_AR</t>
  </si>
  <si>
    <t>papr_BR</t>
  </si>
  <si>
    <t>papr_CO</t>
  </si>
  <si>
    <t>papr_NO</t>
  </si>
  <si>
    <t>papr_AJ</t>
  </si>
  <si>
    <t>papr_KZ</t>
  </si>
  <si>
    <t>papr_RS</t>
  </si>
  <si>
    <t>papr_MU</t>
  </si>
  <si>
    <t>papr_CH</t>
  </si>
  <si>
    <t>papr_IN</t>
  </si>
  <si>
    <t>papr_MY</t>
  </si>
  <si>
    <t>papr_EG</t>
  </si>
  <si>
    <t>CXTCCO2</t>
  </si>
  <si>
    <t>patc_us</t>
  </si>
  <si>
    <t>patc_ust</t>
  </si>
  <si>
    <t>patc_ca</t>
  </si>
  <si>
    <t>patc_oecd_europe</t>
  </si>
  <si>
    <t>patc_ja</t>
  </si>
  <si>
    <t>patc_other_oecd</t>
  </si>
  <si>
    <t>patc_oecd</t>
  </si>
  <si>
    <t>patc_fsu</t>
  </si>
  <si>
    <t>patc_nonoecd_europe</t>
  </si>
  <si>
    <t>patc_ch</t>
  </si>
  <si>
    <t>patc_other_asia</t>
  </si>
  <si>
    <t>patc_other_nonoecd</t>
  </si>
  <si>
    <t>patc_non_oecd</t>
  </si>
  <si>
    <t>patc_world</t>
  </si>
  <si>
    <t>papr_us</t>
  </si>
  <si>
    <t>papr_mx</t>
  </si>
  <si>
    <t>papr_opec</t>
  </si>
  <si>
    <t>copr_opec</t>
  </si>
  <si>
    <t>papr_world</t>
  </si>
  <si>
    <t>pasc_oecd_t3</t>
  </si>
  <si>
    <t>t3_stchange_us</t>
  </si>
  <si>
    <t>t3_stchange_ooecd</t>
  </si>
  <si>
    <t>t3_stchange_noecd</t>
  </si>
  <si>
    <t>t3_stchange_world</t>
  </si>
  <si>
    <t>copr_ku</t>
  </si>
  <si>
    <t>copr_ly</t>
  </si>
  <si>
    <t>copr_ni</t>
  </si>
  <si>
    <t>copr_sa</t>
  </si>
  <si>
    <t>copr_tc</t>
  </si>
  <si>
    <t>copr_ve</t>
  </si>
  <si>
    <t>copr_iz</t>
  </si>
  <si>
    <t>ZWCD_SAC</t>
  </si>
  <si>
    <t>ZWHD_SAC</t>
  </si>
  <si>
    <t>Malaysia</t>
  </si>
  <si>
    <t>Mexico</t>
  </si>
  <si>
    <t>United States</t>
  </si>
  <si>
    <t>t3b_papr_r03</t>
  </si>
  <si>
    <t>The approximate break between historical and forecast values is shown with historical data printed in bold; estimates and forecasts in italics.</t>
  </si>
  <si>
    <t>EOACBUS</t>
  </si>
  <si>
    <t>BFACBUS</t>
  </si>
  <si>
    <t>t3b_papr_r02</t>
  </si>
  <si>
    <t>t3b_papr_r01</t>
  </si>
  <si>
    <t>Azerbaijan</t>
  </si>
  <si>
    <t>Kazakhstan</t>
  </si>
  <si>
    <t>Russia</t>
  </si>
  <si>
    <t>t3b_papr_r04</t>
  </si>
  <si>
    <t>Oman</t>
  </si>
  <si>
    <t>t3b_papr_r05</t>
  </si>
  <si>
    <t>t3b_papr_r07</t>
  </si>
  <si>
    <t>t3b_papr_r06</t>
  </si>
  <si>
    <t>opec_nc</t>
  </si>
  <si>
    <t>papr_nonopec</t>
  </si>
  <si>
    <t>Total Supply</t>
  </si>
  <si>
    <t>DFPSPUS</t>
  </si>
  <si>
    <t>Jan</t>
  </si>
  <si>
    <t>Feb</t>
  </si>
  <si>
    <t>Mar</t>
  </si>
  <si>
    <t>Apr</t>
  </si>
  <si>
    <t>May</t>
  </si>
  <si>
    <t>Jun</t>
  </si>
  <si>
    <t>Jul</t>
  </si>
  <si>
    <t>Aug</t>
  </si>
  <si>
    <t>Sep</t>
  </si>
  <si>
    <t>Oct</t>
  </si>
  <si>
    <t>Nov</t>
  </si>
  <si>
    <t>Dec</t>
  </si>
  <si>
    <t>MGTSPP1</t>
  </si>
  <si>
    <t>MGTSPP2</t>
  </si>
  <si>
    <t>MGTSPP3</t>
  </si>
  <si>
    <t>MGTSPP4</t>
  </si>
  <si>
    <t>MGTSPP5</t>
  </si>
  <si>
    <t>MGTSPUS</t>
  </si>
  <si>
    <t>MGPSPUS</t>
  </si>
  <si>
    <t>MBPSPUS</t>
  </si>
  <si>
    <t>COPRPUS</t>
  </si>
  <si>
    <t>PAPRPAK</t>
  </si>
  <si>
    <t>PAPRPGLF</t>
  </si>
  <si>
    <t>PAPR48NGOM</t>
  </si>
  <si>
    <t xml:space="preserve"> </t>
  </si>
  <si>
    <t>COUNPUS</t>
  </si>
  <si>
    <t>CORIPUS</t>
  </si>
  <si>
    <t>NLPRPUS</t>
  </si>
  <si>
    <t>PAGLPUS</t>
  </si>
  <si>
    <t>PANIPUS</t>
  </si>
  <si>
    <t>MGTCPUSX</t>
  </si>
  <si>
    <t>JFTCPUS</t>
  </si>
  <si>
    <t>DFTCPUS</t>
  </si>
  <si>
    <t>RFTCPUS</t>
  </si>
  <si>
    <t>PATCPUSX</t>
  </si>
  <si>
    <t>COSXPUS</t>
  </si>
  <si>
    <t>JFPSPUS</t>
  </si>
  <si>
    <t>RFPSPUS</t>
  </si>
  <si>
    <t>PASXPUS</t>
  </si>
  <si>
    <t>COSQPUS</t>
  </si>
  <si>
    <t>RAIMUUS</t>
  </si>
  <si>
    <t>WTIPUUS</t>
  </si>
  <si>
    <t>CLEUDUS</t>
  </si>
  <si>
    <t>RFEUDUS</t>
  </si>
  <si>
    <t>NGEUDUS</t>
  </si>
  <si>
    <t>NGRCUUS</t>
  </si>
  <si>
    <t>ESRCUUS</t>
  </si>
  <si>
    <t>NGPRPUS</t>
  </si>
  <si>
    <t>Liquid Fuels</t>
  </si>
  <si>
    <t>NGIMPUS_PIPE</t>
  </si>
  <si>
    <t>NGIMPUS_LNG</t>
  </si>
  <si>
    <t>NGSFPUS</t>
  </si>
  <si>
    <t>NGWGPUS</t>
  </si>
  <si>
    <t>BALIT</t>
  </si>
  <si>
    <t>NGRCPUS</t>
  </si>
  <si>
    <t>NGCCPUS</t>
  </si>
  <si>
    <t>NGLPPUS</t>
  </si>
  <si>
    <t>NGINX</t>
  </si>
  <si>
    <t>NGEPCON</t>
  </si>
  <si>
    <t>NGTCPUS</t>
  </si>
  <si>
    <t>NGACPUS</t>
  </si>
  <si>
    <t>copc_opec_r05</t>
  </si>
  <si>
    <t>cops_opec_r05</t>
  </si>
  <si>
    <t>NGVHPUS</t>
  </si>
  <si>
    <t>Real Gross Domestic Product</t>
  </si>
  <si>
    <t>GDPQXUS</t>
  </si>
  <si>
    <t>GDP Implicit Price Deflator</t>
  </si>
  <si>
    <t>GDPDIUS</t>
  </si>
  <si>
    <t>Real Disposable Personal Income</t>
  </si>
  <si>
    <t>YD87OUS</t>
  </si>
  <si>
    <t>ZOMNIUS</t>
  </si>
  <si>
    <t>ZWHDPUS</t>
  </si>
  <si>
    <t>copc_opec</t>
  </si>
  <si>
    <t>pasc_us</t>
  </si>
  <si>
    <t>ZWCDPUS</t>
  </si>
  <si>
    <t>I87RXUS</t>
  </si>
  <si>
    <t>Business Inventory Change</t>
  </si>
  <si>
    <t>KRDRXUS</t>
  </si>
  <si>
    <t>WPCPIUS</t>
  </si>
  <si>
    <t>CICPIUS</t>
  </si>
  <si>
    <t>WP57IUS</t>
  </si>
  <si>
    <t>Non-Farm Employment</t>
  </si>
  <si>
    <t>EMNFPUS</t>
  </si>
  <si>
    <t>Total Industrial Production</t>
  </si>
  <si>
    <t>ZOTOIUS</t>
  </si>
  <si>
    <t>Miscellaneous</t>
  </si>
  <si>
    <t>MVVMPUS</t>
  </si>
  <si>
    <t>Raw Steel Production</t>
  </si>
  <si>
    <t>RSPRPUS</t>
  </si>
  <si>
    <t>patc_r01</t>
  </si>
  <si>
    <t>patc_mx</t>
  </si>
  <si>
    <t>patc_r02</t>
  </si>
  <si>
    <t>patc_br</t>
  </si>
  <si>
    <t>patc_r03</t>
  </si>
  <si>
    <t>patc_r04</t>
  </si>
  <si>
    <t>patc_rs</t>
  </si>
  <si>
    <t>patc_r05</t>
  </si>
  <si>
    <t>patc_r07</t>
  </si>
  <si>
    <t>patc_in</t>
  </si>
  <si>
    <t>patc_r06</t>
  </si>
  <si>
    <t>ESTXPUS</t>
  </si>
  <si>
    <t>Petroleum</t>
  </si>
  <si>
    <t>Natural Gas</t>
  </si>
  <si>
    <t>TETCFUEL</t>
  </si>
  <si>
    <t>GERCBUS</t>
  </si>
  <si>
    <t>GEICBUS</t>
  </si>
  <si>
    <t>HVICBUS</t>
  </si>
  <si>
    <t>WWEPCONB</t>
  </si>
  <si>
    <t>OWEPCONB</t>
  </si>
  <si>
    <t>CLSDPUS</t>
  </si>
  <si>
    <t>CLSTPUS</t>
  </si>
  <si>
    <t>ESRCU_NEC</t>
  </si>
  <si>
    <t>ESRCU_MAC</t>
  </si>
  <si>
    <t>ESRCU_ENC</t>
  </si>
  <si>
    <t>ESRCU_WNC</t>
  </si>
  <si>
    <t>ESRCU_SAC</t>
  </si>
  <si>
    <t>ESRCU_ESC</t>
  </si>
  <si>
    <t>ESRCU_WSC</t>
  </si>
  <si>
    <t>ESRCU_MTN</t>
  </si>
  <si>
    <t>ESRCU_PAC</t>
  </si>
  <si>
    <t>ESRCU_US</t>
  </si>
  <si>
    <t>ESCMU_NEC</t>
  </si>
  <si>
    <t>ESCMU_MAC</t>
  </si>
  <si>
    <t>ESCMU_ENC</t>
  </si>
  <si>
    <t>ESCMU_WNC</t>
  </si>
  <si>
    <t>ESCMU_SAC</t>
  </si>
  <si>
    <t>ESCMU_ESC</t>
  </si>
  <si>
    <t>ESCMU_WSC</t>
  </si>
  <si>
    <t>ESCMU_MTN</t>
  </si>
  <si>
    <t>ESCMU_PAC</t>
  </si>
  <si>
    <t>ESCMU_US</t>
  </si>
  <si>
    <t>ESICU_NEC</t>
  </si>
  <si>
    <t>ESICU_MAC</t>
  </si>
  <si>
    <t>ESICU_ENC</t>
  </si>
  <si>
    <t>ESICU_WNC</t>
  </si>
  <si>
    <t>ESICU_SAC</t>
  </si>
  <si>
    <t>ESICU_ESC</t>
  </si>
  <si>
    <t>ESICU_WSC</t>
  </si>
  <si>
    <t>ESICU_MTN</t>
  </si>
  <si>
    <t>ESICU_PAC</t>
  </si>
  <si>
    <t>ESICU_US</t>
  </si>
  <si>
    <t>NGRCU_NEC</t>
  </si>
  <si>
    <t>NGRCU_MAC</t>
  </si>
  <si>
    <t>NGRCU_ENC</t>
  </si>
  <si>
    <t>NGRCU_WNC</t>
  </si>
  <si>
    <t>NGRCU_SAC</t>
  </si>
  <si>
    <t>NGRCU_ESC</t>
  </si>
  <si>
    <t>NGRCU_WSC</t>
  </si>
  <si>
    <t>NGRCU_MTN</t>
  </si>
  <si>
    <t>NGRCU_PAC</t>
  </si>
  <si>
    <t>NGCCU_NEC</t>
  </si>
  <si>
    <t>NGCCU_MAC</t>
  </si>
  <si>
    <t>NGCCU_ENC</t>
  </si>
  <si>
    <t>NGCCU_WNC</t>
  </si>
  <si>
    <t>NGCCU_SAC</t>
  </si>
  <si>
    <t>NGCCU_ESC</t>
  </si>
  <si>
    <t>NGCCU_WSC</t>
  </si>
  <si>
    <t>NGCCU_MTN</t>
  </si>
  <si>
    <t>NGCCU_PAC</t>
  </si>
  <si>
    <t>NGCCUUS</t>
  </si>
  <si>
    <t>NGICU_NEC</t>
  </si>
  <si>
    <t>NGICU_MAC</t>
  </si>
  <si>
    <t>NGICU_ENC</t>
  </si>
  <si>
    <t>NGICU_WNC</t>
  </si>
  <si>
    <t>NGICU_SAC</t>
  </si>
  <si>
    <t>NGICU_ESC</t>
  </si>
  <si>
    <t>NGICU_WSC</t>
  </si>
  <si>
    <t>NGICU_MTN</t>
  </si>
  <si>
    <t>NGICU_PAC</t>
  </si>
  <si>
    <t>NGICUUS</t>
  </si>
  <si>
    <t>Producer Price Index: Petroleum</t>
  </si>
  <si>
    <t>CGSP_NEC</t>
  </si>
  <si>
    <t>CGSP_MAC</t>
  </si>
  <si>
    <t>CGSP_ENC</t>
  </si>
  <si>
    <t>CGSP_WNC</t>
  </si>
  <si>
    <t>CGSP_SAC</t>
  </si>
  <si>
    <t>CGSP_ESC</t>
  </si>
  <si>
    <t>CGSP_WSC</t>
  </si>
  <si>
    <t>CGSP_MTN</t>
  </si>
  <si>
    <t>CGSP_PAC</t>
  </si>
  <si>
    <t>IPMFG_NEC</t>
  </si>
  <si>
    <t>IPMFG_MAC</t>
  </si>
  <si>
    <t>IPMFG_ENC</t>
  </si>
  <si>
    <t>IPMFG_WNC</t>
  </si>
  <si>
    <t>IPMFG_SAC</t>
  </si>
  <si>
    <t>IPMFG_ESC</t>
  </si>
  <si>
    <t>IPMFG_WSC</t>
  </si>
  <si>
    <t>IPMFG_MTN</t>
  </si>
  <si>
    <t>IPMFG_PAC</t>
  </si>
  <si>
    <t>CYRPIC_NEC</t>
  </si>
  <si>
    <t>CYRPIC_MAC</t>
  </si>
  <si>
    <t>CYRPIC_ENC</t>
  </si>
  <si>
    <t>CYRPIC_WNC</t>
  </si>
  <si>
    <t>CYRPIC_SAC</t>
  </si>
  <si>
    <t>CYRPIC_ESC</t>
  </si>
  <si>
    <t>CYRPIC_WSC</t>
  </si>
  <si>
    <t>CYRPIC_MTN</t>
  </si>
  <si>
    <t>CYRPIC_PAC</t>
  </si>
  <si>
    <t>QHALLC_NEC</t>
  </si>
  <si>
    <t>QHALLC_MAC</t>
  </si>
  <si>
    <t>QHALLC_ENC</t>
  </si>
  <si>
    <t>QHALLC_WNC</t>
  </si>
  <si>
    <t>QHALLC_SAC</t>
  </si>
  <si>
    <t>QHALLC_ESC</t>
  </si>
  <si>
    <t>QHALLC_WSC</t>
  </si>
  <si>
    <t>QHALLC_MTN</t>
  </si>
  <si>
    <t>QHALLC_PAC</t>
  </si>
  <si>
    <t>EE_NEC</t>
  </si>
  <si>
    <t>EE_MAC</t>
  </si>
  <si>
    <t>EE_ENC</t>
  </si>
  <si>
    <t>EE_WNC</t>
  </si>
  <si>
    <t>EE_SAC</t>
  </si>
  <si>
    <t>EE_ESC</t>
  </si>
  <si>
    <t>EE_WSC</t>
  </si>
  <si>
    <t>EE_MTN</t>
  </si>
  <si>
    <t>EE_PAC</t>
  </si>
  <si>
    <t>WWRCBUS</t>
  </si>
  <si>
    <t>NGHHMCF</t>
  </si>
  <si>
    <t>CONIPUS</t>
  </si>
  <si>
    <t>COSX_DRAW</t>
  </si>
  <si>
    <t>COSQ_DRAW</t>
  </si>
  <si>
    <t>PROD_DRAW</t>
  </si>
  <si>
    <t>PSTCPUS</t>
  </si>
  <si>
    <t>PAIMPORT</t>
  </si>
  <si>
    <t>PASUPPLY</t>
  </si>
  <si>
    <t>UOPSPUS</t>
  </si>
  <si>
    <t>PPPSPUS</t>
  </si>
  <si>
    <t>OHPSPUS</t>
  </si>
  <si>
    <t>PSPSPUS</t>
  </si>
  <si>
    <t>AAAA_DATEX or AAAA_YEAR</t>
  </si>
  <si>
    <t>HVECBUS</t>
  </si>
  <si>
    <t>SOECBUS</t>
  </si>
  <si>
    <t>UORIPUS</t>
  </si>
  <si>
    <t>MBRIPUS</t>
  </si>
  <si>
    <t>PARIPUS</t>
  </si>
  <si>
    <t>MGROPUS</t>
  </si>
  <si>
    <t>JFROPUS</t>
  </si>
  <si>
    <t>DFROPUS</t>
  </si>
  <si>
    <t>RFROPUS</t>
  </si>
  <si>
    <t>PSROPUS</t>
  </si>
  <si>
    <t>PAROPUS</t>
  </si>
  <si>
    <t>ORCAPUS</t>
  </si>
  <si>
    <t>ORUTCUS</t>
  </si>
  <si>
    <t>CODIPUS</t>
  </si>
  <si>
    <t>Supply (million barrels per day)</t>
  </si>
  <si>
    <t>Consumption (million barrels per day)</t>
  </si>
  <si>
    <t>NGPSUPP</t>
  </si>
  <si>
    <t>NGSUPP</t>
  </si>
  <si>
    <t>NGMPPUS</t>
  </si>
  <si>
    <t>NGMPPAK</t>
  </si>
  <si>
    <t>PATCCO2</t>
  </si>
  <si>
    <t>NGTCCO2</t>
  </si>
  <si>
    <t>NGMPPGLF</t>
  </si>
  <si>
    <t>NGMP48NGOM</t>
  </si>
  <si>
    <t>Supply (billion cubic feet per day)</t>
  </si>
  <si>
    <t>Consumption (billion cubic feet per day)</t>
  </si>
  <si>
    <t>RACPUUS</t>
  </si>
  <si>
    <t>EOPRPUS</t>
  </si>
  <si>
    <t>Electricity</t>
  </si>
  <si>
    <t>Coal Production</t>
  </si>
  <si>
    <t xml:space="preserve">Energy Consumption  </t>
  </si>
  <si>
    <t>Coal</t>
  </si>
  <si>
    <t>Macroeconomic</t>
  </si>
  <si>
    <t>Manufacturing Production Index</t>
  </si>
  <si>
    <t>Weather</t>
  </si>
  <si>
    <t>U.S. Heating Degree-Days</t>
  </si>
  <si>
    <t>Table of Contents</t>
  </si>
  <si>
    <t>(million short tons)</t>
  </si>
  <si>
    <t>Table 7a.  U.S. Electricity Industry Overview</t>
  </si>
  <si>
    <t>cops_opec</t>
  </si>
  <si>
    <t>- = no data available</t>
  </si>
  <si>
    <t>Natural Gas Henry Hub Spot</t>
  </si>
  <si>
    <t>Real Personal Consumption Expend.</t>
  </si>
  <si>
    <t>CONSRUS</t>
  </si>
  <si>
    <t>Civilian Unemployment Rate</t>
  </si>
  <si>
    <t>XRUNR</t>
  </si>
  <si>
    <t>Housing Starts</t>
  </si>
  <si>
    <t>HSTCXUS</t>
  </si>
  <si>
    <t>SAAR = Seasonally-adjusted annual rate</t>
  </si>
  <si>
    <r>
      <t>Petroleum Supply Annual</t>
    </r>
    <r>
      <rPr>
        <sz val="8"/>
        <rFont val="Arial"/>
        <family val="2"/>
      </rPr>
      <t xml:space="preserve">, DOE/EIA-0340/2; </t>
    </r>
    <r>
      <rPr>
        <i/>
        <sz val="8"/>
        <rFont val="Arial"/>
        <family val="2"/>
      </rPr>
      <t>Weekly Petroleum Status Report</t>
    </r>
    <r>
      <rPr>
        <sz val="8"/>
        <rFont val="Arial"/>
        <family val="2"/>
      </rPr>
      <t xml:space="preserve">, DOE/EIA-0208; </t>
    </r>
    <r>
      <rPr>
        <i/>
        <sz val="8"/>
        <rFont val="Arial"/>
        <family val="2"/>
      </rPr>
      <t>Petroleum Marketing Monthly</t>
    </r>
    <r>
      <rPr>
        <sz val="8"/>
        <rFont val="Arial"/>
        <family val="2"/>
      </rPr>
      <t xml:space="preserve">, DOE/EIA-0380; </t>
    </r>
    <r>
      <rPr>
        <i/>
        <sz val="8"/>
        <rFont val="Arial"/>
        <family val="2"/>
      </rPr>
      <t>Natural Gas Monthly</t>
    </r>
    <r>
      <rPr>
        <sz val="8"/>
        <rFont val="Arial"/>
        <family val="2"/>
      </rPr>
      <t xml:space="preserve">, DOE/EIA-0130; </t>
    </r>
  </si>
  <si>
    <r>
      <t>Electric Power Monthly</t>
    </r>
    <r>
      <rPr>
        <sz val="8"/>
        <rFont val="Arial"/>
        <family val="2"/>
      </rPr>
      <t xml:space="preserve">, DOE/EIA-0226; </t>
    </r>
    <r>
      <rPr>
        <i/>
        <sz val="8"/>
        <rFont val="Arial"/>
        <family val="2"/>
      </rPr>
      <t>Quarterly Coal Report</t>
    </r>
    <r>
      <rPr>
        <sz val="8"/>
        <rFont val="Arial"/>
        <family val="2"/>
      </rPr>
      <t xml:space="preserve">, DOE/EIA-0121; and </t>
    </r>
    <r>
      <rPr>
        <i/>
        <sz val="8"/>
        <rFont val="Arial"/>
        <family val="2"/>
      </rPr>
      <t>International Petroleum Monthly</t>
    </r>
    <r>
      <rPr>
        <sz val="8"/>
        <rFont val="Arial"/>
        <family val="2"/>
      </rPr>
      <t>, DOE/EIA-0520.</t>
    </r>
  </si>
  <si>
    <t xml:space="preserve">Minor discrepancies with published historical data are due to independent rounding. </t>
  </si>
  <si>
    <t>OWCCBUS</t>
  </si>
  <si>
    <r>
      <t>Petroleum Supply Annual</t>
    </r>
    <r>
      <rPr>
        <sz val="8"/>
        <rFont val="Arial"/>
        <family val="2"/>
      </rPr>
      <t xml:space="preserve">, DOE/EIA-0340/2; </t>
    </r>
    <r>
      <rPr>
        <i/>
        <sz val="8"/>
        <rFont val="Arial"/>
        <family val="2"/>
      </rPr>
      <t>Weekly Petroleum Status Report</t>
    </r>
    <r>
      <rPr>
        <sz val="8"/>
        <rFont val="Arial"/>
        <family val="2"/>
      </rPr>
      <t>, DOE/EIA-0208.</t>
    </r>
  </si>
  <si>
    <t>See “Petroleum for Administration Defense District” in EIA’s Energy Glossary (http://www.eia.doe.gov/glossary/index.html) for a list of States in each region.</t>
  </si>
  <si>
    <r>
      <t>Petroleum Supply Monthly</t>
    </r>
    <r>
      <rPr>
        <sz val="8"/>
        <rFont val="Arial"/>
        <family val="2"/>
      </rPr>
      <t xml:space="preserve">, DOE/EIA-0109; </t>
    </r>
    <r>
      <rPr>
        <i/>
        <sz val="8"/>
        <rFont val="Arial"/>
        <family val="2"/>
      </rPr>
      <t>Petroleum Supply Annual</t>
    </r>
    <r>
      <rPr>
        <sz val="8"/>
        <rFont val="Arial"/>
        <family val="2"/>
      </rPr>
      <t xml:space="preserve">, DOE/EIA-0340/2; and </t>
    </r>
    <r>
      <rPr>
        <i/>
        <sz val="8"/>
        <rFont val="Arial"/>
        <family val="2"/>
      </rPr>
      <t>Weekly Petroleum Status Report</t>
    </r>
    <r>
      <rPr>
        <sz val="8"/>
        <rFont val="Arial"/>
        <family val="2"/>
      </rPr>
      <t>, DOE/EIA-0208.</t>
    </r>
  </si>
  <si>
    <t xml:space="preserve">Regions refer to U.S. Census divisions.  </t>
  </si>
  <si>
    <t>See "Census division" in EIA’s Energy Glossary (http://www.eia.doe.gov/glossary/index.html) for a list of States in each region.</t>
  </si>
  <si>
    <t>PARNPUS</t>
  </si>
  <si>
    <t>PAFPPUS</t>
  </si>
  <si>
    <t>OHRIPUS</t>
  </si>
  <si>
    <t>Consumer Price Index (all urban consumers)</t>
  </si>
  <si>
    <t>QSIC_CL</t>
  </si>
  <si>
    <t>QSIC_DF</t>
  </si>
  <si>
    <t>QSIC_EL</t>
  </si>
  <si>
    <t>QSIC_NG</t>
  </si>
  <si>
    <t>ZO311IUS</t>
  </si>
  <si>
    <t>ZO322IUS</t>
  </si>
  <si>
    <t>ZO324IUS</t>
  </si>
  <si>
    <t>ZO325IUS</t>
  </si>
  <si>
    <t>ZO327IUS</t>
  </si>
  <si>
    <t>ZO331IUS</t>
  </si>
  <si>
    <t>EOTCPUS</t>
  </si>
  <si>
    <t>Real Government Expenditures</t>
  </si>
  <si>
    <t>Real Exports of Goods &amp; Services</t>
  </si>
  <si>
    <t>GOVXRUS</t>
  </si>
  <si>
    <t>TREXRUS</t>
  </si>
  <si>
    <t>TRIMRUS</t>
  </si>
  <si>
    <t>Real Imports of Goods &amp; Services</t>
  </si>
  <si>
    <t>ETFPPUS</t>
  </si>
  <si>
    <t>PRFPPUS</t>
  </si>
  <si>
    <t>C4FPPUS</t>
  </si>
  <si>
    <t>PPFPPUS</t>
  </si>
  <si>
    <t>ETROPUS</t>
  </si>
  <si>
    <t>C4ROPUS</t>
  </si>
  <si>
    <t>PPPRPUS</t>
  </si>
  <si>
    <t>ETNIPUS</t>
  </si>
  <si>
    <t>PRNIPUS</t>
  </si>
  <si>
    <t>C4NIPUS</t>
  </si>
  <si>
    <t>ETTCPUS</t>
  </si>
  <si>
    <t>C4TCPUS</t>
  </si>
  <si>
    <t>ETPSPUS</t>
  </si>
  <si>
    <t>C4PSPUS</t>
  </si>
  <si>
    <t>NGEXPUS_LNG</t>
  </si>
  <si>
    <t>NGEXPUS_PIPE</t>
  </si>
  <si>
    <t>NLTCPUS</t>
  </si>
  <si>
    <t>NLPSPUS</t>
  </si>
  <si>
    <t>NLNIPUS</t>
  </si>
  <si>
    <t>NLRIPUS</t>
  </si>
  <si>
    <t>NLROPUS</t>
  </si>
  <si>
    <t>BFLCBUS</t>
  </si>
  <si>
    <t>Table 4b.  U.S. Hydrocarbon Gas Liquids (HGL) and Petroleum Refinery Balances  (million barrels per day, except inventories and utilization factor)</t>
  </si>
  <si>
    <t>Table 4b.  U.S. Hydrocarbon Gas Liquids (HGL) and Petroleum Refinery Balances</t>
  </si>
  <si>
    <t>Total Energy (c)</t>
  </si>
  <si>
    <t>TETCCO2</t>
  </si>
  <si>
    <t>Table 2.  Energy Prices</t>
  </si>
  <si>
    <t>U.S. Electricity</t>
  </si>
  <si>
    <t>.</t>
  </si>
  <si>
    <t>Crude Oil West Texas Intermediate Spot</t>
  </si>
  <si>
    <t>NGWG_EAST</t>
  </si>
  <si>
    <t>NGWG_MW</t>
  </si>
  <si>
    <t>NGWG_SC</t>
  </si>
  <si>
    <t>NGWG_MTN</t>
  </si>
  <si>
    <t>NGWG_PAC</t>
  </si>
  <si>
    <t>NGWG_AK</t>
  </si>
  <si>
    <t>copr_ag</t>
  </si>
  <si>
    <t>copr_gb</t>
  </si>
  <si>
    <t>copc_opec_rot</t>
  </si>
  <si>
    <t>cops_opec_rot</t>
  </si>
  <si>
    <t>papr_ID</t>
  </si>
  <si>
    <t>Consumption (million barrels per day) (c)</t>
  </si>
  <si>
    <t>papr_UK</t>
  </si>
  <si>
    <t>South Sudan</t>
  </si>
  <si>
    <t xml:space="preserve">Table Beginning Month--- </t>
  </si>
  <si>
    <t>Historical</t>
  </si>
  <si>
    <t xml:space="preserve">Last Historical Month--- </t>
  </si>
  <si>
    <t>SOICBUS</t>
  </si>
  <si>
    <t>SOCCBUS</t>
  </si>
  <si>
    <t>SODTP_US</t>
  </si>
  <si>
    <t>SODRP_US</t>
  </si>
  <si>
    <t>SODCP_US</t>
  </si>
  <si>
    <t>SODIP_US</t>
  </si>
  <si>
    <t>copr_ek</t>
  </si>
  <si>
    <t>C3ROPUS</t>
  </si>
  <si>
    <t>P3ROPUS</t>
  </si>
  <si>
    <t>C3TCPUS</t>
  </si>
  <si>
    <t>P3TCPUS</t>
  </si>
  <si>
    <t>C3PSPUS</t>
  </si>
  <si>
    <t>P3PSPUS</t>
  </si>
  <si>
    <t>copr_cf</t>
  </si>
  <si>
    <t>Real Private Fixed Investment</t>
  </si>
  <si>
    <t>papr_QA</t>
  </si>
  <si>
    <t>TSEOTWH</t>
  </si>
  <si>
    <t>EPEOTWH</t>
  </si>
  <si>
    <t>ELNITWH</t>
  </si>
  <si>
    <t>ELSUTWH</t>
  </si>
  <si>
    <t>TDLOTWH</t>
  </si>
  <si>
    <t>ELTCTWH</t>
  </si>
  <si>
    <t>ELDUTWH</t>
  </si>
  <si>
    <t>ELCOTWH</t>
  </si>
  <si>
    <t>ELWHU_TX</t>
  </si>
  <si>
    <t>ELWHU_CA</t>
  </si>
  <si>
    <t>ELWHU_NE</t>
  </si>
  <si>
    <t>ELWHU_NY</t>
  </si>
  <si>
    <t>ELWHU_PJ</t>
  </si>
  <si>
    <t>ELWHU_MW</t>
  </si>
  <si>
    <t>ELWHU_SP</t>
  </si>
  <si>
    <t>ELWHU_SE</t>
  </si>
  <si>
    <t>ELWHU_FL</t>
  </si>
  <si>
    <t>ELWHU_NW</t>
  </si>
  <si>
    <t>ELWHU_SW</t>
  </si>
  <si>
    <t>ELRCP_NEC</t>
  </si>
  <si>
    <t>ELRCP_MAC</t>
  </si>
  <si>
    <t>ELRCP_ENC</t>
  </si>
  <si>
    <t>ELRCP_WNC</t>
  </si>
  <si>
    <t>ELRCP_SAC</t>
  </si>
  <si>
    <t>ELRCP_ESC</t>
  </si>
  <si>
    <t>ELRCP_WSC</t>
  </si>
  <si>
    <t>ELRCP_MTN</t>
  </si>
  <si>
    <t>ELRCP_PAC</t>
  </si>
  <si>
    <t>ELRCP_HAK</t>
  </si>
  <si>
    <t>ELRCP_US</t>
  </si>
  <si>
    <t>ELCCP_NEC</t>
  </si>
  <si>
    <t>ELCCP_MAC</t>
  </si>
  <si>
    <t>ELCCP_ENC</t>
  </si>
  <si>
    <t>ELCCP_WNC</t>
  </si>
  <si>
    <t>ELCCP_SAC</t>
  </si>
  <si>
    <t>ELCCP_ESC</t>
  </si>
  <si>
    <t>ELCCP_WSC</t>
  </si>
  <si>
    <t>ELCCP_MTN</t>
  </si>
  <si>
    <t>ELCCP_PAC</t>
  </si>
  <si>
    <t>ELCCP_HAK</t>
  </si>
  <si>
    <t>ELCCP_US</t>
  </si>
  <si>
    <t>ELICP_NEC</t>
  </si>
  <si>
    <t>ELICP_MAC</t>
  </si>
  <si>
    <t>ELICP_ENC</t>
  </si>
  <si>
    <t>ELICP_WNC</t>
  </si>
  <si>
    <t>ELICP_SAC</t>
  </si>
  <si>
    <t>ELICP_ESC</t>
  </si>
  <si>
    <t>ELICP_WSC</t>
  </si>
  <si>
    <t>ELICP_MTN</t>
  </si>
  <si>
    <t>ELICP_PAC</t>
  </si>
  <si>
    <t>ELICP_HAK</t>
  </si>
  <si>
    <t>ELICP_US</t>
  </si>
  <si>
    <t>ELTCP_NEC</t>
  </si>
  <si>
    <t>ELTCP_MAC</t>
  </si>
  <si>
    <t>ELTCP_ENC</t>
  </si>
  <si>
    <t>ELTCP_WNC</t>
  </si>
  <si>
    <t>ELTCP_SAC</t>
  </si>
  <si>
    <t>ELTCP_ESC</t>
  </si>
  <si>
    <t>ELTCP_WSC</t>
  </si>
  <si>
    <t>ELTCP_MTN</t>
  </si>
  <si>
    <t>ELTCP_PAC</t>
  </si>
  <si>
    <t>ELTCP_HAK</t>
  </si>
  <si>
    <t>ELTCP_US</t>
  </si>
  <si>
    <t>NGEPGEN_US</t>
  </si>
  <si>
    <t>CLEPGEN_US</t>
  </si>
  <si>
    <t>NUEPGEN_US</t>
  </si>
  <si>
    <t>RTEPGEN_US</t>
  </si>
  <si>
    <t>HVEPGEN_US</t>
  </si>
  <si>
    <t>WNEPGEN_US</t>
  </si>
  <si>
    <t>SOEPGEN_US</t>
  </si>
  <si>
    <t>GEEPGEN_US</t>
  </si>
  <si>
    <t>HPEPGEN_US</t>
  </si>
  <si>
    <t>PAEPGEN_US</t>
  </si>
  <si>
    <t>OGEPGEN_US</t>
  </si>
  <si>
    <t>TOEPGEN_US</t>
  </si>
  <si>
    <t>NGEPGEN_NE</t>
  </si>
  <si>
    <t>CLEPGEN_NE</t>
  </si>
  <si>
    <t>NUEPGEN_NE</t>
  </si>
  <si>
    <t>HVEPGEN_NE</t>
  </si>
  <si>
    <t>RNEPGEN_NE</t>
  </si>
  <si>
    <t>XXEPGEN_NE</t>
  </si>
  <si>
    <t>TOEPGEN_NE</t>
  </si>
  <si>
    <t>ELLOAD_NE</t>
  </si>
  <si>
    <t>NGEPGEN_NY</t>
  </si>
  <si>
    <t>CLEPGEN_NY</t>
  </si>
  <si>
    <t>NUEPGEN_NY</t>
  </si>
  <si>
    <t>HVEPGEN_NY</t>
  </si>
  <si>
    <t>RNEPGEN_NY</t>
  </si>
  <si>
    <t>XXEPGEN_NY</t>
  </si>
  <si>
    <t>TOEPGEN_NY</t>
  </si>
  <si>
    <t>ELLOAD_NY</t>
  </si>
  <si>
    <t>NGEPGEN_PJ</t>
  </si>
  <si>
    <t>CLEPGEN_PJ</t>
  </si>
  <si>
    <t>NUEPGEN_PJ</t>
  </si>
  <si>
    <t>HVEPGEN_PJ</t>
  </si>
  <si>
    <t>RNEPGEN_PJ</t>
  </si>
  <si>
    <t>XXEPGEN_PJ</t>
  </si>
  <si>
    <t>TOEPGEN_PJ</t>
  </si>
  <si>
    <t>ELLOAD_PJ</t>
  </si>
  <si>
    <t>Southeast (SERC)</t>
  </si>
  <si>
    <t>NGEPGEN_SE</t>
  </si>
  <si>
    <t>CLEPGEN_SE</t>
  </si>
  <si>
    <t>NUEPGEN_SE</t>
  </si>
  <si>
    <t>HVEPGEN_SE</t>
  </si>
  <si>
    <t>RNEPGEN_SE</t>
  </si>
  <si>
    <t>XXEPGEN_SE</t>
  </si>
  <si>
    <t>TOEPGEN_SE</t>
  </si>
  <si>
    <t>ELLOAD_SE</t>
  </si>
  <si>
    <t>Florida (FRCC)</t>
  </si>
  <si>
    <t>NGEPGEN_FL</t>
  </si>
  <si>
    <t>CLEPGEN_FL</t>
  </si>
  <si>
    <t>NUEPGEN_FL</t>
  </si>
  <si>
    <t>HVEPGEN_FL</t>
  </si>
  <si>
    <t>RNEPGEN_FL</t>
  </si>
  <si>
    <t>XXEPGEN_FL</t>
  </si>
  <si>
    <t>TOEPGEN_FL</t>
  </si>
  <si>
    <t>ELLOAD_FL</t>
  </si>
  <si>
    <t>NGEPGEN_MW</t>
  </si>
  <si>
    <t>CLEPGEN_MW</t>
  </si>
  <si>
    <t>NUEPGEN_MW</t>
  </si>
  <si>
    <t>HVEPGEN_MW</t>
  </si>
  <si>
    <t>RNEPGEN_MW</t>
  </si>
  <si>
    <t>XXEPGEN_MW</t>
  </si>
  <si>
    <t>TOEPGEN_MW</t>
  </si>
  <si>
    <t>ELLOAD_MW</t>
  </si>
  <si>
    <t>NGEPGEN_SP</t>
  </si>
  <si>
    <t>CLEPGEN_SP</t>
  </si>
  <si>
    <t>NUEPGEN_SP</t>
  </si>
  <si>
    <t>HVEPGEN_SP</t>
  </si>
  <si>
    <t>RNEPGEN_SP</t>
  </si>
  <si>
    <t>XXEPGEN_SP</t>
  </si>
  <si>
    <t>TOEPGEN_SP</t>
  </si>
  <si>
    <t>ELLOAD_SP</t>
  </si>
  <si>
    <t>NGEPGEN_TX</t>
  </si>
  <si>
    <t>CLEPGEN_TX</t>
  </si>
  <si>
    <t>NUEPGEN_TX</t>
  </si>
  <si>
    <t>HVEPGEN_TX</t>
  </si>
  <si>
    <t>RNEPGEN_TX</t>
  </si>
  <si>
    <t>XXEPGEN_TX</t>
  </si>
  <si>
    <t>TOEPGEN_TX</t>
  </si>
  <si>
    <t>ELLOAD_TX</t>
  </si>
  <si>
    <t>NGEPGEN_NW</t>
  </si>
  <si>
    <t>CLEPGEN_NW</t>
  </si>
  <si>
    <t>NUEPGEN_NW</t>
  </si>
  <si>
    <t>HVEPGEN_NW</t>
  </si>
  <si>
    <t>RNEPGEN_NW</t>
  </si>
  <si>
    <t>XXEPGEN_NW</t>
  </si>
  <si>
    <t>TOEPGEN_NW</t>
  </si>
  <si>
    <t>ELLOAD_NW</t>
  </si>
  <si>
    <t>Southwest</t>
  </si>
  <si>
    <t>NGEPGEN_SW</t>
  </si>
  <si>
    <t>CLEPGEN_SW</t>
  </si>
  <si>
    <t>NUEPGEN_SW</t>
  </si>
  <si>
    <t>HVEPGEN_SW</t>
  </si>
  <si>
    <t>RNEPGEN_SW</t>
  </si>
  <si>
    <t>XXEPGEN_SW</t>
  </si>
  <si>
    <t>TOEPGEN_SW</t>
  </si>
  <si>
    <t>ELLOAD_SW</t>
  </si>
  <si>
    <t>California</t>
  </si>
  <si>
    <t>NGEPGEN_CA</t>
  </si>
  <si>
    <t>CLEPGEN_CA</t>
  </si>
  <si>
    <t>NUEPGEN_CA</t>
  </si>
  <si>
    <t>HVEPGEN_CA</t>
  </si>
  <si>
    <t>RNEPGEN_CA</t>
  </si>
  <si>
    <t>XXEPGEN_CA</t>
  </si>
  <si>
    <t>TOEPGEN_CA</t>
  </si>
  <si>
    <t>ELLOAD_CA</t>
  </si>
  <si>
    <t>OWEPGEN_US</t>
  </si>
  <si>
    <t>WWEPGEN_US</t>
  </si>
  <si>
    <t>New England (ISO-NE)</t>
  </si>
  <si>
    <t>New York (NYISO)</t>
  </si>
  <si>
    <t>Mid-Atlantic (PJM)</t>
  </si>
  <si>
    <t>Texas (ERCOT)</t>
  </si>
  <si>
    <r>
      <t xml:space="preserve">Table 7d part 1.  U.S. Regional Electricity Generation, Electric Power Sector (billion kilowatthours), </t>
    </r>
    <r>
      <rPr>
        <i/>
        <sz val="10"/>
        <color indexed="8"/>
        <rFont val="Arial"/>
        <family val="2"/>
      </rPr>
      <t>continues on Table 7d part 2</t>
    </r>
  </si>
  <si>
    <t>OBEPGEN_US</t>
  </si>
  <si>
    <t>INEOTWH</t>
  </si>
  <si>
    <t>CMEOTWH</t>
  </si>
  <si>
    <t>Central (Southwest Power Pool)</t>
  </si>
  <si>
    <t>Northwest</t>
  </si>
  <si>
    <r>
      <t xml:space="preserve">Table 7d part 2.  U.S. Regional Electricity Generation, Electric Power Sector (billion kilowatthours), </t>
    </r>
    <r>
      <rPr>
        <i/>
        <sz val="10"/>
        <color indexed="8"/>
        <rFont val="Arial"/>
        <family val="2"/>
      </rPr>
      <t>continued from Table 7d part 1</t>
    </r>
  </si>
  <si>
    <t>Table 9b.  U.S. Regional Macroeconomic Data</t>
  </si>
  <si>
    <t>Table 9c.  U.S. Regional Weather Data</t>
  </si>
  <si>
    <t xml:space="preserve">Modeling and analysis completion - </t>
  </si>
  <si>
    <t>Regional degree days for each period are calculated by EIA as contemporaneous period population-weighted averages of state degree day data published by the National Oceanic and Atmospheric Administration (NOAA).</t>
  </si>
  <si>
    <t>Table 4c.  U.S. Regional Gasoline Prices and Inventories</t>
  </si>
  <si>
    <t>Prices are not adjusted for inflation; prices exclude taxes unless otherwise noted.</t>
  </si>
  <si>
    <t>(Index, 2017=100)</t>
  </si>
  <si>
    <t>Industrial Production Indices (Index, 2017=100)</t>
  </si>
  <si>
    <t>Production (million barrels per day) (a)</t>
  </si>
  <si>
    <t>Energy Production</t>
  </si>
  <si>
    <t>ELACP_US</t>
  </si>
  <si>
    <t>OHTCPUS</t>
  </si>
  <si>
    <t>BTTCBUS</t>
  </si>
  <si>
    <t>Table 7b.  U.S. Regional Electricity Sales to Ultimate Customers (billion kilowatthours)</t>
  </si>
  <si>
    <t>Table 7c.  U.S. Regional Electricity Prices to Ultimate Customers (Cents per Kilowatthour)</t>
  </si>
  <si>
    <t>Dry Natural Gas Production</t>
  </si>
  <si>
    <t>Forecast date:</t>
  </si>
  <si>
    <t>Table 2.  Nominal Energy Prices</t>
  </si>
  <si>
    <t>papr_GY</t>
  </si>
  <si>
    <t>NGEPCGW_US</t>
  </si>
  <si>
    <t>CLEPCGW_US</t>
  </si>
  <si>
    <t>PAEPCGW_US</t>
  </si>
  <si>
    <t>OGEPCGW_US</t>
  </si>
  <si>
    <t>WNEPCGW_US</t>
  </si>
  <si>
    <t>SPEPCGWX_US</t>
  </si>
  <si>
    <t>STEPCGW_US</t>
  </si>
  <si>
    <t>WWEPCGW_US</t>
  </si>
  <si>
    <t>OWEPCGW_US</t>
  </si>
  <si>
    <t>GEEPCGW_US</t>
  </si>
  <si>
    <t>HVEPCGW_US</t>
  </si>
  <si>
    <t>HPEPCGW_US</t>
  </si>
  <si>
    <t>NUEPCGW_US</t>
  </si>
  <si>
    <t>BAEPCGW_US</t>
  </si>
  <si>
    <t>OTEPCGW_US</t>
  </si>
  <si>
    <t>NGCHCGW_US</t>
  </si>
  <si>
    <t>CLCHCGW_US</t>
  </si>
  <si>
    <t>PACHCGW_US</t>
  </si>
  <si>
    <t>OGCHCGW_US</t>
  </si>
  <si>
    <t>WWCHCGW_US</t>
  </si>
  <si>
    <t>OWCHCGW_US</t>
  </si>
  <si>
    <t>SOCHCGW_US</t>
  </si>
  <si>
    <t>WNCHCGW_US</t>
  </si>
  <si>
    <t>GECHCGW_US</t>
  </si>
  <si>
    <t>HVCHCGW_US</t>
  </si>
  <si>
    <t>BACHCGW_US</t>
  </si>
  <si>
    <t>OTCHCGW_US</t>
  </si>
  <si>
    <t>SODRG_US</t>
  </si>
  <si>
    <t>SODCG_US</t>
  </si>
  <si>
    <t>SODIG_US</t>
  </si>
  <si>
    <t>SODTG_US</t>
  </si>
  <si>
    <t>Weather forecasts from National Oceanic and Atmospheric Administration and Energy Information Administration.</t>
  </si>
  <si>
    <t xml:space="preserve">      EIA does not estimate or project end-use consumption of non-marketed renewable energy.</t>
  </si>
  <si>
    <t xml:space="preserve">      Review (MER). Consequently, the historical data may not precisely match those published in the MER.</t>
  </si>
  <si>
    <t>PADD = Petroleum Administration for Defense District (PADD).</t>
  </si>
  <si>
    <t>Table 5b.  U.S. Regional Natural Gas Prices  (dollars per thousand cubic feet)</t>
  </si>
  <si>
    <t>kWh = kilowatthours. Btu = British thermal units.</t>
  </si>
  <si>
    <t xml:space="preserve">Minor discrepancies with published historical data are due to independent rounding and possible revisions not yet reflected in the STEO. </t>
  </si>
  <si>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</si>
  <si>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</si>
  <si>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COTRPUS</t>
  </si>
  <si>
    <t>PATRPUS</t>
  </si>
  <si>
    <t>copr_opecplus</t>
  </si>
  <si>
    <t>(billion chained 2017 dollars - SAAR)</t>
  </si>
  <si>
    <t>papr_AO</t>
  </si>
  <si>
    <t>Dataprep timestamp---</t>
  </si>
  <si>
    <t>Notes:</t>
  </si>
  <si>
    <t>World total</t>
  </si>
  <si>
    <t>copr_world</t>
  </si>
  <si>
    <t>world_nc</t>
  </si>
  <si>
    <t>copr_nonopec</t>
  </si>
  <si>
    <t>nonopec_nc</t>
  </si>
  <si>
    <t>Total crude oil and other liquids inventory net withdrawals (million barrels per day)</t>
  </si>
  <si>
    <t>End-of-period commercial crude oil and other liquids inventories (million barrels)</t>
  </si>
  <si>
    <t>OECD total</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</si>
  <si>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</si>
  <si>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</si>
  <si>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</si>
  <si>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</si>
  <si>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</si>
  <si>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Sources:</t>
  </si>
  <si>
    <r>
      <t xml:space="preserve">Historical data: Energy Information Administration </t>
    </r>
    <r>
      <rPr>
        <i/>
        <sz val="8"/>
        <rFont val="Arial"/>
        <family val="2"/>
      </rPr>
      <t>International Energy Statistics</t>
    </r>
    <r>
      <rPr>
        <sz val="8"/>
        <rFont val="Arial"/>
        <family val="2"/>
      </rPr>
      <t xml:space="preserve"> (https://www.eia.gov/international/data/world).</t>
    </r>
  </si>
  <si>
    <t xml:space="preserve">Forecasts: EIA Short-Term Integrated Forecasting System. </t>
  </si>
  <si>
    <r>
      <rPr>
        <b/>
        <sz val="8"/>
        <rFont val="Arial"/>
        <family val="2"/>
      </rPr>
      <t>(a)</t>
    </r>
    <r>
      <rPr>
        <sz val="8"/>
        <rFont val="Arial"/>
        <family val="2"/>
      </rPr>
      <t xml:space="preserve"> Includes crude oil, lease condensate, natural gas plant liquids, other liquids, refinery processing gain, and other unaccounted-for liquids.</t>
    </r>
  </si>
  <si>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</si>
  <si>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</si>
  <si>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</si>
  <si>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r>
      <rPr>
        <b/>
        <sz val="8"/>
        <rFont val="Arial"/>
        <family val="2"/>
      </rPr>
      <t>(d)</t>
    </r>
    <r>
      <rPr>
        <sz val="8"/>
        <rFont val="Arial"/>
        <family val="2"/>
      </rPr>
      <t xml:space="preserve"> Iran, Libya, and Venezuela are not sbuject to the OPEC+ agreements.</t>
    </r>
  </si>
  <si>
    <t>Non-OPEC total (b)</t>
  </si>
  <si>
    <t>Unplanned production outages</t>
  </si>
  <si>
    <t>padi_nonOPEC</t>
  </si>
  <si>
    <t>Non-OPEC total</t>
  </si>
  <si>
    <t>papr_opecplus</t>
  </si>
  <si>
    <t>papr_nonopecplus_xus</t>
  </si>
  <si>
    <t>OPEC total (c)</t>
  </si>
  <si>
    <t>papr_ag</t>
  </si>
  <si>
    <t>papr_cf</t>
  </si>
  <si>
    <t>papr_ek</t>
  </si>
  <si>
    <t>papr_gb</t>
  </si>
  <si>
    <t>papr_IR</t>
  </si>
  <si>
    <t>papr_iz</t>
  </si>
  <si>
    <t>papr_ku</t>
  </si>
  <si>
    <t>papr_ly</t>
  </si>
  <si>
    <t>papr_ni</t>
  </si>
  <si>
    <t>papr_sa</t>
  </si>
  <si>
    <t>papr_tc</t>
  </si>
  <si>
    <t>papr_ve</t>
  </si>
  <si>
    <t>OPEC+ total (b)</t>
  </si>
  <si>
    <t>papr_opecplus_opec</t>
  </si>
  <si>
    <t>papr_opecplus_other</t>
  </si>
  <si>
    <t>papr_aj</t>
  </si>
  <si>
    <t>papr_ba</t>
  </si>
  <si>
    <t>Bahrain</t>
  </si>
  <si>
    <t>papr_bx</t>
  </si>
  <si>
    <t>Brunei</t>
  </si>
  <si>
    <t>papr_kz</t>
  </si>
  <si>
    <t>papr_my</t>
  </si>
  <si>
    <t>papr_mu</t>
  </si>
  <si>
    <t>papr_rs</t>
  </si>
  <si>
    <t>papr_od</t>
  </si>
  <si>
    <t>papr_su</t>
  </si>
  <si>
    <t>Sudan</t>
  </si>
  <si>
    <t>Crude oil production (a)</t>
  </si>
  <si>
    <t>coprpus</t>
  </si>
  <si>
    <t>copr_nonopecplus_xus</t>
  </si>
  <si>
    <t>copr_IR</t>
  </si>
  <si>
    <t>copr_opecplus_opec</t>
  </si>
  <si>
    <t>copr_opecplus_other</t>
  </si>
  <si>
    <t>copr_aj</t>
  </si>
  <si>
    <t>copr_ba</t>
  </si>
  <si>
    <t>copr_bx</t>
  </si>
  <si>
    <t>copr_kz</t>
  </si>
  <si>
    <t>copr_my</t>
  </si>
  <si>
    <t>copr_mx</t>
  </si>
  <si>
    <t>copr_mu</t>
  </si>
  <si>
    <t>copr_rs</t>
  </si>
  <si>
    <t>copr_od</t>
  </si>
  <si>
    <t>copr_su</t>
  </si>
  <si>
    <t>Crude oil production capacity</t>
  </si>
  <si>
    <t>OPEC total</t>
  </si>
  <si>
    <t>Surplus crude oil production capacity</t>
  </si>
  <si>
    <t>padi_OPEC</t>
  </si>
  <si>
    <t>Table 3e.  World Petroleum and Other Liquid Fuels Consumption (million barrels per day)</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</si>
  <si>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</si>
  <si>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</si>
  <si>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Table 4a.  U.S. Petroleum and Other Liquid Fuels Supply, Consumption, and Inventories</t>
  </si>
  <si>
    <t>Table 3a.  World Petroleum and Other Liquid Fuels Production, Consumption, and Inventories</t>
  </si>
  <si>
    <t>Table 3b.  Non-OPEC Petroleum and Other Liquid Fuels Production  (million barrels per day)</t>
  </si>
  <si>
    <t>Table 3c.  World Petroleum and Other Liquid Fuels Production (million barrels per day)</t>
  </si>
  <si>
    <t>Petroleum and other liquid fuels production (a)</t>
  </si>
  <si>
    <t>Table 3d.  World Crude Oil Production (million barrels per day)</t>
  </si>
  <si>
    <t>Petroleum and other liquid fuels consumption (a)</t>
  </si>
  <si>
    <t>Table 3e.  World Petroleum and Other Liquid Fuels Consumption</t>
  </si>
  <si>
    <t>Table 3d.  World Crude Oil Production</t>
  </si>
  <si>
    <t>Table 3c.  World Petroleum and Other Liquid Fuels Production</t>
  </si>
  <si>
    <t>Table 3b.  Non-OPEC Petroleum and Other Liquid Fuels Production</t>
  </si>
  <si>
    <t>Table 4c.  U.S. Regional Motor Gasoline Prices and Inventories</t>
  </si>
  <si>
    <t>Table 5b.  U.S. Regional Natural Gas Prices</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</si>
  <si>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</si>
  <si>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</si>
  <si>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</si>
  <si>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</si>
  <si>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</si>
  <si>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</si>
  <si>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t>Table 7e.  U.S. Electricity Generating Capacity (gigawatts at end of period)</t>
  </si>
  <si>
    <t>Gasoline</t>
  </si>
  <si>
    <t>Diesel Fuel</t>
  </si>
  <si>
    <t>Fuel Oil</t>
  </si>
  <si>
    <t>Jet Fuel</t>
  </si>
  <si>
    <t>No. 6 Residual Fuel Oil (a)</t>
  </si>
  <si>
    <t>Gasoline Regular Grade (b)</t>
  </si>
  <si>
    <t>Gasoline All Grades (b)</t>
  </si>
  <si>
    <t>On-highway Diesel Fuel</t>
  </si>
  <si>
    <t>Heating Oil</t>
  </si>
  <si>
    <t xml:space="preserve">Natural Gas </t>
  </si>
  <si>
    <t>Residual Fuel Oil (c)</t>
  </si>
  <si>
    <t>Distillate Fuel Oil</t>
  </si>
  <si>
    <t>West Texas Intermediate Spot Average</t>
  </si>
  <si>
    <t>Brent Spot Average</t>
  </si>
  <si>
    <t>U.S. Imported Average</t>
  </si>
  <si>
    <t>U.S. Refiner Average Acquisition Cost</t>
  </si>
  <si>
    <t>Wholesale Petroleum Product Prices</t>
  </si>
  <si>
    <t>Propane</t>
  </si>
  <si>
    <t>Retail Prices Including Taxes</t>
  </si>
  <si>
    <t>Henry Hub Spot (dollars per thousand cubic feet)</t>
  </si>
  <si>
    <t xml:space="preserve">Henry Hub Spot (dollars per million Btu) </t>
  </si>
  <si>
    <t xml:space="preserve">U.S. Retail Prices (dollars per thousand cubic feet) </t>
  </si>
  <si>
    <t>Power Generation Fuel Costs (dollars per million Btu)</t>
  </si>
  <si>
    <t>Prices to Ultimate Customers (cents per kilowatthour)</t>
  </si>
  <si>
    <t>Crude Oil (dollars per barrel)</t>
  </si>
  <si>
    <t>Crude oil</t>
  </si>
  <si>
    <t>Other liquids</t>
  </si>
  <si>
    <t>OECD total (d)</t>
  </si>
  <si>
    <t>Non-OECD total</t>
  </si>
  <si>
    <t>Other OECD</t>
  </si>
  <si>
    <t>Other inventory draws and balance</t>
  </si>
  <si>
    <t>OPEC total (b)</t>
  </si>
  <si>
    <t>Canada</t>
  </si>
  <si>
    <t>Europe</t>
  </si>
  <si>
    <t>Japan</t>
  </si>
  <si>
    <t>U.S. Territories</t>
  </si>
  <si>
    <t>China</t>
  </si>
  <si>
    <t>Eurasia</t>
  </si>
  <si>
    <t>Other Asia</t>
  </si>
  <si>
    <t>Other non-OECD</t>
  </si>
  <si>
    <t>Argentina</t>
  </si>
  <si>
    <t>Brazil</t>
  </si>
  <si>
    <t>Colombia</t>
  </si>
  <si>
    <t>Guyana</t>
  </si>
  <si>
    <t>Norway</t>
  </si>
  <si>
    <t>United Kingdom</t>
  </si>
  <si>
    <t>Qatar</t>
  </si>
  <si>
    <t>Angola</t>
  </si>
  <si>
    <t>Egypt</t>
  </si>
  <si>
    <t>India</t>
  </si>
  <si>
    <t>Indonesia</t>
  </si>
  <si>
    <t>North America total</t>
  </si>
  <si>
    <t>Central and South America total</t>
  </si>
  <si>
    <t>Europe total</t>
  </si>
  <si>
    <t>Eurasia total</t>
  </si>
  <si>
    <t>Middle East total</t>
  </si>
  <si>
    <t>Africa total</t>
  </si>
  <si>
    <t>Asia and Oceania total</t>
  </si>
  <si>
    <t>OPEC members subject to OPEC+ agreements (d)</t>
  </si>
  <si>
    <t>OPEC+ other participants total</t>
  </si>
  <si>
    <t>Non-OPEC+ excluding United States</t>
  </si>
  <si>
    <t>Algeria</t>
  </si>
  <si>
    <t>Congo (Brazzaville)</t>
  </si>
  <si>
    <t>Equatorial Guinea</t>
  </si>
  <si>
    <t>Gabon</t>
  </si>
  <si>
    <t>Iran</t>
  </si>
  <si>
    <t>Iraq</t>
  </si>
  <si>
    <t>Kuwait</t>
  </si>
  <si>
    <t>Libya</t>
  </si>
  <si>
    <t>Nigeria</t>
  </si>
  <si>
    <t>Saudi Arabia</t>
  </si>
  <si>
    <t>United Arab Emirates</t>
  </si>
  <si>
    <t>Venezuela</t>
  </si>
  <si>
    <t>Middle East</t>
  </si>
  <si>
    <t>Other</t>
  </si>
  <si>
    <t>OECD total (b)</t>
  </si>
  <si>
    <t>Appalachia</t>
  </si>
  <si>
    <t>Interior</t>
  </si>
  <si>
    <t>Western</t>
  </si>
  <si>
    <t>Electric power sector</t>
  </si>
  <si>
    <t>Industrial sector</t>
  </si>
  <si>
    <t>Commercial sector</t>
  </si>
  <si>
    <t xml:space="preserve">Residential sector </t>
  </si>
  <si>
    <t xml:space="preserve">Commercial sector </t>
  </si>
  <si>
    <t xml:space="preserve">Industrial sector </t>
  </si>
  <si>
    <t>ERCOT North hub</t>
  </si>
  <si>
    <t>CAISO SP15 zone</t>
  </si>
  <si>
    <t>ISO-NE Internal hub</t>
  </si>
  <si>
    <t>NYISO Hudson Valley zone</t>
  </si>
  <si>
    <t>PJM Western hub</t>
  </si>
  <si>
    <t>Midcontinent ISO Illinois hub</t>
  </si>
  <si>
    <t>SPP ISO South hub</t>
  </si>
  <si>
    <t>SERC index, Into Southern</t>
  </si>
  <si>
    <t>FRCC index, Florida Reliability</t>
  </si>
  <si>
    <t>Northwest index, Mid-Columbia</t>
  </si>
  <si>
    <t>Southwest index, Palo Verde</t>
  </si>
  <si>
    <t>Electricity generation (a)</t>
  </si>
  <si>
    <t xml:space="preserve">Net imports  </t>
  </si>
  <si>
    <t>Total utility-scale power supply</t>
  </si>
  <si>
    <t>Small-scale solar generation (c)</t>
  </si>
  <si>
    <t>New England</t>
  </si>
  <si>
    <t>Middle Atlantic</t>
  </si>
  <si>
    <t>E. N. Central</t>
  </si>
  <si>
    <t>W. N. Central</t>
  </si>
  <si>
    <t>S. Atlantic</t>
  </si>
  <si>
    <t>E. S. Central</t>
  </si>
  <si>
    <t>W. S. Central</t>
  </si>
  <si>
    <t>Mountain</t>
  </si>
  <si>
    <t>Pacific contiguous</t>
  </si>
  <si>
    <t>AK and HI</t>
  </si>
  <si>
    <t>Pacific</t>
  </si>
  <si>
    <t>Conventional hydropower</t>
  </si>
  <si>
    <t>Wind</t>
  </si>
  <si>
    <t xml:space="preserve">Solar (a) </t>
  </si>
  <si>
    <t>Geothermal</t>
  </si>
  <si>
    <t>Waste biomass</t>
  </si>
  <si>
    <t>Wood biomass</t>
  </si>
  <si>
    <t>Natural gas</t>
  </si>
  <si>
    <t>Nuclear</t>
  </si>
  <si>
    <t>Renewable energy sources:</t>
  </si>
  <si>
    <t>Pumped storage hydropower</t>
  </si>
  <si>
    <t xml:space="preserve">Petroleum (b) </t>
  </si>
  <si>
    <t>Other gases</t>
  </si>
  <si>
    <t>Other nonrenewable fuels (c)</t>
  </si>
  <si>
    <t>Total generation</t>
  </si>
  <si>
    <t xml:space="preserve">Nonhydro renewables (d) </t>
  </si>
  <si>
    <t xml:space="preserve">Other energy sources (e) </t>
  </si>
  <si>
    <t xml:space="preserve">Net energy for load (f) </t>
  </si>
  <si>
    <t>Solar photovoltaic</t>
  </si>
  <si>
    <t>Solar thermal</t>
  </si>
  <si>
    <t>Conventional hydroelectric</t>
  </si>
  <si>
    <t>Solar</t>
  </si>
  <si>
    <t>All sectors total</t>
  </si>
  <si>
    <t>Fossil fuel energy sources</t>
  </si>
  <si>
    <t>Renewable energy sources</t>
  </si>
  <si>
    <t>Residential sector</t>
  </si>
  <si>
    <t>Pumped storage hydroelectric</t>
  </si>
  <si>
    <t>Battery storage</t>
  </si>
  <si>
    <t>Other nonrenewable sources (a)</t>
  </si>
  <si>
    <t>Electric power sector (power plants larger than one megawatt)</t>
  </si>
  <si>
    <t>Industrial and commercial sectors (combined heat and power plants larger than one megawatt)</t>
  </si>
  <si>
    <t>Small-scale solar photovoltaic capacity (systems smaller than one megawatt)</t>
  </si>
  <si>
    <t xml:space="preserve">Geothermal  </t>
  </si>
  <si>
    <t xml:space="preserve">Solar (b) </t>
  </si>
  <si>
    <t xml:space="preserve">Wind </t>
  </si>
  <si>
    <t>Solar (b)</t>
  </si>
  <si>
    <t xml:space="preserve">Solar (b)  </t>
  </si>
  <si>
    <t>Solar (f)</t>
  </si>
  <si>
    <t>Ethanol (g)</t>
  </si>
  <si>
    <t>Ethanol (f)</t>
  </si>
  <si>
    <t xml:space="preserve">Solar (b)(f) </t>
  </si>
  <si>
    <t xml:space="preserve">Food </t>
  </si>
  <si>
    <t xml:space="preserve">Paper </t>
  </si>
  <si>
    <t>Chemicals</t>
  </si>
  <si>
    <t>(millions)</t>
  </si>
  <si>
    <t>(percent)</t>
  </si>
  <si>
    <t>(millions - SAAR)</t>
  </si>
  <si>
    <t>Manufacturing</t>
  </si>
  <si>
    <t>(index, 1982-1984=1.00)</t>
  </si>
  <si>
    <t>(index, 1982=1.00)</t>
  </si>
  <si>
    <t>(index, 2017=100)</t>
  </si>
  <si>
    <t>(million miles/day)</t>
  </si>
  <si>
    <t>(million short tons per day)</t>
  </si>
  <si>
    <t>South Atlantic</t>
  </si>
  <si>
    <r>
      <rPr>
        <b/>
        <sz val="8"/>
        <rFont val="Arial"/>
        <family val="2"/>
      </rPr>
      <t xml:space="preserve">(a) </t>
    </r>
    <r>
      <rPr>
        <sz val="8"/>
        <rFont val="Arial"/>
        <family val="2"/>
      </rPr>
      <t>Includes lease condensate.</t>
    </r>
  </si>
  <si>
    <r>
      <rPr>
        <b/>
        <sz val="8"/>
        <rFont val="Arial"/>
        <family val="2"/>
      </rPr>
      <t>(b)</t>
    </r>
    <r>
      <rPr>
        <sz val="8"/>
        <rFont val="Arial"/>
        <family val="2"/>
      </rPr>
      <t xml:space="preserve"> Crude oil production from U.S. Federal leases in the Gulf of Mexico (GOM).</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</si>
  <si>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</si>
  <si>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</si>
  <si>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</si>
  <si>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</si>
  <si>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</si>
  <si>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</si>
  <si>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</si>
  <si>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t xml:space="preserve">Historical data: Latest data available from Energy Information Administration databases supporting the following reports: </t>
    </r>
    <r>
      <rPr>
        <i/>
        <sz val="8"/>
        <rFont val="Arial"/>
        <family val="2"/>
      </rPr>
      <t xml:space="preserve"> Petroleum Supply Monthly</t>
    </r>
    <r>
      <rPr>
        <sz val="8"/>
        <rFont val="Arial"/>
        <family val="2"/>
      </rPr>
      <t xml:space="preserve">, DOE/EIA-0109; Petroleum Supply Annual, DOE/EIA-0340/2; and Weekly Petroleum Status Report, DOE/EIA-0208. </t>
    </r>
  </si>
  <si>
    <r>
      <rPr>
        <sz val="8"/>
        <rFont val="Arial"/>
        <family val="2"/>
      </rPr>
      <t>Forecasts:</t>
    </r>
    <r>
      <rPr>
        <b/>
        <sz val="8"/>
        <rFont val="Arial"/>
        <family val="2"/>
      </rPr>
      <t xml:space="preserve"> </t>
    </r>
    <r>
      <rPr>
        <sz val="8"/>
        <rFont val="Arial"/>
        <family val="2"/>
      </rPr>
      <t xml:space="preserve">EIA Short-Term Integrated Forecasting System. </t>
    </r>
  </si>
  <si>
    <t>U.S. total crude oil production (a)</t>
  </si>
  <si>
    <t>Alaska</t>
  </si>
  <si>
    <t>Federal Gulf of Mexico (b)</t>
  </si>
  <si>
    <t>Lower 48 States (excl GOM) (c)</t>
  </si>
  <si>
    <t>COPRAP</t>
  </si>
  <si>
    <t>Appalachia region</t>
  </si>
  <si>
    <t>COPRBK</t>
  </si>
  <si>
    <t>Bakken region</t>
  </si>
  <si>
    <t>COPREF</t>
  </si>
  <si>
    <t>Eagle Ford region</t>
  </si>
  <si>
    <t>COPRHA</t>
  </si>
  <si>
    <t>Haynesville region</t>
  </si>
  <si>
    <t>COPRPM</t>
  </si>
  <si>
    <t>Permian region</t>
  </si>
  <si>
    <t>COPRR48</t>
  </si>
  <si>
    <t>Rest of Lower 48 States</t>
  </si>
  <si>
    <t>Crude oil input to refineries</t>
  </si>
  <si>
    <t>Transfers to crude oil supply</t>
  </si>
  <si>
    <t>Crude oil net imports (d)</t>
  </si>
  <si>
    <t>SPR net withdrawals (e)</t>
  </si>
  <si>
    <t>Commercial inventory net withdrawals</t>
  </si>
  <si>
    <t>Crude oil adjustment (f)</t>
  </si>
  <si>
    <t>Refinery processing gain</t>
  </si>
  <si>
    <t>Natural Gas Plant Liquids Production</t>
  </si>
  <si>
    <t>Renewables and oxygenate production (g)</t>
  </si>
  <si>
    <t>Fuel ethanol production</t>
  </si>
  <si>
    <t>Petroleum products adjustment (h)</t>
  </si>
  <si>
    <t>Petroleum products transfers to crude oil supply</t>
  </si>
  <si>
    <t>Petroleum product net imports (d)</t>
  </si>
  <si>
    <t>Hydrocarbon gas liquids</t>
  </si>
  <si>
    <t>Unfinished oils</t>
  </si>
  <si>
    <t>Other hydrocarbons and oxygenates</t>
  </si>
  <si>
    <t>Motor gasoline blending components</t>
  </si>
  <si>
    <t>Finished motor gasoline</t>
  </si>
  <si>
    <t>Jet fuel</t>
  </si>
  <si>
    <t>Distillate fuel oil</t>
  </si>
  <si>
    <t>Residual fuel oil</t>
  </si>
  <si>
    <t>Other oils (i)</t>
  </si>
  <si>
    <t>Petroleum product inventory net withdrawals</t>
  </si>
  <si>
    <t>U.S. total petroleum products consumption</t>
  </si>
  <si>
    <t>Motor gasoline</t>
  </si>
  <si>
    <t>Fuel ethanol blended into motor gasoline</t>
  </si>
  <si>
    <t>Total petroleum and other liquid fuels net imports (d)</t>
  </si>
  <si>
    <t>End-of-period inventories (million barrels)</t>
  </si>
  <si>
    <t>Total commercial inventory</t>
  </si>
  <si>
    <t>Crude oil (excluding SPR)</t>
  </si>
  <si>
    <t>Total motor gasoline</t>
  </si>
  <si>
    <t>Crude oil in SPR (e)</t>
  </si>
  <si>
    <t>HGL production, consumption, and inventories</t>
  </si>
  <si>
    <t>HGPRPUS</t>
  </si>
  <si>
    <t>Total HGL production</t>
  </si>
  <si>
    <t>Natural gas processing plant production</t>
  </si>
  <si>
    <t>Ethane</t>
  </si>
  <si>
    <t>Butanes</t>
  </si>
  <si>
    <t>Natural gasoline (pentanes plus)</t>
  </si>
  <si>
    <t>Refinery and blender net production</t>
  </si>
  <si>
    <t>Ethane/ethylene</t>
  </si>
  <si>
    <t>Propylene (refinery-grade)</t>
  </si>
  <si>
    <t>Butanes/butylenes</t>
  </si>
  <si>
    <t>Renewable/oxygenate plant net production of natural gasoline</t>
  </si>
  <si>
    <t>Total HGL consumption</t>
  </si>
  <si>
    <t>Ethane/Ethylene</t>
  </si>
  <si>
    <t>HGL net imports</t>
  </si>
  <si>
    <t>Propane/propylene</t>
  </si>
  <si>
    <t>HGL inventories (million barrels)</t>
  </si>
  <si>
    <t>Propylene (at refineries only)</t>
  </si>
  <si>
    <t>Refining</t>
  </si>
  <si>
    <t>Total refinery and blender net inputs</t>
  </si>
  <si>
    <t>HGL</t>
  </si>
  <si>
    <t>Other hydrocarbons/oxygenates</t>
  </si>
  <si>
    <t>Refinery Processing Gain</t>
  </si>
  <si>
    <t>Total refinery and blender net production</t>
  </si>
  <si>
    <t>Other oils (a)</t>
  </si>
  <si>
    <t>Refinery distillation inputs</t>
  </si>
  <si>
    <t>Refinery operable distillation capacity</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</si>
  <si>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</si>
  <si>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</si>
  <si>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r>
      <rPr>
        <sz val="8"/>
        <rFont val="Arial"/>
        <family val="2"/>
      </rPr>
      <t xml:space="preserve">Historical data: Latest data available from Energy Information Administration databases supporting the following reports: </t>
    </r>
    <r>
      <rPr>
        <i/>
        <sz val="8"/>
        <rFont val="Arial"/>
        <family val="2"/>
      </rPr>
      <t xml:space="preserve"> Petroleum Supply Monthly</t>
    </r>
    <r>
      <rPr>
        <sz val="8"/>
        <rFont val="Arial"/>
        <family val="2"/>
      </rPr>
      <t xml:space="preserve">, DOE/EIA-0109; </t>
    </r>
  </si>
  <si>
    <t>Wholesale price (dollars per gallon)</t>
  </si>
  <si>
    <t>MGWHUUS_$</t>
  </si>
  <si>
    <t>United States average</t>
  </si>
  <si>
    <t>Retail prices (dollars per gallon) (a)</t>
  </si>
  <si>
    <t>MGEIAUS_$</t>
  </si>
  <si>
    <t>All grades United States average</t>
  </si>
  <si>
    <t>MGRARUS_$</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</si>
  <si>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</si>
  <si>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</si>
  <si>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</si>
  <si>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</si>
  <si>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</si>
  <si>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</si>
  <si>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</si>
  <si>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</si>
  <si>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</si>
  <si>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</si>
  <si>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</si>
  <si>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</si>
  <si>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</si>
  <si>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U.S. total marketed natural gas production</t>
  </si>
  <si>
    <t>Federal Gulf of Mexico (a)</t>
  </si>
  <si>
    <t>Lower 48 States (excl GOM) (b)</t>
  </si>
  <si>
    <t>NGMPAP</t>
  </si>
  <si>
    <t>NGMPBK</t>
  </si>
  <si>
    <t>NGMPEF</t>
  </si>
  <si>
    <t>NGMPHA</t>
  </si>
  <si>
    <t>NGMPPM</t>
  </si>
  <si>
    <t>NGMPR48</t>
  </si>
  <si>
    <t>Total primary supply</t>
  </si>
  <si>
    <t>Balancing item (c)</t>
  </si>
  <si>
    <t>Total supply</t>
  </si>
  <si>
    <t>U.S. total dry natural gas production</t>
  </si>
  <si>
    <t>Net inventory withdrawals</t>
  </si>
  <si>
    <t>Supplemental gaseous fuels</t>
  </si>
  <si>
    <t>NGNIPUS</t>
  </si>
  <si>
    <t>Net imports</t>
  </si>
  <si>
    <t>LNG gross imports (d)</t>
  </si>
  <si>
    <t>LNG gross exports (d)</t>
  </si>
  <si>
    <t>Pipeline gross imports</t>
  </si>
  <si>
    <t>Pipeline gross exports</t>
  </si>
  <si>
    <t>Total consumption</t>
  </si>
  <si>
    <t>Residential</t>
  </si>
  <si>
    <t>Commercial</t>
  </si>
  <si>
    <t>Industrial</t>
  </si>
  <si>
    <t>Electric power (e)</t>
  </si>
  <si>
    <t>Lease and plant fuel</t>
  </si>
  <si>
    <t>Pipeline and distribution</t>
  </si>
  <si>
    <t>Vehicle</t>
  </si>
  <si>
    <t>End-of-period working natural gas inventories (billion cubic feet) (f)</t>
  </si>
  <si>
    <t>United States total</t>
  </si>
  <si>
    <t>East region</t>
  </si>
  <si>
    <t xml:space="preserve">Midwest region </t>
  </si>
  <si>
    <t xml:space="preserve">South Central region </t>
  </si>
  <si>
    <t xml:space="preserve">Mountain region </t>
  </si>
  <si>
    <t>Pacific region</t>
  </si>
  <si>
    <t>Wholesale price</t>
  </si>
  <si>
    <t>Henry Hub spot price</t>
  </si>
  <si>
    <t>Residential retail (a)</t>
  </si>
  <si>
    <t>East North Central</t>
  </si>
  <si>
    <t>West North Central</t>
  </si>
  <si>
    <t>East South Central</t>
  </si>
  <si>
    <t>West South Central</t>
  </si>
  <si>
    <t>Commercial retail (a)</t>
  </si>
  <si>
    <t>Industrial retail (a)</t>
  </si>
  <si>
    <r>
      <rPr>
        <b/>
        <sz val="8"/>
        <rFont val="Arial"/>
        <family val="2"/>
      </rPr>
      <t>(a)</t>
    </r>
    <r>
      <rPr>
        <sz val="8"/>
        <rFont val="Arial"/>
        <family val="2"/>
      </rPr>
      <t xml:space="preserve"> For a list of states in each region see "Census division" in EIA’s Energy Glossary (http://www.eia.doe.gov/glossary/index.html).</t>
    </r>
  </si>
  <si>
    <r>
      <t xml:space="preserve">Historical data: Latest data available from Energy Information Administration databases supporting the </t>
    </r>
    <r>
      <rPr>
        <i/>
        <sz val="8"/>
        <rFont val="Arial"/>
        <family val="2"/>
      </rPr>
      <t>Natural Gas Monthly</t>
    </r>
    <r>
      <rPr>
        <sz val="8"/>
        <rFont val="Arial"/>
        <family val="2"/>
      </rPr>
      <t>, DOE/EIA-0130. Henry Hub spot price is from Refinitiv,an LSEG company, via EIA (https://www.eia.gov/dnav/pet/pet_pri_spt_s1_d.htm).</t>
    </r>
  </si>
  <si>
    <r>
      <rPr>
        <b/>
        <sz val="8"/>
        <rFont val="Arial"/>
        <family val="2"/>
      </rPr>
      <t xml:space="preserve">(a) </t>
    </r>
    <r>
      <rPr>
        <sz val="8"/>
        <rFont val="Arial"/>
        <family val="2"/>
      </rPr>
      <t>Marketed production from U.S. Federal leases in the Gulf of Mexico.</t>
    </r>
  </si>
  <si>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</si>
  <si>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</si>
  <si>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</si>
  <si>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</si>
  <si>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</si>
  <si>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rPr>
        <sz val="8"/>
        <rFont val="Arial"/>
        <family val="2"/>
      </rPr>
      <t xml:space="preserve">Historical data: Latest data available from Energy Information Administration databases supporting the following reports: </t>
    </r>
    <r>
      <rPr>
        <i/>
        <sz val="8"/>
        <rFont val="Arial"/>
        <family val="2"/>
      </rPr>
      <t>Natural Gas Monthly</t>
    </r>
    <r>
      <rPr>
        <sz val="8"/>
        <rFont val="Arial"/>
        <family val="2"/>
      </rPr>
      <t xml:space="preserve">, DOE/EIA-0130; and </t>
    </r>
    <r>
      <rPr>
        <i/>
        <sz val="8"/>
        <rFont val="Arial"/>
        <family val="2"/>
      </rPr>
      <t>Electric Power Monthly</t>
    </r>
    <r>
      <rPr>
        <sz val="8"/>
        <rFont val="Arial"/>
        <family val="2"/>
      </rPr>
      <t>, DOE/EIA-0226.</t>
    </r>
  </si>
  <si>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</si>
  <si>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</si>
  <si>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r>
      <rPr>
        <sz val="8"/>
        <rFont val="Arial"/>
        <family val="2"/>
      </rPr>
      <t xml:space="preserve">Historical data: Latest data available from Energy Information Administration databases supporting the following reports: </t>
    </r>
    <r>
      <rPr>
        <i/>
        <sz val="8"/>
        <rFont val="Arial"/>
        <family val="2"/>
      </rPr>
      <t>Petroleum Marketing Monthly</t>
    </r>
    <r>
      <rPr>
        <sz val="8"/>
        <rFont val="Arial"/>
        <family val="2"/>
      </rPr>
      <t>, DOE/EIA-0380;</t>
    </r>
    <r>
      <rPr>
        <i/>
        <sz val="8"/>
        <rFont val="Arial"/>
        <family val="2"/>
      </rPr>
      <t xml:space="preserve"> </t>
    </r>
  </si>
  <si>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</si>
  <si>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</si>
  <si>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</si>
  <si>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</si>
  <si>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</si>
  <si>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Table 10a.  Drilling Productivity Metrics</t>
  </si>
  <si>
    <t>Active rigs</t>
  </si>
  <si>
    <t>RIGSAP</t>
  </si>
  <si>
    <t>RIGSBK</t>
  </si>
  <si>
    <t>RIGSEF</t>
  </si>
  <si>
    <t>RIGSHA</t>
  </si>
  <si>
    <t>RIGSPM</t>
  </si>
  <si>
    <t>RIGSR48</t>
  </si>
  <si>
    <t>Rest of Lower 48 States, excluding GOM</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</si>
  <si>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</si>
  <si>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</si>
  <si>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</si>
  <si>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</si>
  <si>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</si>
  <si>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</si>
  <si>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</si>
  <si>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</si>
  <si>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</si>
  <si>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</si>
  <si>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</si>
  <si>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</si>
  <si>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</si>
  <si>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</si>
  <si>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</si>
  <si>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</si>
  <si>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</si>
  <si>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</si>
  <si>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</si>
  <si>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</si>
  <si>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</si>
  <si>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</si>
  <si>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</si>
  <si>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</si>
  <si>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</si>
  <si>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</si>
  <si>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</si>
  <si>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</si>
  <si>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</si>
  <si>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</si>
  <si>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</si>
  <si>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</si>
  <si>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</si>
  <si>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</si>
  <si>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</si>
  <si>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</si>
  <si>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</si>
  <si>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</si>
  <si>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</si>
  <si>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</si>
  <si>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</si>
  <si>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</si>
  <si>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</si>
  <si>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</si>
  <si>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</si>
  <si>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</si>
  <si>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</si>
  <si>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</si>
  <si>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</si>
  <si>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NGNWAP</t>
  </si>
  <si>
    <t>NGNWBK</t>
  </si>
  <si>
    <t>NGNWEF</t>
  </si>
  <si>
    <t>NGNWHA</t>
  </si>
  <si>
    <t>NGNWPM</t>
  </si>
  <si>
    <t>NGNWR48</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</si>
  <si>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</si>
  <si>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</si>
  <si>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</si>
  <si>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</si>
  <si>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</si>
  <si>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</si>
  <si>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</si>
  <si>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</si>
  <si>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</si>
  <si>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</si>
  <si>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</si>
  <si>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</si>
  <si>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</si>
  <si>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t>Table 10b. Crude Oil and Natural Gas Production from Shale and Tight Formations</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</si>
  <si>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</si>
  <si>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</si>
  <si>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</si>
  <si>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</si>
  <si>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</si>
  <si>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</si>
  <si>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</si>
  <si>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</si>
  <si>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</si>
  <si>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</si>
  <si>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</si>
  <si>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</si>
  <si>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</si>
  <si>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</si>
  <si>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</si>
  <si>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</si>
  <si>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</si>
  <si>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</si>
  <si>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</si>
  <si>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</si>
  <si>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</si>
  <si>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</si>
  <si>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</si>
  <si>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</si>
  <si>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</si>
  <si>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</si>
  <si>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</si>
  <si>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</si>
  <si>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</si>
  <si>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</si>
  <si>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</si>
  <si>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</si>
  <si>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</si>
  <si>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</si>
  <si>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</si>
  <si>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</si>
  <si>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</si>
  <si>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</si>
  <si>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</si>
  <si>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t>-</t>
  </si>
  <si>
    <t>Natural gas production from newly completed wells, one-year trend (million cubic feet per day) (a) (d)</t>
  </si>
  <si>
    <t>Natural gas production from newly completed wells per rig, one-year trend (million cubic feet per day) (a) (d)</t>
  </si>
  <si>
    <t>Table 6.  U.S. Coal Supply, Consumption, and Inventories (million short tons)</t>
  </si>
  <si>
    <t>Supply</t>
  </si>
  <si>
    <t>Secondary inventory withdrawals</t>
  </si>
  <si>
    <t>Waste coal (a)</t>
  </si>
  <si>
    <t>U.S. total coal production</t>
  </si>
  <si>
    <t>Gross imports</t>
  </si>
  <si>
    <t>Gross exports</t>
  </si>
  <si>
    <t>Metallurgical coal</t>
  </si>
  <si>
    <t>Steam coal</t>
  </si>
  <si>
    <t>Primary inventory withdrawals</t>
  </si>
  <si>
    <t>Consumption</t>
  </si>
  <si>
    <t xml:space="preserve">U.S. total coal consumption </t>
  </si>
  <si>
    <t>Coke plants</t>
  </si>
  <si>
    <t>Electric power sector (b)</t>
  </si>
  <si>
    <t>Retail and other industry</t>
  </si>
  <si>
    <t>Residential and commercial</t>
  </si>
  <si>
    <t>Other industrial</t>
  </si>
  <si>
    <t>End-of-period inventories</t>
  </si>
  <si>
    <t>Primary inventories (d)</t>
  </si>
  <si>
    <t>Secondary inventories</t>
  </si>
  <si>
    <t>Retail and general industry</t>
  </si>
  <si>
    <t>Commercial &amp; institutional</t>
  </si>
  <si>
    <t>Coal market indicators</t>
  </si>
  <si>
    <t>Coal miner productivity (tons per hour)</t>
  </si>
  <si>
    <t>Cost of coal to electric utilities (dollars per million Btu)</t>
  </si>
  <si>
    <t>Electricity supply (billion kilowatthours)</t>
  </si>
  <si>
    <t xml:space="preserve">Losses and unaccounted for (b) </t>
  </si>
  <si>
    <t>Electricity consumption (billion kilowatthours)</t>
  </si>
  <si>
    <t xml:space="preserve">Total consumption </t>
  </si>
  <si>
    <t>Sales to ultimate customers</t>
  </si>
  <si>
    <t>Transportation sector</t>
  </si>
  <si>
    <t>Direct use (d)</t>
  </si>
  <si>
    <t>Average residential electricity usage per customer (kWh)</t>
  </si>
  <si>
    <t>End-of-period fuel inventories held by electric power sector</t>
  </si>
  <si>
    <t>Coal (million short tons)</t>
  </si>
  <si>
    <t>Residual fuel (million barrels)</t>
  </si>
  <si>
    <t>Distillate fuel (million barrels)</t>
  </si>
  <si>
    <t>Power generation fuel costs (dollars per million Btu)</t>
  </si>
  <si>
    <t>Prices to ultimate customers (cents per kilowatthour)</t>
  </si>
  <si>
    <t>Wholesale electricity prices (dollars per megawatthour)</t>
  </si>
  <si>
    <t>All sectors (a)</t>
  </si>
  <si>
    <r>
      <t>All sectors</t>
    </r>
    <r>
      <rPr>
        <sz val="8"/>
        <rFont val="Arial"/>
        <family val="2"/>
      </rPr>
      <t xml:space="preserve"> (a)</t>
    </r>
  </si>
  <si>
    <t>Midwest (MISO)</t>
  </si>
  <si>
    <t>All Sectors</t>
  </si>
  <si>
    <t>Biodiesel, renewable diesel, and other (g)</t>
  </si>
  <si>
    <t>Biofuel losses and co-products (d)</t>
  </si>
  <si>
    <t xml:space="preserve">Hydroelectric power (a) </t>
  </si>
  <si>
    <t>Waste biomass (c)</t>
  </si>
  <si>
    <t xml:space="preserve">Wood biomass </t>
  </si>
  <si>
    <t>Industrial sector (e)</t>
  </si>
  <si>
    <t>Commercial sector (e)</t>
  </si>
  <si>
    <t>Table 8.  U.S. Renewable Energy Consumption (quadrillion Btu)</t>
  </si>
  <si>
    <r>
      <t>Carbon Dioxide (CO</t>
    </r>
    <r>
      <rPr>
        <b/>
        <vertAlign val="subscript"/>
        <sz val="8"/>
        <rFont val="Arial"/>
        <family val="2"/>
      </rPr>
      <t>2</t>
    </r>
    <r>
      <rPr>
        <b/>
        <sz val="8"/>
        <rFont val="Arial"/>
        <family val="2"/>
      </rPr>
      <t>) Emissions (million metric tons)</t>
    </r>
  </si>
  <si>
    <r>
      <t>Table 9a.  U.S. Macroeconomic Indicators and CO</t>
    </r>
    <r>
      <rPr>
        <b/>
        <vertAlign val="subscript"/>
        <sz val="10"/>
        <color rgb="FF000000"/>
        <rFont val="Arial"/>
        <family val="2"/>
      </rPr>
      <t>2</t>
    </r>
    <r>
      <rPr>
        <b/>
        <sz val="10"/>
        <color indexed="8"/>
        <rFont val="Arial"/>
        <family val="2"/>
      </rPr>
      <t xml:space="preserve"> Emissions</t>
    </r>
  </si>
  <si>
    <t>Petroleum and coal products</t>
  </si>
  <si>
    <t xml:space="preserve">Nonmetallic mineral products </t>
  </si>
  <si>
    <t>Primary metals</t>
  </si>
  <si>
    <t>Coal-weighted manufacturing (a)</t>
  </si>
  <si>
    <t>Distillate-weighted manufacturing (a)</t>
  </si>
  <si>
    <t>Electricity-weighted manufacturing (a)</t>
  </si>
  <si>
    <t>Natural Gas-weighted manufacturing (a)</t>
  </si>
  <si>
    <t>Real Gross State Product (billion $2017)</t>
  </si>
  <si>
    <t>Industrial Output, Manufacturing (Iindex, year 2017=100)</t>
  </si>
  <si>
    <t>Real Personal Income (billion $2017)</t>
  </si>
  <si>
    <t>Households (thousands)</t>
  </si>
  <si>
    <t>Total Non-farm Employment (millions)</t>
  </si>
  <si>
    <t>Heating Degree Days, Prior 10-year average</t>
  </si>
  <si>
    <t>Cooling Degree Days, Prior 10-year average</t>
  </si>
  <si>
    <t>The approximate break between historical and forecast values is shown with historical data with no shading; estimates and forecasts are shaded gray.</t>
  </si>
  <si>
    <r>
      <t xml:space="preserve">Historical data: Latest data available from Energy Information Administration databases supporting the following reports: </t>
    </r>
    <r>
      <rPr>
        <i/>
        <sz val="8"/>
        <rFont val="Arial"/>
        <family val="2"/>
      </rPr>
      <t>Petroleum Supply Monthly</t>
    </r>
    <r>
      <rPr>
        <sz val="8"/>
        <rFont val="Arial"/>
        <family val="2"/>
      </rPr>
      <t>, DOE/EIA-0109;</t>
    </r>
  </si>
  <si>
    <t xml:space="preserve">Forecasts: EIA Short-Term Integrated Forecasting System. U.S. macroeconomic forecasts are based on the S&amp;P Global model of the U.S. Economy. </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</si>
  <si>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</si>
  <si>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</si>
  <si>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</si>
  <si>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</si>
  <si>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</si>
  <si>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</si>
  <si>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</si>
  <si>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r>
      <t xml:space="preserve">Historical data: Latest data available from Energy Information Administration databases supporting the following reports: </t>
    </r>
    <r>
      <rPr>
        <i/>
        <sz val="8"/>
        <rFont val="Arial"/>
        <family val="2"/>
      </rPr>
      <t>Quarterly Coal Report</t>
    </r>
    <r>
      <rPr>
        <sz val="8"/>
        <rFont val="Arial"/>
        <family val="2"/>
      </rPr>
      <t xml:space="preserve">, DOE/EIA-0121; and </t>
    </r>
    <r>
      <rPr>
        <i/>
        <sz val="8"/>
        <rFont val="Arial"/>
        <family val="2"/>
      </rPr>
      <t>Electric Power Monthly</t>
    </r>
    <r>
      <rPr>
        <sz val="8"/>
        <rFont val="Arial"/>
        <family val="2"/>
      </rPr>
      <t>, DOE/EIA-0226.</t>
    </r>
  </si>
  <si>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</si>
  <si>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</si>
  <si>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</si>
  <si>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</si>
  <si>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t>Historical data: Latest data available from EIA databases supporting the following reports: Electric Power Monthly and Electric Power Annual (electricity supply and 
consumption, fuel inventories and costs, and retail electricity prices); S&amp;P Global Market Intelligence (wholesale electricity prices).</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</si>
  <si>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</si>
  <si>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</si>
  <si>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</si>
  <si>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t>Historical data: Latest data available from EIA databases supporting the following reports: Electric Power Monthly and Electric Power Annual.</t>
  </si>
  <si>
    <t xml:space="preserve">Forecast data: EIA Short-Term Integrated Forecasting System. </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</si>
  <si>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</si>
  <si>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Historical data for average price of electricity to ultimate consumers represents the cost per unit of electricity sold and is calculated by dividing electric revenue from ultimate consumers by the corresponding sales of electricity.</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</si>
  <si>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</si>
  <si>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t>The electric power sector includes utility-scale generating power plants (total capacity is larger than 1 megawatt) operated by electric utilities and independent power producers whose primary business is to sell electricity over the transmission grid for consumption by the public.</t>
  </si>
  <si>
    <r>
      <rPr>
        <b/>
        <sz val="8"/>
        <rFont val="Arial"/>
        <family val="2"/>
      </rPr>
      <t>(a)</t>
    </r>
    <r>
      <rPr>
        <sz val="8"/>
        <rFont val="Arial"/>
        <family val="2"/>
      </rPr>
      <t xml:space="preserve"> Generation from utility-scale (larger than 1 megawatt) solar photovoltaic and solar thermal power plants. Excludes generation from small-scale solar photovoltaic systems (see Table 7a).</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</si>
  <si>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</si>
  <si>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</si>
  <si>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r>
      <rPr>
        <b/>
        <sz val="8"/>
        <rFont val="Arial"/>
        <family val="2"/>
      </rPr>
      <t>(d)</t>
    </r>
    <r>
      <rPr>
        <sz val="8"/>
        <rFont val="Arial"/>
        <family val="2"/>
      </rPr>
      <t xml:space="preserve"> Wind, large-scale solar, biomass, and geothermal</t>
    </r>
  </si>
  <si>
    <r>
      <rPr>
        <b/>
        <sz val="8"/>
        <rFont val="Arial"/>
        <family val="2"/>
      </rPr>
      <t>(e)</t>
    </r>
    <r>
      <rPr>
        <sz val="8"/>
        <rFont val="Arial"/>
        <family val="2"/>
      </rPr>
      <t xml:space="preserve"> Pumped storage hydroelectric, petroleum, other gases, batteries, and other nonrenewable fuels. See notes (b) and (c).</t>
    </r>
  </si>
  <si>
    <r>
      <rPr>
        <b/>
        <sz val="8"/>
        <rFont val="Arial"/>
        <family val="2"/>
      </rPr>
      <t>(f)</t>
    </r>
    <r>
      <rPr>
        <sz val="8"/>
        <rFont val="Arial"/>
        <family val="2"/>
      </rPr>
      <t xml:space="preserve"> Includes regional generation from generating units operated by electric power sector, plus energy receipts from neighboring U.S. balancing authorities outside region minus energy deliveries to neighboring balancing authorities.</t>
    </r>
  </si>
  <si>
    <t xml:space="preserve">Forecast: EIA Short-Term Integrated Forecasting System. </t>
  </si>
  <si>
    <r>
      <rPr>
        <b/>
        <sz val="8"/>
        <rFont val="Arial"/>
        <family val="2"/>
      </rPr>
      <t xml:space="preserve">(e) </t>
    </r>
    <r>
      <rPr>
        <sz val="8"/>
        <rFont val="Arial"/>
        <family val="2"/>
      </rPr>
      <t>Pumped storage hydroelectric, petroleum, other gases, batteries, and other nonrenewable fuels. See notes (b) and (c).</t>
    </r>
  </si>
  <si>
    <r>
      <rPr>
        <b/>
        <sz val="8"/>
        <rFont val="Arial"/>
        <family val="2"/>
      </rPr>
      <t xml:space="preserve">(a) </t>
    </r>
    <r>
      <rPr>
        <sz val="8"/>
        <rFont val="Arial"/>
        <family val="2"/>
      </rPr>
      <t>Generation from utility-scale (larger than 1 megawatt) solar photovoltaic and solar thermal power plants. Excludes generation from small-scale solar photovoltaic systems (see Table 7a).</t>
    </r>
  </si>
  <si>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</si>
  <si>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</si>
  <si>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</si>
  <si>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</si>
  <si>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</si>
  <si>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</si>
  <si>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r>
      <rPr>
        <b/>
        <sz val="8"/>
        <rFont val="Arial"/>
        <family val="2"/>
      </rPr>
      <t>(a)</t>
    </r>
    <r>
      <rPr>
        <sz val="8"/>
        <rFont val="Arial"/>
        <family val="2"/>
      </rPr>
      <t xml:space="preserve"> Other sources include hydrogen, pitch, chemicals, sulfur, purchased steam, nonrenewable waste, and miscellaneous technologies.</t>
    </r>
  </si>
  <si>
    <t>Historical data: Latest data available from EIA databases supporting the following reports: Electric Power Monthly, Electric Power Annual, 
Monthly Energy Review, and Petroleum Supply Monthly.</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</si>
  <si>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</si>
  <si>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</si>
  <si>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</si>
  <si>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</si>
  <si>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</si>
  <si>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</si>
  <si>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</si>
  <si>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U.S. Department of Commerce, Bureau of Economic Analysis; Federal Reserve System, Statistical release G17; Federal Highway Administration; 
and Federal Aviation Administration.</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</si>
  <si>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</si>
  <si>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</si>
  <si>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</si>
  <si>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Historical data: Latest data available from U.S. Department of Commerce, Bureau of Economic Analysis; Federal Reserve System, Statistical release G17.</t>
  </si>
  <si>
    <t xml:space="preserve">Forecasts: U.S. macroeconomic forecasts are based on the IHS Markit model of the U.S. Economy. </t>
  </si>
  <si>
    <t>Historical data: Latest data available from U.S. Department of Commerce, National Oceanic and Atmospheric Association (NOAA).</t>
  </si>
  <si>
    <t>Forecasts: Current month based on forecasts by the NOAA Climate Prediction Center (http://www.cpc.ncep.noaa.gov/pacdir/DDdir/NHOME3.shtml). Remaining months based on the 30-year trend.</t>
  </si>
  <si>
    <t>CLPS_TOT</t>
  </si>
  <si>
    <t>U.S. Liquid Fuels (dollars per gallon)</t>
  </si>
  <si>
    <t>DSWHUUS_$</t>
  </si>
  <si>
    <t>D2WHUUS_$</t>
  </si>
  <si>
    <t>JKTCUUS_$</t>
  </si>
  <si>
    <t>RFTCUUS_$</t>
  </si>
  <si>
    <t>PRMBUUS_$</t>
  </si>
  <si>
    <t>DSRTUUS_$</t>
  </si>
  <si>
    <t>D2RCAUS_$</t>
  </si>
  <si>
    <t>CLNIPUS_TON</t>
  </si>
  <si>
    <t>Total raw steel production (million short tons)</t>
  </si>
  <si>
    <t>September 2024</t>
  </si>
  <si>
    <t>Propane Mont Belvieu Spot</t>
  </si>
  <si>
    <t>Propane Residential</t>
  </si>
  <si>
    <t>PRRCAUS</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</si>
  <si>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</si>
  <si>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</si>
  <si>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r>
      <t xml:space="preserve">Historical data: Latest data available from Energy Information Administration databases supporting the following reports: </t>
    </r>
    <r>
      <rPr>
        <i/>
        <sz val="8"/>
        <rFont val="Arial"/>
        <family val="2"/>
      </rPr>
      <t>Petroleum Marketing Monthly</t>
    </r>
    <r>
      <rPr>
        <sz val="8"/>
        <rFont val="Arial"/>
        <family val="2"/>
      </rPr>
      <t xml:space="preserve">, DOE/EIA-0380; </t>
    </r>
  </si>
  <si>
    <r>
      <t>Weekly Petroleum Status Report, DOE/EIA-0208; Natural Gas Monthly</t>
    </r>
    <r>
      <rPr>
        <sz val="8"/>
        <rFont val="Arial"/>
        <family val="2"/>
      </rPr>
      <t xml:space="preserve">, DOE/EIA-0130; </t>
    </r>
    <r>
      <rPr>
        <i/>
        <sz val="8"/>
        <rFont val="Arial"/>
        <family val="2"/>
      </rPr>
      <t>Electric Power Monthly</t>
    </r>
    <r>
      <rPr>
        <sz val="8"/>
        <rFont val="Arial"/>
        <family val="2"/>
      </rPr>
      <t xml:space="preserve">, DOE/EIA-0226;  </t>
    </r>
    <r>
      <rPr>
        <i/>
        <sz val="8"/>
        <rFont val="Arial"/>
        <family val="2"/>
      </rPr>
      <t>Monthly Energy Review</t>
    </r>
    <r>
      <rPr>
        <sz val="8"/>
        <rFont val="Arial"/>
        <family val="2"/>
      </rPr>
      <t xml:space="preserve">, DOE/EIA-0035; </t>
    </r>
    <r>
      <rPr>
        <i/>
        <sz val="8"/>
        <rFont val="Arial"/>
        <family val="2"/>
      </rPr>
      <t>Heating Oil and Propoane Update</t>
    </r>
    <r>
      <rPr>
        <sz val="8"/>
        <rFont val="Arial"/>
        <family val="2"/>
      </rPr>
      <t>.</t>
    </r>
  </si>
  <si>
    <t>Table 4d.  U.S. Biofuel Supply, Consumption, and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</si>
  <si>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</si>
  <si>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t xml:space="preserve">Historical data:  Latest data available from Energy Information Administration databases supporting the following reports:  Petroleum Supply Monthly, DOE/EIA-0109; Petroleum Supply Annual, DOE/EIA-0340/2; and Weekly Petroleum Status Report, DOE/EIA-0208. </t>
  </si>
  <si>
    <t>BDPRPUS</t>
  </si>
  <si>
    <t>RDPRPUS</t>
  </si>
  <si>
    <t>OBPRPUS</t>
  </si>
  <si>
    <t>EONIPUS</t>
  </si>
  <si>
    <t>BDNIPUS</t>
  </si>
  <si>
    <t>RDNIPUS</t>
  </si>
  <si>
    <t>OBNIPUS</t>
  </si>
  <si>
    <t>BDRIPUS</t>
  </si>
  <si>
    <t>RDRIPUS</t>
  </si>
  <si>
    <t>Total biofuels consumption</t>
  </si>
  <si>
    <t>BDTCPUS</t>
  </si>
  <si>
    <t>BDTCPUS_PS</t>
  </si>
  <si>
    <t>RDTCPUS</t>
  </si>
  <si>
    <t>RDTCPUS_PS</t>
  </si>
  <si>
    <t>OBTCPUS</t>
  </si>
  <si>
    <t>Total motor gasoline consumption</t>
  </si>
  <si>
    <t>Petroleum-based gasoline</t>
  </si>
  <si>
    <t>DATCPUS</t>
  </si>
  <si>
    <t>Petroleum-based distillate</t>
  </si>
  <si>
    <t>Total biofuels inventories</t>
  </si>
  <si>
    <t>EOPSPUS</t>
  </si>
  <si>
    <t>Ethanol</t>
  </si>
  <si>
    <t>BDPSPUS</t>
  </si>
  <si>
    <t>Biodiesel</t>
  </si>
  <si>
    <t>RDPSPUS</t>
  </si>
  <si>
    <t>OBPSPUS</t>
  </si>
  <si>
    <t>Other biofuels</t>
  </si>
  <si>
    <t>Total distillate fuel oil inventories</t>
  </si>
  <si>
    <t>Biodiesel production</t>
  </si>
  <si>
    <t>Renewable diesel production</t>
  </si>
  <si>
    <t>Other biofuel production (a)</t>
  </si>
  <si>
    <t>Fuel ethanol net imports</t>
  </si>
  <si>
    <t>Biodiesel net imports</t>
  </si>
  <si>
    <t>Renewable diesel net imports</t>
  </si>
  <si>
    <t>Renewable diesel net inputs</t>
  </si>
  <si>
    <t>Biodiesel consumption</t>
  </si>
  <si>
    <t>Renewable diesel consumption</t>
  </si>
  <si>
    <t>Renewable diesel product supplied</t>
  </si>
  <si>
    <t>Other biofuel consumption</t>
  </si>
  <si>
    <t>Renewable diesel</t>
  </si>
  <si>
    <t>BFSUPPLY</t>
  </si>
  <si>
    <t>DASUPPLY</t>
  </si>
  <si>
    <t>Distillate fuel production</t>
  </si>
  <si>
    <t>Distillate fuel oil net imports</t>
  </si>
  <si>
    <t>BFTCPUS</t>
  </si>
  <si>
    <t>MGTCPUSX_P</t>
  </si>
  <si>
    <t>DFTCPUS_P</t>
  </si>
  <si>
    <t>BFPSPUS</t>
  </si>
  <si>
    <t>DAPSPUS</t>
  </si>
  <si>
    <t>Total biofuels supply</t>
  </si>
  <si>
    <t>Biofuel stock draw</t>
  </si>
  <si>
    <t>BFPSPUS_DRAW</t>
  </si>
  <si>
    <t>DAPSPUS_DRAW</t>
  </si>
  <si>
    <t>Total distillate fuel stock draw</t>
  </si>
  <si>
    <t>Renewable diesel net imports (b)</t>
  </si>
  <si>
    <t>Other biofuel net imports (b)</t>
  </si>
  <si>
    <r>
      <rPr>
        <b/>
        <sz val="8"/>
        <rFont val="Arial"/>
        <family val="2"/>
      </rPr>
      <t>(b)</t>
    </r>
    <r>
      <rPr>
        <sz val="8"/>
        <rFont val="Arial"/>
        <family val="2"/>
      </rPr>
      <t xml:space="preserve"> Renewable diesel net imports and other biofuel net imports equal imports because we do not collect or receive export data for those fuels.</t>
    </r>
  </si>
  <si>
    <t>Total distillate fuel oil supply (c)</t>
  </si>
  <si>
    <t>Biodiesel product supplied (d)</t>
  </si>
  <si>
    <t xml:space="preserve">Biodiesel net inputs (e) </t>
  </si>
  <si>
    <t>Total distillate fuel oil consumption (f)</t>
  </si>
  <si>
    <t xml:space="preserve">Biodiesel net inputs (g) </t>
  </si>
  <si>
    <t>Biodiesel product supplied (h)</t>
  </si>
  <si>
    <t>Renewable diesel product supplied (h)</t>
  </si>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</sst>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4"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sz val="10"/>
      <name val="Arial"/>
      <family val="2"/>
    </font>
    <font>
      <sz val="10"/>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8"/>
      <name val="Arial"/>
      <family val="2"/>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s>
  <fills count="9">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s>
  <borders count="20">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s>
  <cellStyleXfs count="30">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4" fillId="0" borderId="0" applyFont="0" applyFill="0" applyBorder="0" applyAlignment="0" applyProtection="0"/>
    <xf numFmtId="0" fontId="3" fillId="0" borderId="0"/>
    <xf numFmtId="0" fontId="3" fillId="0" borderId="0"/>
  </cellStyleXfs>
  <cellXfs count="1108">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9" fillId="2" borderId="0" xfId="17" applyFont="1" applyFill="1"/>
    <xf numFmtId="0" fontId="20" fillId="0" borderId="3" xfId="17" applyFont="1" applyBorder="1"/>
    <xf numFmtId="0" fontId="20" fillId="0" borderId="4" xfId="19" applyFont="1" applyBorder="1" applyAlignment="1">
      <alignment horizontal="center"/>
    </xf>
    <xf numFmtId="0" fontId="9" fillId="2" borderId="0" xfId="17" applyFont="1" applyFill="1" applyAlignment="1">
      <alignment horizontal="left"/>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9" fillId="0" borderId="0" xfId="20" applyFont="1"/>
    <xf numFmtId="0" fontId="9" fillId="0" borderId="0" xfId="23" applyFont="1" applyAlignment="1">
      <alignment horizontal="left"/>
    </xf>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9" fillId="2" borderId="0" xfId="22" applyFont="1" applyFill="1"/>
    <xf numFmtId="0" fontId="20" fillId="0" borderId="0" xfId="22" applyFont="1"/>
    <xf numFmtId="166" fontId="19" fillId="0" borderId="0" xfId="22" applyNumberFormat="1" applyFont="1" applyAlignment="1">
      <alignment horizontal="center"/>
    </xf>
    <xf numFmtId="0" fontId="9" fillId="2" borderId="0" xfId="22" applyFont="1" applyFill="1" applyAlignment="1">
      <alignment horizontal="left"/>
    </xf>
    <xf numFmtId="0" fontId="20" fillId="0" borderId="0" xfId="22" quotePrefix="1" applyFont="1" applyAlignment="1">
      <alignment horizontal="left"/>
    </xf>
    <xf numFmtId="0" fontId="20" fillId="0" borderId="0" xfId="23" applyFont="1"/>
    <xf numFmtId="0" fontId="9" fillId="2" borderId="0" xfId="23" applyFont="1" applyFill="1" applyAlignment="1">
      <alignment horizontal="left"/>
    </xf>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9" fillId="2" borderId="0" xfId="21" applyFont="1" applyFill="1" applyAlignment="1">
      <alignment horizontal="left"/>
    </xf>
    <xf numFmtId="0" fontId="17" fillId="0" borderId="0" xfId="21" applyFont="1" applyAlignment="1">
      <alignment horizontal="left"/>
    </xf>
    <xf numFmtId="166" fontId="9" fillId="0" borderId="0" xfId="21" applyNumberFormat="1" applyFont="1"/>
    <xf numFmtId="166" fontId="21" fillId="0" borderId="0" xfId="21" applyNumberFormat="1" applyFont="1" applyAlignment="1">
      <alignment horizontal="right"/>
    </xf>
    <xf numFmtId="166" fontId="20"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2" borderId="0" xfId="16" applyFont="1" applyFill="1"/>
    <xf numFmtId="0" fontId="9" fillId="2" borderId="0" xfId="16" applyFont="1" applyFill="1" applyAlignment="1">
      <alignment horizontal="left"/>
    </xf>
    <xf numFmtId="169" fontId="9" fillId="2" borderId="0" xfId="16" applyNumberFormat="1" applyFont="1" applyFill="1" applyAlignment="1">
      <alignment horizontal="left"/>
    </xf>
    <xf numFmtId="0" fontId="9" fillId="0" borderId="0" xfId="18" applyFont="1"/>
    <xf numFmtId="0" fontId="9" fillId="2" borderId="0" xfId="18" applyFont="1" applyFill="1"/>
    <xf numFmtId="0" fontId="9" fillId="2" borderId="0" xfId="18" applyFont="1" applyFill="1" applyAlignment="1">
      <alignment horizontal="left"/>
    </xf>
    <xf numFmtId="0" fontId="17" fillId="0" borderId="0" xfId="18" applyFont="1" applyAlignment="1">
      <alignment horizontal="left"/>
    </xf>
    <xf numFmtId="0" fontId="9" fillId="2" borderId="3" xfId="22" applyFont="1" applyFill="1" applyBorder="1" applyAlignment="1">
      <alignment horizontal="left"/>
    </xf>
    <xf numFmtId="0" fontId="9" fillId="2" borderId="0" xfId="7" applyFont="1" applyFill="1"/>
    <xf numFmtId="0" fontId="9" fillId="0" borderId="0" xfId="7" applyFont="1"/>
    <xf numFmtId="0" fontId="17" fillId="3" borderId="0" xfId="7" applyFont="1" applyFill="1"/>
    <xf numFmtId="0" fontId="17" fillId="0" borderId="0" xfId="7" applyFont="1"/>
    <xf numFmtId="0" fontId="9" fillId="2" borderId="0" xfId="8" applyFont="1" applyFill="1"/>
    <xf numFmtId="0" fontId="9" fillId="0" borderId="0" xfId="8" applyFont="1"/>
    <xf numFmtId="0" fontId="17" fillId="0" borderId="0" xfId="8" applyFont="1"/>
    <xf numFmtId="0" fontId="9" fillId="3" borderId="0" xfId="8" applyFont="1" applyFill="1"/>
    <xf numFmtId="165" fontId="21" fillId="0" borderId="0" xfId="8" applyNumberFormat="1" applyFont="1" applyAlignment="1">
      <alignment horizontal="center"/>
    </xf>
    <xf numFmtId="0" fontId="9" fillId="0" borderId="0" xfId="8" quotePrefix="1" applyFont="1"/>
    <xf numFmtId="165" fontId="9" fillId="0" borderId="0" xfId="8" quotePrefix="1" applyNumberFormat="1" applyFont="1"/>
    <xf numFmtId="165" fontId="9" fillId="0" borderId="0" xfId="8" applyNumberFormat="1" applyFont="1"/>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2" borderId="0" xfId="15" applyFont="1" applyFill="1" applyAlignment="1">
      <alignment horizontal="left"/>
    </xf>
    <xf numFmtId="0" fontId="9" fillId="2" borderId="0" xfId="19"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0" fontId="9" fillId="0" borderId="0" xfId="19" applyFont="1" applyAlignment="1">
      <alignment horizontal="left"/>
    </xf>
    <xf numFmtId="0" fontId="9" fillId="2" borderId="0" xfId="19" applyFont="1" applyFill="1" applyAlignment="1">
      <alignment horizontal="left"/>
    </xf>
    <xf numFmtId="165" fontId="9" fillId="2" borderId="0" xfId="19" applyNumberFormat="1" applyFont="1" applyFill="1" applyAlignment="1">
      <alignment horizontal="left"/>
    </xf>
    <xf numFmtId="165" fontId="9" fillId="0" borderId="0" xfId="19" applyNumberFormat="1" applyFont="1"/>
    <xf numFmtId="169" fontId="9" fillId="2" borderId="0" xfId="19" applyNumberFormat="1" applyFont="1" applyFill="1"/>
    <xf numFmtId="167" fontId="9" fillId="2" borderId="0" xfId="19" applyNumberFormat="1" applyFont="1" applyFill="1" applyAlignment="1">
      <alignment horizontal="left"/>
    </xf>
    <xf numFmtId="0" fontId="9" fillId="2" borderId="0" xfId="9" applyFont="1" applyFill="1"/>
    <xf numFmtId="0" fontId="9" fillId="2" borderId="3" xfId="9" applyFont="1" applyFill="1" applyBorder="1"/>
    <xf numFmtId="0" fontId="4" fillId="4" borderId="0" xfId="0" applyFont="1" applyFill="1"/>
    <xf numFmtId="0" fontId="9" fillId="4" borderId="0" xfId="23" applyFont="1" applyFill="1"/>
    <xf numFmtId="0" fontId="20" fillId="4" borderId="0" xfId="23" applyFont="1" applyFill="1"/>
    <xf numFmtId="0" fontId="9" fillId="4" borderId="0" xfId="23" applyFont="1" applyFill="1" applyAlignment="1">
      <alignment horizontal="left"/>
    </xf>
    <xf numFmtId="0" fontId="24" fillId="4" borderId="0" xfId="23" applyFont="1" applyFill="1"/>
    <xf numFmtId="164" fontId="9" fillId="4" borderId="0" xfId="23" applyNumberFormat="1"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0" fontId="9" fillId="2" borderId="0" xfId="13" applyFont="1" applyFill="1" applyAlignment="1">
      <alignment wrapText="1"/>
    </xf>
    <xf numFmtId="171" fontId="9" fillId="0" borderId="0" xfId="19" applyNumberFormat="1" applyFont="1" applyAlignment="1">
      <alignment horizontal="left"/>
    </xf>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0" fontId="18" fillId="0" borderId="0" xfId="22" applyFont="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18" fillId="4" borderId="0" xfId="0" applyFont="1" applyFill="1"/>
    <xf numFmtId="0" fontId="28" fillId="4" borderId="0" xfId="5" applyFont="1" applyFill="1" applyBorder="1" applyAlignment="1" applyProtection="1"/>
    <xf numFmtId="0" fontId="26" fillId="4" borderId="0" xfId="0" applyFont="1" applyFill="1"/>
    <xf numFmtId="0" fontId="18" fillId="4" borderId="0" xfId="23" applyFont="1" applyFill="1"/>
    <xf numFmtId="0" fontId="28" fillId="4" borderId="0" xfId="5" applyFont="1" applyFill="1" applyBorder="1" applyAlignment="1" applyProtection="1">
      <alignment horizontal="left"/>
    </xf>
    <xf numFmtId="0" fontId="18" fillId="4" borderId="0" xfId="16" applyFont="1" applyFill="1"/>
    <xf numFmtId="0" fontId="26" fillId="4" borderId="0" xfId="0" applyFont="1" applyFill="1" applyAlignment="1">
      <alignment horizontal="left"/>
    </xf>
    <xf numFmtId="0" fontId="9" fillId="4" borderId="0" xfId="24" applyFont="1" applyFill="1"/>
    <xf numFmtId="0" fontId="27" fillId="4" borderId="0" xfId="0" applyFont="1" applyFill="1"/>
    <xf numFmtId="0" fontId="17" fillId="0" borderId="0" xfId="19" applyFont="1" applyAlignment="1">
      <alignment horizontal="left"/>
    </xf>
    <xf numFmtId="0" fontId="21" fillId="2" borderId="0" xfId="20" applyFont="1" applyFill="1"/>
    <xf numFmtId="3" fontId="19" fillId="0" borderId="0" xfId="23" applyNumberFormat="1" applyFont="1" applyAlignment="1">
      <alignment horizontal="right"/>
    </xf>
    <xf numFmtId="0" fontId="30" fillId="0" borderId="0" xfId="17" applyFont="1"/>
    <xf numFmtId="0" fontId="32" fillId="4" borderId="0" xfId="9" applyFont="1" applyFill="1"/>
    <xf numFmtId="0" fontId="30" fillId="0" borderId="0" xfId="9" applyFont="1"/>
    <xf numFmtId="0" fontId="30"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30" fillId="0" borderId="0" xfId="8" applyFont="1"/>
    <xf numFmtId="0" fontId="30" fillId="0" borderId="0" xfId="8" quotePrefix="1" applyFont="1"/>
    <xf numFmtId="165" fontId="30" fillId="0" borderId="0" xfId="8" quotePrefix="1" applyNumberFormat="1" applyFont="1"/>
    <xf numFmtId="165" fontId="30" fillId="0" borderId="0" xfId="8" applyNumberFormat="1" applyFont="1"/>
    <xf numFmtId="0" fontId="30" fillId="0" borderId="0" xfId="7" applyFont="1"/>
    <xf numFmtId="0" fontId="30" fillId="0" borderId="0" xfId="18" applyFont="1"/>
    <xf numFmtId="0" fontId="30" fillId="0" borderId="0" xfId="16" applyFont="1"/>
    <xf numFmtId="0" fontId="30" fillId="0" borderId="0" xfId="13" applyFont="1"/>
    <xf numFmtId="166" fontId="19" fillId="0" borderId="0" xfId="21" applyNumberFormat="1" applyFont="1" applyAlignment="1">
      <alignment horizontal="right"/>
    </xf>
    <xf numFmtId="0" fontId="30" fillId="0" borderId="0" xfId="21" applyFont="1"/>
    <xf numFmtId="0" fontId="32" fillId="0" borderId="0" xfId="11" applyFont="1"/>
    <xf numFmtId="164" fontId="30" fillId="4" borderId="0" xfId="23" applyNumberFormat="1" applyFont="1" applyFill="1"/>
    <xf numFmtId="0" fontId="30" fillId="4" borderId="0" xfId="23" applyFont="1" applyFill="1"/>
    <xf numFmtId="0" fontId="30" fillId="0" borderId="0" xfId="23" applyFont="1"/>
    <xf numFmtId="166" fontId="19" fillId="4" borderId="0" xfId="23" applyNumberFormat="1" applyFont="1" applyFill="1" applyAlignment="1">
      <alignment horizontal="right"/>
    </xf>
    <xf numFmtId="0" fontId="33" fillId="4" borderId="0" xfId="0" applyFont="1" applyFill="1"/>
    <xf numFmtId="0" fontId="30" fillId="0" borderId="0" xfId="22" applyFont="1"/>
    <xf numFmtId="165" fontId="19" fillId="0" borderId="2" xfId="18" applyNumberFormat="1" applyFont="1" applyBorder="1" applyAlignment="1">
      <alignment horizontal="right"/>
    </xf>
    <xf numFmtId="0" fontId="30" fillId="0" borderId="0" xfId="9" applyFont="1" applyAlignment="1">
      <alignment horizontal="center"/>
    </xf>
    <xf numFmtId="0" fontId="19" fillId="0" borderId="2" xfId="19" applyFont="1" applyBorder="1" applyAlignment="1">
      <alignment horizontal="center"/>
    </xf>
    <xf numFmtId="0" fontId="19" fillId="0" borderId="0" xfId="19" applyFont="1" applyAlignment="1">
      <alignment horizontal="center"/>
    </xf>
    <xf numFmtId="0" fontId="30" fillId="0" borderId="0" xfId="8" applyFont="1" applyAlignment="1">
      <alignment horizontal="center"/>
    </xf>
    <xf numFmtId="0" fontId="30" fillId="0" borderId="0" xfId="7" applyFont="1" applyAlignment="1">
      <alignment horizontal="center"/>
    </xf>
    <xf numFmtId="0" fontId="19" fillId="0" borderId="2" xfId="16" applyFont="1" applyBorder="1" applyAlignment="1">
      <alignment horizontal="right"/>
    </xf>
    <xf numFmtId="0" fontId="19" fillId="0" borderId="0" xfId="13" applyFont="1" applyAlignment="1">
      <alignment horizontal="center"/>
    </xf>
    <xf numFmtId="0" fontId="19" fillId="0" borderId="2" xfId="21" applyFont="1" applyBorder="1" applyAlignment="1">
      <alignment horizontal="right"/>
    </xf>
    <xf numFmtId="0" fontId="34" fillId="3" borderId="0" xfId="11" applyFont="1" applyFill="1" applyAlignment="1">
      <alignment horizontal="center"/>
    </xf>
    <xf numFmtId="0" fontId="19" fillId="0" borderId="2" xfId="23" applyFont="1" applyBorder="1" applyAlignment="1">
      <alignment horizontal="center"/>
    </xf>
    <xf numFmtId="1" fontId="19" fillId="0" borderId="0" xfId="23" applyNumberFormat="1" applyFont="1" applyAlignment="1">
      <alignment horizontal="right" indent="1"/>
    </xf>
    <xf numFmtId="0" fontId="9" fillId="2" borderId="0" xfId="17" applyFont="1" applyFill="1" applyAlignment="1">
      <alignment vertical="top"/>
    </xf>
    <xf numFmtId="0" fontId="9" fillId="4" borderId="0" xfId="17" applyFont="1" applyFill="1" applyAlignment="1">
      <alignment vertical="top"/>
    </xf>
    <xf numFmtId="0" fontId="9" fillId="0" borderId="0" xfId="17" applyFont="1" applyAlignment="1">
      <alignment vertical="top"/>
    </xf>
    <xf numFmtId="0" fontId="9" fillId="2" borderId="0" xfId="22" applyFont="1" applyFill="1" applyAlignment="1">
      <alignment horizontal="left" vertical="top"/>
    </xf>
    <xf numFmtId="0" fontId="9" fillId="4" borderId="0" xfId="22" applyFont="1" applyFill="1" applyAlignment="1">
      <alignment vertical="top"/>
    </xf>
    <xf numFmtId="0" fontId="9" fillId="2" borderId="0" xfId="15" applyFont="1" applyFill="1" applyAlignment="1">
      <alignment horizontal="lef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2" borderId="0" xfId="23" applyFont="1" applyFill="1" applyAlignment="1">
      <alignment horizontal="lef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2" borderId="0" xfId="13" applyFont="1" applyFill="1" applyAlignment="1">
      <alignment vertical="top" wrapText="1"/>
    </xf>
    <xf numFmtId="0" fontId="9" fillId="4" borderId="0" xfId="13" applyFont="1" applyFill="1" applyAlignment="1">
      <alignment vertical="top"/>
    </xf>
    <xf numFmtId="0" fontId="9" fillId="2" borderId="0" xfId="13" applyFont="1" applyFill="1" applyAlignment="1">
      <alignment vertical="top"/>
    </xf>
    <xf numFmtId="0" fontId="9" fillId="0" borderId="0" xfId="13" applyFont="1" applyAlignment="1">
      <alignment vertical="top"/>
    </xf>
    <xf numFmtId="0" fontId="9" fillId="2" borderId="0" xfId="16" applyFont="1" applyFill="1" applyAlignment="1">
      <alignment horizontal="left" vertical="top"/>
    </xf>
    <xf numFmtId="0" fontId="9" fillId="4" borderId="0" xfId="16" applyFont="1" applyFill="1" applyAlignment="1">
      <alignment vertical="top"/>
    </xf>
    <xf numFmtId="0" fontId="9" fillId="0" borderId="0" xfId="16" applyFont="1" applyAlignment="1">
      <alignment vertical="top"/>
    </xf>
    <xf numFmtId="0" fontId="9" fillId="2" borderId="0" xfId="18" applyFont="1" applyFill="1" applyAlignment="1">
      <alignment vertical="top"/>
    </xf>
    <xf numFmtId="0" fontId="9" fillId="4" borderId="0" xfId="18" applyFont="1" applyFill="1" applyAlignment="1">
      <alignment vertical="top"/>
    </xf>
    <xf numFmtId="0" fontId="9" fillId="2" borderId="0" xfId="18" applyFont="1" applyFill="1" applyAlignment="1">
      <alignment horizontal="left" vertical="top"/>
    </xf>
    <xf numFmtId="0" fontId="9" fillId="0" borderId="0" xfId="15" applyFont="1" applyAlignment="1">
      <alignment vertical="top"/>
    </xf>
    <xf numFmtId="0" fontId="9" fillId="2" borderId="0" xfId="7" applyFont="1" applyFill="1" applyAlignment="1">
      <alignment vertical="top"/>
    </xf>
    <xf numFmtId="0" fontId="9" fillId="4" borderId="0" xfId="7" applyFont="1" applyFill="1" applyAlignment="1">
      <alignment vertical="top"/>
    </xf>
    <xf numFmtId="0" fontId="9" fillId="2" borderId="0" xfId="8" applyFont="1" applyFill="1" applyAlignment="1">
      <alignment vertical="top"/>
    </xf>
    <xf numFmtId="0" fontId="9" fillId="4" borderId="0" xfId="8" applyFont="1" applyFill="1" applyAlignment="1">
      <alignment vertical="top"/>
    </xf>
    <xf numFmtId="0" fontId="9" fillId="2" borderId="0" xfId="19" applyFont="1" applyFill="1" applyAlignment="1">
      <alignment vertical="top"/>
    </xf>
    <xf numFmtId="0" fontId="9" fillId="0" borderId="0" xfId="19" applyFont="1" applyAlignment="1">
      <alignment vertical="top"/>
    </xf>
    <xf numFmtId="0" fontId="9" fillId="2" borderId="0" xfId="9" applyFont="1" applyFill="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9" fillId="4" borderId="3" xfId="22" applyFont="1" applyFill="1" applyBorder="1"/>
    <xf numFmtId="0" fontId="30" fillId="4" borderId="0" xfId="0" applyFont="1" applyFill="1"/>
    <xf numFmtId="0" fontId="30" fillId="4" borderId="0" xfId="17" applyFont="1" applyFill="1" applyAlignment="1">
      <alignment vertical="top"/>
    </xf>
    <xf numFmtId="0" fontId="30" fillId="0" borderId="0" xfId="17" applyFont="1" applyAlignment="1">
      <alignment vertical="top"/>
    </xf>
    <xf numFmtId="0" fontId="31" fillId="4" borderId="0" xfId="9" applyFont="1" applyFill="1" applyAlignment="1">
      <alignment horizontal="center"/>
    </xf>
    <xf numFmtId="0" fontId="30" fillId="4" borderId="0" xfId="22" applyFont="1" applyFill="1" applyAlignment="1">
      <alignment vertical="top"/>
    </xf>
    <xf numFmtId="0" fontId="32" fillId="4" borderId="0" xfId="22" applyFont="1" applyFill="1"/>
    <xf numFmtId="0" fontId="32" fillId="4" borderId="0" xfId="9" applyFont="1" applyFill="1" applyAlignment="1">
      <alignment vertical="top"/>
    </xf>
    <xf numFmtId="0" fontId="30" fillId="0" borderId="0" xfId="9" applyFont="1" applyAlignment="1">
      <alignment vertical="top"/>
    </xf>
    <xf numFmtId="0" fontId="30" fillId="0" borderId="0" xfId="19" applyFont="1" applyAlignment="1">
      <alignment vertical="top"/>
    </xf>
    <xf numFmtId="0" fontId="30" fillId="0" borderId="0" xfId="15" applyFont="1" applyAlignment="1">
      <alignment vertical="top"/>
    </xf>
    <xf numFmtId="0" fontId="30" fillId="4" borderId="0" xfId="8" applyFont="1" applyFill="1" applyAlignment="1">
      <alignment vertical="top"/>
    </xf>
    <xf numFmtId="0" fontId="30" fillId="4" borderId="0" xfId="7" applyFont="1" applyFill="1" applyAlignment="1">
      <alignment vertical="top"/>
    </xf>
    <xf numFmtId="0" fontId="30" fillId="4" borderId="0" xfId="18" applyFont="1" applyFill="1"/>
    <xf numFmtId="0" fontId="30" fillId="4" borderId="0" xfId="18" applyFont="1" applyFill="1" applyAlignment="1">
      <alignment vertical="top"/>
    </xf>
    <xf numFmtId="0" fontId="30" fillId="4" borderId="0" xfId="16" applyFont="1" applyFill="1"/>
    <xf numFmtId="0" fontId="30" fillId="4" borderId="0" xfId="16" applyFont="1" applyFill="1" applyAlignment="1">
      <alignment vertical="top"/>
    </xf>
    <xf numFmtId="0" fontId="30" fillId="0" borderId="0" xfId="16" applyFont="1" applyAlignment="1">
      <alignment vertical="top"/>
    </xf>
    <xf numFmtId="0" fontId="30" fillId="4" borderId="0" xfId="13" applyFont="1" applyFill="1"/>
    <xf numFmtId="0" fontId="30" fillId="4" borderId="0" xfId="13" applyFont="1" applyFill="1" applyAlignment="1">
      <alignment vertical="top"/>
    </xf>
    <xf numFmtId="0" fontId="30" fillId="0" borderId="0" xfId="13" applyFont="1" applyAlignment="1">
      <alignment vertical="top"/>
    </xf>
    <xf numFmtId="0" fontId="30" fillId="4" borderId="0" xfId="21" applyFont="1" applyFill="1"/>
    <xf numFmtId="0" fontId="30" fillId="4" borderId="0" xfId="21" applyFont="1" applyFill="1" applyAlignment="1">
      <alignment vertical="top"/>
    </xf>
    <xf numFmtId="0" fontId="30" fillId="0" borderId="0" xfId="21" applyFont="1" applyAlignment="1">
      <alignment vertical="top"/>
    </xf>
    <xf numFmtId="0" fontId="19" fillId="0" borderId="0" xfId="21" applyFont="1" applyAlignment="1">
      <alignment horizontal="right"/>
    </xf>
    <xf numFmtId="0" fontId="32" fillId="0" borderId="0" xfId="23" applyFont="1"/>
    <xf numFmtId="0" fontId="32" fillId="4" borderId="0" xfId="11" applyFont="1" applyFill="1"/>
    <xf numFmtId="0" fontId="32" fillId="4" borderId="0" xfId="11" applyFont="1" applyFill="1" applyAlignment="1">
      <alignment vertical="top"/>
    </xf>
    <xf numFmtId="0" fontId="32" fillId="0" borderId="0" xfId="11" applyFont="1" applyAlignment="1">
      <alignment vertical="top"/>
    </xf>
    <xf numFmtId="0" fontId="30" fillId="4" borderId="0" xfId="23" applyFont="1" applyFill="1" applyAlignment="1">
      <alignment vertical="top"/>
    </xf>
    <xf numFmtId="0" fontId="30" fillId="0" borderId="0" xfId="23" applyFont="1" applyAlignment="1">
      <alignment vertical="top"/>
    </xf>
    <xf numFmtId="0" fontId="30" fillId="4" borderId="0" xfId="0" applyFont="1" applyFill="1" applyAlignment="1">
      <alignment vertical="top"/>
    </xf>
    <xf numFmtId="0" fontId="30" fillId="4" borderId="0" xfId="0" applyFont="1" applyFill="1" applyAlignment="1">
      <alignment vertical="top" wrapText="1"/>
    </xf>
    <xf numFmtId="0" fontId="18" fillId="0" borderId="3" xfId="22" applyFont="1" applyBorder="1"/>
    <xf numFmtId="0" fontId="0" fillId="0" borderId="3" xfId="0" applyBorder="1"/>
    <xf numFmtId="0" fontId="18" fillId="0" borderId="3" xfId="22" applyFont="1" applyBorder="1" applyAlignment="1">
      <alignment wrapText="1"/>
    </xf>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4" fillId="2" borderId="3" xfId="14" applyFont="1" applyFill="1" applyBorder="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7" fillId="4" borderId="0" xfId="17" applyFont="1" applyFill="1" applyAlignment="1">
      <alignment vertical="top"/>
    </xf>
    <xf numFmtId="0" fontId="18" fillId="0" borderId="0" xfId="6" applyAlignment="1">
      <alignment vertical="top"/>
    </xf>
    <xf numFmtId="0" fontId="0" fillId="0" borderId="7" xfId="0" applyBorder="1"/>
    <xf numFmtId="0" fontId="9" fillId="0" borderId="7" xfId="23" applyFont="1" applyBorder="1"/>
    <xf numFmtId="0" fontId="30" fillId="0" borderId="7" xfId="23" applyFont="1" applyBorder="1"/>
    <xf numFmtId="0" fontId="9" fillId="0" borderId="8"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3" fontId="30" fillId="4" borderId="0" xfId="21" applyNumberFormat="1" applyFont="1" applyFill="1" applyAlignment="1">
      <alignment vertical="top"/>
    </xf>
    <xf numFmtId="0" fontId="17" fillId="4" borderId="0" xfId="0" applyFont="1" applyFill="1" applyAlignment="1">
      <alignment vertical="top"/>
    </xf>
    <xf numFmtId="0" fontId="17" fillId="4" borderId="0" xfId="0" applyFont="1" applyFill="1" applyAlignment="1">
      <alignment vertical="top" wrapText="1"/>
    </xf>
    <xf numFmtId="0" fontId="17" fillId="0" borderId="0" xfId="22" applyFont="1"/>
    <xf numFmtId="0" fontId="17" fillId="4" borderId="0" xfId="22" applyFont="1" applyFill="1" applyAlignment="1">
      <alignment vertical="top"/>
    </xf>
    <xf numFmtId="0" fontId="17" fillId="0" borderId="7" xfId="23" applyFont="1" applyBorder="1"/>
    <xf numFmtId="0" fontId="17" fillId="0" borderId="0" xfId="23" applyFont="1"/>
    <xf numFmtId="0" fontId="17" fillId="4" borderId="0" xfId="23" applyFont="1" applyFill="1"/>
    <xf numFmtId="0" fontId="36" fillId="0" borderId="0" xfId="11" applyFont="1"/>
    <xf numFmtId="0" fontId="36" fillId="0" borderId="0" xfId="23" applyFont="1"/>
    <xf numFmtId="0" fontId="17" fillId="0" borderId="0" xfId="21" applyFont="1"/>
    <xf numFmtId="0" fontId="17" fillId="4" borderId="0" xfId="21" applyFont="1" applyFill="1" applyAlignment="1">
      <alignment vertical="top"/>
    </xf>
    <xf numFmtId="0" fontId="17" fillId="0" borderId="0" xfId="21" applyFont="1" applyAlignment="1">
      <alignment vertical="top"/>
    </xf>
    <xf numFmtId="0" fontId="20" fillId="0" borderId="0" xfId="21" applyFont="1" applyAlignment="1">
      <alignment horizontal="right"/>
    </xf>
    <xf numFmtId="0" fontId="17" fillId="4" borderId="0" xfId="13" applyFont="1" applyFill="1"/>
    <xf numFmtId="0" fontId="17" fillId="4" borderId="0" xfId="13" applyFont="1" applyFill="1" applyAlignment="1">
      <alignment vertical="top"/>
    </xf>
    <xf numFmtId="0" fontId="17" fillId="0" borderId="0" xfId="13" applyFont="1" applyAlignment="1">
      <alignment vertical="top"/>
    </xf>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0" fontId="17" fillId="0" borderId="0" xfId="9" applyFont="1" applyAlignment="1">
      <alignment vertical="top"/>
    </xf>
    <xf numFmtId="0" fontId="36" fillId="4" borderId="0" xfId="9" applyFont="1" applyFill="1" applyAlignment="1">
      <alignment vertical="top"/>
    </xf>
    <xf numFmtId="2" fontId="19" fillId="0" borderId="0" xfId="23" applyNumberFormat="1" applyFont="1" applyAlignment="1">
      <alignment horizontal="right" indent="1"/>
    </xf>
    <xf numFmtId="3" fontId="9" fillId="4" borderId="0" xfId="21" applyNumberFormat="1" applyFont="1" applyFill="1" applyAlignment="1">
      <alignment vertical="top"/>
    </xf>
    <xf numFmtId="166" fontId="21" fillId="4" borderId="0" xfId="23" applyNumberFormat="1" applyFont="1" applyFill="1" applyAlignment="1">
      <alignment horizontal="right"/>
    </xf>
    <xf numFmtId="2" fontId="19" fillId="0" borderId="2" xfId="21" applyNumberFormat="1" applyFont="1" applyBorder="1" applyAlignment="1">
      <alignment horizontal="right"/>
    </xf>
    <xf numFmtId="49" fontId="0" fillId="0" borderId="0" xfId="0" applyNumberFormat="1" applyAlignment="1">
      <alignment horizontal="left"/>
    </xf>
    <xf numFmtId="0" fontId="2" fillId="0" borderId="0" xfId="26"/>
    <xf numFmtId="0" fontId="42" fillId="0" borderId="0" xfId="26" applyFont="1"/>
    <xf numFmtId="0" fontId="41" fillId="5" borderId="0" xfId="26" applyFont="1" applyFill="1"/>
    <xf numFmtId="0" fontId="41" fillId="0" borderId="11" xfId="26" applyFont="1" applyBorder="1"/>
    <xf numFmtId="0" fontId="41" fillId="0" borderId="12" xfId="26" applyFont="1" applyBorder="1"/>
    <xf numFmtId="0" fontId="17" fillId="0" borderId="0" xfId="17" applyFont="1"/>
    <xf numFmtId="0" fontId="17" fillId="0" borderId="0" xfId="17" applyFont="1" applyAlignment="1">
      <alignment vertical="top"/>
    </xf>
    <xf numFmtId="2" fontId="30" fillId="4" borderId="0" xfId="23" applyNumberFormat="1" applyFont="1" applyFill="1"/>
    <xf numFmtId="0" fontId="18" fillId="6" borderId="3" xfId="22" applyFont="1" applyFill="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2" fontId="9" fillId="4" borderId="0" xfId="23" applyNumberFormat="1" applyFont="1" applyFill="1"/>
    <xf numFmtId="9" fontId="4" fillId="4" borderId="0" xfId="27" applyFont="1" applyFill="1"/>
    <xf numFmtId="2" fontId="4" fillId="4" borderId="0" xfId="23" applyNumberFormat="1" applyFont="1" applyFill="1"/>
    <xf numFmtId="0" fontId="9" fillId="6" borderId="0" xfId="23"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5" fillId="0" borderId="0" xfId="0" applyFont="1" applyAlignment="1">
      <alignment horizontal="left" vertical="center" indent="15"/>
    </xf>
    <xf numFmtId="0" fontId="9" fillId="0" borderId="0" xfId="17" applyFont="1" applyAlignment="1">
      <alignment horizontal="left"/>
    </xf>
    <xf numFmtId="165" fontId="20" fillId="4" borderId="0" xfId="23" applyNumberFormat="1" applyFont="1" applyFill="1" applyAlignment="1">
      <alignment horizontal="right"/>
    </xf>
    <xf numFmtId="0" fontId="46" fillId="0" borderId="0" xfId="6" applyFont="1" applyAlignment="1">
      <alignment horizontal="lef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40" fillId="0" borderId="0" xfId="26" applyFont="1"/>
    <xf numFmtId="0" fontId="39"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0" fillId="8" borderId="0" xfId="23" applyNumberFormat="1" applyFont="1" applyFill="1" applyAlignment="1">
      <alignment horizontal="right" indent="1"/>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0" fillId="8" borderId="0" xfId="22" applyNumberFormat="1" applyFont="1" applyFill="1" applyAlignment="1">
      <alignment horizontal="center"/>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9" fillId="0" borderId="0" xfId="22" applyNumberFormat="1" applyFont="1" applyAlignment="1">
      <alignment horizontal="left" indent="1"/>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171" fontId="9" fillId="0" borderId="0" xfId="22" applyNumberFormat="1" applyFont="1" applyAlignment="1">
      <alignment horizontal="left" indent="2"/>
    </xf>
    <xf numFmtId="171" fontId="9" fillId="0" borderId="3" xfId="22" applyNumberFormat="1" applyFont="1" applyBorder="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8" fillId="4" borderId="0" xfId="0" applyFont="1" applyFill="1"/>
    <xf numFmtId="0" fontId="17" fillId="8"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165" fontId="20" fillId="8" borderId="2" xfId="16" applyNumberFormat="1" applyFont="1" applyFill="1" applyBorder="1" applyAlignment="1">
      <alignment horizontal="right"/>
    </xf>
    <xf numFmtId="0" fontId="20" fillId="8" borderId="2" xfId="16"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165" fontId="21" fillId="0" borderId="2" xfId="16" applyNumberFormat="1" applyFont="1" applyBorder="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0" fillId="8" borderId="2" xfId="18" applyNumberFormat="1" applyFont="1" applyFill="1" applyBorder="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17" fillId="8" borderId="0" xfId="7" applyFont="1" applyFill="1" applyAlignment="1">
      <alignment horizontal="center"/>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17" fillId="8" borderId="0" xfId="8" applyFont="1" applyFill="1" applyAlignment="1">
      <alignment horizontal="center"/>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4" applyNumberFormat="1" applyFont="1" applyBorder="1" applyAlignment="1">
      <alignment horizontal="left" indent="1"/>
    </xf>
    <xf numFmtId="0" fontId="17" fillId="8" borderId="2" xfId="14" applyFont="1" applyFill="1" applyBorder="1" applyAlignment="1">
      <alignment horizontal="right"/>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42" fillId="5" borderId="0" xfId="26" applyFont="1" applyFill="1"/>
    <xf numFmtId="0" fontId="48" fillId="0" borderId="0" xfId="26" applyFont="1"/>
    <xf numFmtId="171" fontId="41" fillId="0" borderId="0" xfId="26" applyNumberFormat="1" applyFont="1" applyAlignment="1">
      <alignment horizontal="left" indent="2"/>
    </xf>
    <xf numFmtId="0" fontId="42"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0" fillId="8" borderId="2" xfId="19" applyFont="1" applyFill="1" applyBorder="1" applyAlignment="1">
      <alignment horizontal="center"/>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0" fontId="9" fillId="0" borderId="0" xfId="19" applyFont="1" applyAlignment="1">
      <alignment horizontal="left" indent="1"/>
    </xf>
    <xf numFmtId="171" fontId="9" fillId="0" borderId="0" xfId="19" applyNumberFormat="1" applyFont="1" applyAlignment="1">
      <alignment horizontal="left" indent="2"/>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17" fillId="8" borderId="0" xfId="9" applyFont="1" applyFill="1" applyAlignment="1">
      <alignment horizontal="center"/>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171" fontId="9" fillId="0" borderId="0" xfId="9" applyNumberFormat="1" applyFont="1" applyAlignment="1">
      <alignment horizontal="left" indent="1"/>
    </xf>
    <xf numFmtId="171" fontId="9" fillId="0" borderId="3" xfId="9" applyNumberFormat="1" applyFont="1" applyBorder="1" applyAlignment="1">
      <alignment horizontal="left" indent="1"/>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3" fillId="8" borderId="0" xfId="9" applyFont="1" applyFill="1" applyAlignment="1">
      <alignment horizontal="center"/>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0" fillId="8" borderId="2" xfId="23" applyFont="1" applyFill="1" applyBorder="1" applyAlignment="1">
      <alignment horizontal="center"/>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17" fillId="8" borderId="0" xfId="23" applyNumberFormat="1" applyFont="1" applyFill="1"/>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9" fillId="0" borderId="0" xfId="11" applyNumberFormat="1" applyFont="1" applyAlignment="1">
      <alignment horizontal="right"/>
    </xf>
    <xf numFmtId="165" fontId="49" fillId="0" borderId="0" xfId="11" applyNumberFormat="1" applyFont="1" applyAlignment="1">
      <alignment horizontal="right"/>
    </xf>
    <xf numFmtId="0" fontId="50" fillId="0" borderId="0" xfId="11" applyFont="1" applyAlignment="1">
      <alignment horizontal="right"/>
    </xf>
    <xf numFmtId="0" fontId="37" fillId="8" borderId="0" xfId="11" applyFont="1" applyFill="1" applyAlignment="1">
      <alignment horizontal="center"/>
    </xf>
    <xf numFmtId="0" fontId="8" fillId="8" borderId="0" xfId="11" applyFont="1" applyFill="1" applyAlignment="1">
      <alignment horizontal="center"/>
    </xf>
    <xf numFmtId="4" fontId="21" fillId="8" borderId="0" xfId="23" applyNumberFormat="1" applyFont="1" applyFill="1" applyAlignment="1">
      <alignment horizontal="right"/>
    </xf>
    <xf numFmtId="4" fontId="49" fillId="8" borderId="0" xfId="11" applyNumberFormat="1" applyFont="1" applyFill="1" applyAlignment="1">
      <alignment horizontal="right"/>
    </xf>
    <xf numFmtId="165" fontId="49" fillId="8" borderId="0" xfId="11" applyNumberFormat="1" applyFont="1" applyFill="1" applyAlignment="1">
      <alignment horizontal="right"/>
    </xf>
    <xf numFmtId="0" fontId="50"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0" fillId="8" borderId="0" xfId="13" applyFont="1" applyFill="1" applyAlignment="1">
      <alignment horizontal="center"/>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1" fontId="20"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0" fontId="17" fillId="6" borderId="0" xfId="17" applyFont="1" applyFill="1" applyAlignment="1">
      <alignment vertical="top"/>
    </xf>
    <xf numFmtId="0" fontId="17" fillId="6" borderId="0" xfId="0" applyFont="1" applyFill="1" applyAlignment="1">
      <alignment vertical="top" wrapText="1"/>
    </xf>
    <xf numFmtId="166" fontId="20" fillId="6" borderId="0" xfId="22" applyNumberFormat="1" applyFont="1" applyFill="1" applyAlignment="1">
      <alignment horizontal="center"/>
    </xf>
    <xf numFmtId="0" fontId="21" fillId="6" borderId="0" xfId="22" applyFont="1" applyFill="1" applyAlignment="1">
      <alignment horizontal="right"/>
    </xf>
    <xf numFmtId="0" fontId="4" fillId="6" borderId="0" xfId="22" applyFont="1" applyFill="1" applyAlignment="1">
      <alignment horizontal="right"/>
    </xf>
    <xf numFmtId="2" fontId="21" fillId="6" borderId="3" xfId="23" applyNumberFormat="1" applyFont="1" applyFill="1" applyBorder="1" applyAlignment="1">
      <alignment horizontal="right"/>
    </xf>
    <xf numFmtId="0" fontId="17" fillId="6" borderId="0" xfId="22" applyFont="1" applyFill="1" applyAlignment="1">
      <alignment vertical="top"/>
    </xf>
    <xf numFmtId="0" fontId="17" fillId="6" borderId="0" xfId="0" applyFont="1" applyFill="1"/>
    <xf numFmtId="166" fontId="20" fillId="6" borderId="0" xfId="23" applyNumberFormat="1" applyFont="1" applyFill="1" applyAlignment="1">
      <alignment horizontal="right"/>
    </xf>
    <xf numFmtId="3" fontId="20" fillId="6" borderId="0" xfId="23" applyNumberFormat="1" applyFont="1" applyFill="1" applyAlignment="1">
      <alignment horizontal="right"/>
    </xf>
    <xf numFmtId="0" fontId="17" fillId="6" borderId="0" xfId="0" applyFont="1" applyFill="1" applyAlignment="1">
      <alignment vertical="top"/>
    </xf>
    <xf numFmtId="166" fontId="20" fillId="6" borderId="3" xfId="23" applyNumberFormat="1" applyFont="1" applyFill="1" applyBorder="1" applyAlignment="1">
      <alignment horizontal="right"/>
    </xf>
    <xf numFmtId="0" fontId="30" fillId="6" borderId="0" xfId="0" applyFont="1" applyFill="1"/>
    <xf numFmtId="0" fontId="30" fillId="6" borderId="0" xfId="0" applyFont="1" applyFill="1" applyAlignment="1">
      <alignment vertical="top"/>
    </xf>
    <xf numFmtId="166" fontId="21" fillId="6" borderId="3" xfId="23" applyNumberFormat="1" applyFont="1" applyFill="1" applyBorder="1" applyAlignment="1">
      <alignment horizontal="right"/>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20" fillId="6" borderId="2" xfId="23" applyFont="1" applyFill="1" applyBorder="1" applyAlignment="1">
      <alignment horizontal="center"/>
    </xf>
    <xf numFmtId="2" fontId="20" fillId="6" borderId="0" xfId="23" applyNumberFormat="1" applyFont="1" applyFill="1" applyAlignment="1">
      <alignment horizontal="right"/>
    </xf>
    <xf numFmtId="165" fontId="20" fillId="6" borderId="0" xfId="23" applyNumberFormat="1" applyFont="1" applyFill="1" applyAlignment="1">
      <alignment horizontal="right"/>
    </xf>
    <xf numFmtId="172" fontId="21" fillId="6" borderId="0" xfId="23" applyNumberFormat="1" applyFont="1" applyFill="1" applyAlignment="1">
      <alignment horizontal="right"/>
    </xf>
    <xf numFmtId="172" fontId="20" fillId="6" borderId="3" xfId="23" applyNumberFormat="1" applyFont="1" applyFill="1" applyBorder="1" applyAlignment="1">
      <alignment horizontal="right"/>
    </xf>
    <xf numFmtId="0" fontId="30" fillId="6" borderId="0" xfId="23" applyFont="1" applyFill="1" applyAlignment="1">
      <alignment vertical="top"/>
    </xf>
    <xf numFmtId="0" fontId="30" fillId="6" borderId="0" xfId="23" applyFont="1" applyFill="1"/>
    <xf numFmtId="164" fontId="17" fillId="6" borderId="0" xfId="23" applyNumberFormat="1" applyFont="1" applyFill="1"/>
    <xf numFmtId="164" fontId="4" fillId="6" borderId="0" xfId="23" applyNumberFormat="1" applyFont="1" applyFill="1"/>
    <xf numFmtId="2" fontId="20" fillId="6" borderId="3" xfId="23" applyNumberFormat="1" applyFont="1" applyFill="1" applyBorder="1" applyAlignment="1">
      <alignment horizontal="right"/>
    </xf>
    <xf numFmtId="164" fontId="30" fillId="6" borderId="0" xfId="23" applyNumberFormat="1" applyFont="1" applyFill="1"/>
    <xf numFmtId="0" fontId="36" fillId="6" borderId="0" xfId="11" applyFont="1" applyFill="1"/>
    <xf numFmtId="0" fontId="36" fillId="6" borderId="0" xfId="23" applyFont="1" applyFill="1"/>
    <xf numFmtId="0" fontId="37" fillId="6" borderId="0" xfId="11" applyFont="1" applyFill="1" applyAlignment="1">
      <alignment horizontal="center"/>
    </xf>
    <xf numFmtId="4" fontId="21" fillId="6" borderId="0" xfId="23" applyNumberFormat="1" applyFont="1" applyFill="1" applyAlignment="1">
      <alignment horizontal="right"/>
    </xf>
    <xf numFmtId="4" fontId="49" fillId="6" borderId="0" xfId="11" applyNumberFormat="1" applyFont="1" applyFill="1" applyAlignment="1">
      <alignment horizontal="right"/>
    </xf>
    <xf numFmtId="4" fontId="20" fillId="6" borderId="0" xfId="23" applyNumberFormat="1" applyFont="1" applyFill="1" applyAlignment="1">
      <alignment horizontal="right"/>
    </xf>
    <xf numFmtId="165" fontId="49" fillId="6" borderId="0" xfId="11" applyNumberFormat="1" applyFont="1" applyFill="1" applyAlignment="1">
      <alignment horizontal="right"/>
    </xf>
    <xf numFmtId="0" fontId="50" fillId="6" borderId="0" xfId="11" applyFont="1" applyFill="1" applyAlignment="1">
      <alignment horizontal="right"/>
    </xf>
    <xf numFmtId="165" fontId="21" fillId="6" borderId="3" xfId="23" applyNumberFormat="1" applyFont="1" applyFill="1" applyBorder="1" applyAlignment="1">
      <alignment horizontal="right"/>
    </xf>
    <xf numFmtId="0" fontId="32" fillId="6" borderId="0" xfId="11" applyFont="1" applyFill="1"/>
    <xf numFmtId="0" fontId="32"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2" fontId="21" fillId="0" borderId="2" xfId="21" applyNumberFormat="1" applyFont="1" applyBorder="1" applyAlignment="1">
      <alignment horizontal="right"/>
    </xf>
    <xf numFmtId="2" fontId="20" fillId="6" borderId="2" xfId="21" applyNumberFormat="1" applyFont="1" applyFill="1" applyBorder="1" applyAlignment="1">
      <alignment horizontal="right"/>
    </xf>
    <xf numFmtId="0" fontId="20" fillId="8" borderId="2" xfId="21" applyFont="1" applyFill="1" applyBorder="1" applyAlignment="1">
      <alignment horizontal="right"/>
    </xf>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20" fillId="6" borderId="0" xfId="13" applyFont="1" applyFill="1" applyAlignment="1">
      <alignment horizontal="center"/>
    </xf>
    <xf numFmtId="0" fontId="4" fillId="6" borderId="0" xfId="13" applyFont="1" applyFill="1" applyAlignment="1">
      <alignment horizontal="right"/>
    </xf>
    <xf numFmtId="2" fontId="4" fillId="6" borderId="0" xfId="13" applyNumberFormat="1" applyFont="1" applyFill="1" applyAlignment="1">
      <alignment horizontal="right"/>
    </xf>
    <xf numFmtId="0" fontId="30" fillId="6" borderId="0" xfId="13" applyFont="1" applyFill="1"/>
    <xf numFmtId="0" fontId="30" fillId="6" borderId="0" xfId="13" applyFont="1" applyFill="1" applyAlignment="1">
      <alignment vertical="top"/>
    </xf>
    <xf numFmtId="0" fontId="17" fillId="6" borderId="0" xfId="13" applyFont="1" applyFill="1" applyAlignment="1">
      <alignment vertical="top"/>
    </xf>
    <xf numFmtId="0" fontId="17" fillId="6" borderId="0" xfId="16" applyFont="1" applyFill="1"/>
    <xf numFmtId="165" fontId="20" fillId="6" borderId="2" xfId="16" applyNumberFormat="1" applyFont="1" applyFill="1" applyBorder="1" applyAlignment="1">
      <alignment horizontal="right"/>
    </xf>
    <xf numFmtId="172" fontId="21" fillId="6" borderId="0" xfId="16" applyNumberFormat="1" applyFont="1" applyFill="1" applyAlignment="1">
      <alignment horizontal="right"/>
    </xf>
    <xf numFmtId="169" fontId="21" fillId="6" borderId="0" xfId="16" applyNumberFormat="1" applyFont="1" applyFill="1" applyAlignment="1">
      <alignment horizontal="right"/>
    </xf>
    <xf numFmtId="164" fontId="21" fillId="6" borderId="0" xfId="23" applyNumberFormat="1" applyFont="1" applyFill="1" applyAlignment="1">
      <alignment horizontal="right"/>
    </xf>
    <xf numFmtId="0" fontId="30" fillId="6" borderId="0" xfId="16" applyFont="1" applyFill="1" applyAlignment="1">
      <alignment vertical="top"/>
    </xf>
    <xf numFmtId="0" fontId="30" fillId="6" borderId="0" xfId="16" applyFont="1" applyFill="1"/>
    <xf numFmtId="0" fontId="17" fillId="6" borderId="0" xfId="18" applyFont="1" applyFill="1"/>
    <xf numFmtId="165" fontId="20" fillId="6" borderId="2" xfId="18" applyNumberFormat="1" applyFont="1" applyFill="1" applyBorder="1" applyAlignment="1">
      <alignment horizontal="right"/>
    </xf>
    <xf numFmtId="165" fontId="21" fillId="6" borderId="0" xfId="18" applyNumberFormat="1" applyFont="1" applyFill="1" applyAlignment="1">
      <alignment horizontal="right"/>
    </xf>
    <xf numFmtId="2" fontId="21" fillId="6" borderId="0" xfId="18" applyNumberFormat="1" applyFont="1" applyFill="1" applyAlignment="1">
      <alignment horizontal="right"/>
    </xf>
    <xf numFmtId="0" fontId="30"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17" fillId="6" borderId="0" xfId="7" applyFont="1" applyFill="1" applyAlignment="1">
      <alignment horizontal="center"/>
    </xf>
    <xf numFmtId="172" fontId="20" fillId="6" borderId="0" xfId="23" applyNumberFormat="1" applyFont="1" applyFill="1" applyAlignment="1">
      <alignment horizontal="right"/>
    </xf>
    <xf numFmtId="172" fontId="4" fillId="6" borderId="0" xfId="7" applyNumberFormat="1" applyFont="1" applyFill="1" applyAlignment="1">
      <alignment horizontal="right"/>
    </xf>
    <xf numFmtId="172" fontId="21" fillId="6" borderId="0" xfId="7" applyNumberFormat="1" applyFont="1" applyFill="1" applyAlignment="1">
      <alignment horizontal="right"/>
    </xf>
    <xf numFmtId="0" fontId="30"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horizontal="center"/>
    </xf>
    <xf numFmtId="2" fontId="4" fillId="6" borderId="0" xfId="8" applyNumberFormat="1" applyFont="1" applyFill="1" applyAlignment="1">
      <alignment horizontal="right"/>
    </xf>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20" fillId="6" borderId="2" xfId="14" applyFont="1" applyFill="1" applyBorder="1" applyAlignment="1">
      <alignment horizontal="right"/>
    </xf>
    <xf numFmtId="164" fontId="21" fillId="6" borderId="0" xfId="14" applyNumberFormat="1" applyFont="1" applyFill="1" applyAlignment="1">
      <alignment horizontal="right"/>
    </xf>
    <xf numFmtId="172" fontId="21" fillId="6" borderId="3" xfId="23" applyNumberFormat="1" applyFont="1" applyFill="1" applyBorder="1" applyAlignment="1">
      <alignment horizontal="right"/>
    </xf>
    <xf numFmtId="0" fontId="46"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7" fillId="6" borderId="2" xfId="14" applyFont="1" applyFill="1" applyBorder="1" applyAlignment="1">
      <alignment horizontal="right"/>
    </xf>
    <xf numFmtId="0" fontId="18" fillId="6" borderId="0" xfId="6" applyFill="1" applyAlignment="1">
      <alignment horizontal="left"/>
    </xf>
    <xf numFmtId="0" fontId="18" fillId="6" borderId="3" xfId="6" applyFill="1" applyBorder="1"/>
    <xf numFmtId="0" fontId="21" fillId="6" borderId="2" xfId="14" applyFont="1" applyFill="1" applyBorder="1" applyAlignment="1">
      <alignment horizontal="right"/>
    </xf>
    <xf numFmtId="164" fontId="20" fillId="6" borderId="0" xfId="14" applyNumberFormat="1" applyFont="1" applyFill="1" applyAlignment="1">
      <alignment horizontal="right"/>
    </xf>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0" fontId="20" fillId="6" borderId="0" xfId="15" applyFont="1" applyFill="1" applyAlignment="1">
      <alignment horizontal="right"/>
    </xf>
    <xf numFmtId="164" fontId="20" fillId="6" borderId="0" xfId="23" applyNumberFormat="1" applyFont="1" applyFill="1" applyAlignment="1">
      <alignment horizontal="right"/>
    </xf>
    <xf numFmtId="164" fontId="21" fillId="6" borderId="0" xfId="15" applyNumberFormat="1" applyFont="1" applyFill="1" applyAlignment="1">
      <alignment horizontal="right"/>
    </xf>
    <xf numFmtId="2" fontId="21" fillId="6" borderId="0" xfId="15" applyNumberFormat="1" applyFont="1" applyFill="1" applyAlignment="1">
      <alignment horizontal="right"/>
    </xf>
    <xf numFmtId="0" fontId="21" fillId="6" borderId="0" xfId="15" applyFont="1" applyFill="1" applyAlignment="1">
      <alignment horizontal="center"/>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20" fillId="6" borderId="2" xfId="19" applyFont="1" applyFill="1" applyBorder="1" applyAlignment="1">
      <alignment horizontal="center"/>
    </xf>
    <xf numFmtId="3" fontId="21" fillId="6" borderId="0" xfId="19" applyNumberFormat="1" applyFont="1" applyFill="1" applyAlignment="1">
      <alignment horizontal="right"/>
    </xf>
    <xf numFmtId="165" fontId="21" fillId="6" borderId="0" xfId="19" applyNumberFormat="1" applyFont="1" applyFill="1" applyAlignment="1">
      <alignment horizontal="right"/>
    </xf>
    <xf numFmtId="170" fontId="21" fillId="6" borderId="0" xfId="19" applyNumberFormat="1" applyFont="1" applyFill="1" applyAlignment="1">
      <alignment horizontal="right"/>
    </xf>
    <xf numFmtId="0" fontId="30"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horizontal="center"/>
    </xf>
    <xf numFmtId="165" fontId="4" fillId="6" borderId="0" xfId="9" applyNumberFormat="1" applyFont="1" applyFill="1" applyAlignment="1">
      <alignment horizontal="right"/>
    </xf>
    <xf numFmtId="164" fontId="4" fillId="6" borderId="0" xfId="9" applyNumberFormat="1" applyFont="1" applyFill="1" applyAlignment="1">
      <alignment horizontal="right"/>
    </xf>
    <xf numFmtId="3" fontId="21" fillId="6" borderId="0" xfId="9" applyNumberFormat="1" applyFont="1" applyFill="1" applyAlignment="1">
      <alignment horizontal="right"/>
    </xf>
    <xf numFmtId="164" fontId="21" fillId="6" borderId="0" xfId="9" applyNumberFormat="1" applyFont="1" applyFill="1" applyAlignment="1">
      <alignment horizontal="right"/>
    </xf>
    <xf numFmtId="0" fontId="17" fillId="6" borderId="0" xfId="9" applyFont="1" applyFill="1" applyAlignment="1">
      <alignment vertical="top"/>
    </xf>
    <xf numFmtId="0" fontId="36" fillId="6" borderId="0" xfId="9" applyFont="1" applyFill="1"/>
    <xf numFmtId="0" fontId="36" fillId="6" borderId="0" xfId="22" applyFont="1" applyFill="1"/>
    <xf numFmtId="0" fontId="13" fillId="6" borderId="0" xfId="9" applyFont="1" applyFill="1" applyAlignment="1">
      <alignment horizontal="center"/>
    </xf>
    <xf numFmtId="3" fontId="10" fillId="6" borderId="0" xfId="9" applyNumberFormat="1" applyFont="1" applyFill="1" applyAlignment="1">
      <alignment horizontal="right"/>
    </xf>
    <xf numFmtId="0" fontId="10" fillId="6" borderId="0" xfId="9" applyFont="1" applyFill="1" applyAlignment="1">
      <alignment horizontal="right"/>
    </xf>
    <xf numFmtId="0" fontId="36"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42" fillId="0" borderId="0" xfId="26" applyNumberFormat="1" applyFont="1" applyAlignment="1">
      <alignment horizontal="left" indent="1"/>
    </xf>
    <xf numFmtId="171" fontId="41"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6"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20" fillId="6" borderId="2" xfId="21" applyFont="1" applyFill="1" applyBorder="1" applyAlignment="1">
      <alignment horizontal="right"/>
    </xf>
    <xf numFmtId="0" fontId="4" fillId="6" borderId="0" xfId="8" applyFont="1" applyFill="1" applyAlignment="1">
      <alignment horizontal="center"/>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169" fontId="20" fillId="0" borderId="0" xfId="16" applyNumberFormat="1" applyFont="1" applyAlignment="1">
      <alignment horizontal="right"/>
    </xf>
    <xf numFmtId="169" fontId="20" fillId="6" borderId="0" xfId="16" applyNumberFormat="1" applyFont="1" applyFill="1" applyAlignment="1">
      <alignment horizontal="right"/>
    </xf>
    <xf numFmtId="169" fontId="20" fillId="8" borderId="0" xfId="16" applyNumberFormat="1" applyFont="1" applyFill="1" applyAlignment="1">
      <alignment horizontal="right"/>
    </xf>
    <xf numFmtId="0" fontId="4" fillId="2" borderId="0" xfId="16" applyFont="1" applyFill="1"/>
    <xf numFmtId="0" fontId="4" fillId="6" borderId="0" xfId="22" applyFont="1" applyFill="1"/>
    <xf numFmtId="0" fontId="9" fillId="6" borderId="0" xfId="22" applyFont="1" applyFill="1" applyAlignment="1">
      <alignment vertical="top"/>
    </xf>
    <xf numFmtId="0" fontId="30"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6" borderId="3" xfId="23" applyNumberFormat="1" applyFont="1" applyFill="1" applyBorder="1" applyAlignment="1">
      <alignment horizontal="right"/>
    </xf>
    <xf numFmtId="4" fontId="21" fillId="8" borderId="3" xfId="23" applyNumberFormat="1" applyFont="1" applyFill="1" applyBorder="1" applyAlignment="1">
      <alignment horizontal="right"/>
    </xf>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30" fillId="4" borderId="0" xfId="17" applyFont="1" applyFill="1" applyAlignment="1">
      <alignment wrapText="1"/>
    </xf>
    <xf numFmtId="0" fontId="4" fillId="0" borderId="0" xfId="17" applyFont="1" applyAlignment="1">
      <alignment wrapText="1"/>
    </xf>
    <xf numFmtId="0" fontId="4" fillId="4" borderId="0" xfId="17" applyFont="1" applyFill="1"/>
    <xf numFmtId="0" fontId="3" fillId="0" borderId="0" xfId="0" applyFont="1"/>
    <xf numFmtId="49" fontId="4" fillId="4" borderId="0" xfId="0" applyNumberFormat="1" applyFont="1" applyFill="1"/>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49" fontId="4" fillId="4" borderId="0" xfId="0" quotePrefix="1" applyNumberFormat="1" applyFont="1" applyFill="1"/>
    <xf numFmtId="0" fontId="4" fillId="0" borderId="0" xfId="17" quotePrefix="1" applyFont="1"/>
    <xf numFmtId="0" fontId="0" fillId="0" borderId="0" xfId="0"/>
    <xf numFmtId="0" fontId="29" fillId="4" borderId="0" xfId="5" applyFont="1" applyFill="1" applyBorder="1" applyAlignment="1" applyProtection="1">
      <alignment horizontal="center" vertical="center" wrapText="1"/>
    </xf>
    <xf numFmtId="0" fontId="29" fillId="4" borderId="0" xfId="5" applyFont="1" applyFill="1" applyAlignment="1" applyProtection="1">
      <alignment horizontal="center" vertical="center" wrapText="1"/>
    </xf>
    <xf numFmtId="0" fontId="16" fillId="0" borderId="0" xfId="17" applyFont="1"/>
    <xf numFmtId="0" fontId="20" fillId="0" borderId="4" xfId="8" applyFont="1" applyBorder="1" applyAlignment="1">
      <alignment horizontal="center"/>
    </xf>
    <xf numFmtId="0" fontId="20" fillId="0" borderId="9" xfId="8" applyFont="1" applyBorder="1" applyAlignment="1">
      <alignment horizontal="center"/>
    </xf>
    <xf numFmtId="0" fontId="4" fillId="0" borderId="0" xfId="18" applyFont="1" applyAlignment="1">
      <alignment wrapText="1"/>
    </xf>
    <xf numFmtId="0" fontId="16" fillId="0" borderId="0" xfId="22" applyFont="1"/>
    <xf numFmtId="0" fontId="30"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49" fontId="4" fillId="4" borderId="0" xfId="28" quotePrefix="1" applyNumberFormat="1" applyFont="1" applyFill="1"/>
    <xf numFmtId="0" fontId="3" fillId="0" borderId="0" xfId="28"/>
    <xf numFmtId="0" fontId="3" fillId="4" borderId="0" xfId="28" applyFill="1" applyAlignment="1">
      <alignment wrapText="1"/>
    </xf>
    <xf numFmtId="0" fontId="3" fillId="0" borderId="0" xfId="28" applyAlignment="1">
      <alignment wrapText="1"/>
    </xf>
    <xf numFmtId="0" fontId="4" fillId="4" borderId="0" xfId="28" quotePrefix="1"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4" fillId="4" borderId="0" xfId="28"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23" quotePrefix="1" applyFont="1" applyFill="1" applyAlignment="1">
      <alignment horizontal="left" wrapText="1"/>
    </xf>
    <xf numFmtId="0" fontId="4" fillId="0" borderId="0" xfId="23" quotePrefix="1" applyFont="1" applyAlignment="1">
      <alignment horizontal="left" wrapText="1"/>
    </xf>
    <xf numFmtId="0" fontId="16" fillId="0" borderId="0" xfId="23" applyFont="1"/>
    <xf numFmtId="0" fontId="9" fillId="0" borderId="0" xfId="23" applyFont="1"/>
    <xf numFmtId="0" fontId="4" fillId="4" borderId="0" xfId="17" applyFont="1" applyFill="1" applyAlignment="1">
      <alignment horizontal="left" wrapText="1"/>
    </xf>
    <xf numFmtId="0" fontId="0" fillId="0" borderId="0" xfId="0" applyAlignment="1">
      <alignment wrapText="1"/>
    </xf>
    <xf numFmtId="0" fontId="16" fillId="4" borderId="0" xfId="23" applyFont="1" applyFill="1"/>
    <xf numFmtId="0" fontId="18" fillId="4" borderId="0" xfId="23" applyFont="1" applyFill="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5" fillId="0" borderId="0" xfId="11" applyFont="1"/>
    <xf numFmtId="0" fontId="4" fillId="0" borderId="0" xfId="0" applyFont="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9" fillId="0" borderId="0" xfId="21" applyFont="1"/>
    <xf numFmtId="0" fontId="4" fillId="4" borderId="0" xfId="21" quotePrefix="1" applyFont="1" applyFill="1" applyAlignment="1">
      <alignment wrapText="1"/>
    </xf>
    <xf numFmtId="0" fontId="16" fillId="0" borderId="0" xfId="13" applyFont="1" applyAlignment="1">
      <alignment horizontal="left" readingOrder="1"/>
    </xf>
    <xf numFmtId="0" fontId="4" fillId="0" borderId="0" xfId="0" quotePrefix="1" applyFont="1" applyAlignment="1">
      <alignment wrapText="1"/>
    </xf>
    <xf numFmtId="0" fontId="16" fillId="0" borderId="0" xfId="16" applyFont="1"/>
    <xf numFmtId="0" fontId="18" fillId="0" borderId="0" xfId="16" applyFont="1"/>
    <xf numFmtId="0" fontId="4" fillId="4" borderId="0" xfId="16" quotePrefix="1" applyFont="1" applyFill="1" applyAlignment="1">
      <alignment wrapText="1"/>
    </xf>
    <xf numFmtId="0" fontId="4" fillId="4" borderId="0" xfId="0" applyFont="1" applyFill="1" applyAlignment="1">
      <alignment wrapText="1"/>
    </xf>
    <xf numFmtId="0" fontId="3" fillId="4" borderId="0" xfId="0" applyFont="1" applyFill="1" applyAlignment="1">
      <alignment vertical="top" wrapText="1"/>
    </xf>
    <xf numFmtId="0" fontId="4" fillId="4" borderId="0" xfId="17" quotePrefix="1" applyFont="1" applyFill="1" applyAlignment="1">
      <alignment wrapText="1"/>
    </xf>
    <xf numFmtId="0" fontId="47" fillId="0" borderId="0" xfId="0" applyFont="1" applyAlignment="1">
      <alignment wrapText="1"/>
    </xf>
    <xf numFmtId="0" fontId="4" fillId="0" borderId="0" xfId="18" quotePrefix="1" applyFont="1" applyAlignment="1">
      <alignment wrapText="1"/>
    </xf>
    <xf numFmtId="0" fontId="16" fillId="0" borderId="0" xfId="18" applyFont="1"/>
    <xf numFmtId="0" fontId="4" fillId="4" borderId="0" xfId="21" quotePrefix="1" applyFont="1" applyFill="1" applyAlignment="1">
      <alignment horizontal="left" wrapText="1"/>
    </xf>
    <xf numFmtId="0" fontId="4" fillId="4" borderId="0" xfId="16" quotePrefix="1" applyFont="1" applyFill="1"/>
    <xf numFmtId="0" fontId="47" fillId="0" borderId="0" xfId="0" applyFont="1"/>
    <xf numFmtId="0" fontId="16" fillId="0" borderId="0" xfId="7" applyFont="1" applyAlignment="1">
      <alignment horizontal="left"/>
    </xf>
    <xf numFmtId="0" fontId="0" fillId="0" borderId="0" xfId="0" applyAlignment="1">
      <alignment horizontal="left"/>
    </xf>
    <xf numFmtId="0" fontId="47" fillId="4" borderId="0" xfId="0" applyFont="1" applyFill="1" applyAlignment="1">
      <alignment wrapText="1"/>
    </xf>
    <xf numFmtId="0" fontId="16" fillId="0" borderId="0" xfId="8" applyFont="1" applyAlignment="1">
      <alignment horizontal="left"/>
    </xf>
    <xf numFmtId="0" fontId="20" fillId="0" borderId="10" xfId="8" applyFont="1" applyBorder="1" applyAlignment="1">
      <alignment horizontal="center"/>
    </xf>
    <xf numFmtId="0" fontId="4" fillId="4" borderId="13" xfId="17" applyFont="1" applyFill="1" applyBorder="1" applyAlignment="1">
      <alignment wrapText="1"/>
    </xf>
    <xf numFmtId="0" fontId="3" fillId="0" borderId="14" xfId="0" applyFont="1" applyBorder="1" applyAlignment="1">
      <alignment wrapText="1"/>
    </xf>
    <xf numFmtId="0" fontId="47" fillId="0" borderId="15" xfId="0" applyFont="1" applyBorder="1" applyAlignment="1">
      <alignment wrapText="1"/>
    </xf>
    <xf numFmtId="0" fontId="4" fillId="0" borderId="13" xfId="14" quotePrefix="1" applyFont="1" applyBorder="1" applyAlignment="1">
      <alignment horizontal="left" wrapText="1"/>
    </xf>
    <xf numFmtId="0" fontId="3" fillId="0" borderId="14" xfId="29" applyBorder="1" applyAlignment="1">
      <alignment horizontal="left"/>
    </xf>
    <xf numFmtId="0" fontId="3" fillId="0" borderId="15" xfId="29" applyBorder="1" applyAlignment="1">
      <alignment horizontal="left"/>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3" fillId="0" borderId="15" xfId="0" applyFont="1" applyBorder="1" applyAlignment="1">
      <alignment wrapText="1"/>
    </xf>
    <xf numFmtId="0" fontId="4" fillId="0" borderId="13" xfId="18" quotePrefix="1" applyFont="1" applyBorder="1" applyAlignment="1">
      <alignment wrapText="1"/>
    </xf>
    <xf numFmtId="49" fontId="20" fillId="0" borderId="4" xfId="8" applyNumberFormat="1" applyFont="1" applyBorder="1" applyAlignment="1">
      <alignment horizontal="center"/>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6" borderId="0" xfId="15" quotePrefix="1" applyFont="1" applyFill="1" applyAlignment="1">
      <alignment horizontal="left" wrapText="1"/>
    </xf>
    <xf numFmtId="0" fontId="3" fillId="6" borderId="0" xfId="0"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4" fillId="0" borderId="0" xfId="19" quotePrefix="1" applyFont="1" applyAlignment="1">
      <alignment horizontal="left" wrapText="1"/>
    </xf>
    <xf numFmtId="0" fontId="16" fillId="0" borderId="0" xfId="19" applyFont="1" applyAlignment="1">
      <alignment wrapText="1"/>
    </xf>
    <xf numFmtId="0" fontId="16" fillId="0" borderId="0" xfId="9" applyFont="1" applyAlignment="1">
      <alignment horizontal="left" wrapText="1" readingOrder="1"/>
    </xf>
    <xf numFmtId="0" fontId="0" fillId="0" borderId="0" xfId="0" applyAlignment="1">
      <alignment wrapText="1" readingOrder="1"/>
    </xf>
    <xf numFmtId="0" fontId="4" fillId="0" borderId="0" xfId="0" applyFont="1" applyAlignment="1">
      <alignment vertical="top" wrapText="1"/>
    </xf>
    <xf numFmtId="0" fontId="17" fillId="4" borderId="0" xfId="0" applyFont="1" applyFill="1" applyAlignment="1">
      <alignment horizontal="left" vertical="top" wrapText="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30" fillId="4" borderId="0" xfId="17" applyFont="1" applyFill="1" applyAlignment="1">
      <alignment vertical="top" wrapText="1"/>
    </xf>
  </cellXfs>
  <cellStyles count="30">
    <cellStyle name="Date" xfId="1" xr:uid="{00000000-0005-0000-0000-000000000000}"/>
    <cellStyle name="Fixed" xfId="2" xr:uid="{00000000-0005-0000-0000-000001000000}"/>
    <cellStyle name="Heading1" xfId="3" xr:uid="{00000000-0005-0000-0000-000002000000}"/>
    <cellStyle name="Heading2" xfId="4" xr:uid="{00000000-0005-0000-0000-000003000000}"/>
    <cellStyle name="Hyperlink" xfId="5" builtinId="8"/>
    <cellStyle name="Normal" xfId="0" builtinId="0"/>
    <cellStyle name="Normal 2" xfId="6" xr:uid="{00000000-0005-0000-0000-000006000000}"/>
    <cellStyle name="Normal 2 2" xfId="29" xr:uid="{5BD4F399-EF99-433F-B333-BB26056A4B85}"/>
    <cellStyle name="Normal 3" xfId="26" xr:uid="{00000000-0005-0000-0000-000007000000}"/>
    <cellStyle name="Normal 4" xfId="28" xr:uid="{00000000-0005-0000-0000-000008000000}"/>
    <cellStyle name="Normal_10btab" xfId="7" xr:uid="{00000000-0005-0000-0000-000009000000}"/>
    <cellStyle name="Normal_10ctab" xfId="8" xr:uid="{00000000-0005-0000-0000-00000A000000}"/>
    <cellStyle name="Normal_1atab" xfId="9" xr:uid="{00000000-0005-0000-0000-00000B000000}"/>
    <cellStyle name="Normal_1-macro-stub" xfId="10" xr:uid="{00000000-0005-0000-0000-00000C000000}"/>
    <cellStyle name="Normal_5btab" xfId="11" xr:uid="{00000000-0005-0000-0000-00000D000000}"/>
    <cellStyle name="Normal_8btab" xfId="12" xr:uid="{00000000-0005-0000-0000-00000E000000}"/>
    <cellStyle name="Normal_8ctab" xfId="13" xr:uid="{00000000-0005-0000-0000-00000F000000}"/>
    <cellStyle name="Normal_tab-10B" xfId="14" xr:uid="{00000000-0005-0000-0000-000010000000}"/>
    <cellStyle name="Normal_tab-10C" xfId="15" xr:uid="{00000000-0005-0000-0000-000011000000}"/>
    <cellStyle name="Normal_Us_coal" xfId="16" xr:uid="{00000000-0005-0000-0000-000012000000}"/>
    <cellStyle name="Normal_us_e_s&amp;d" xfId="17" xr:uid="{00000000-0005-0000-0000-000013000000}"/>
    <cellStyle name="Normal_us_elec" xfId="18" xr:uid="{00000000-0005-0000-0000-000014000000}"/>
    <cellStyle name="Normal_us_energy" xfId="19" xr:uid="{00000000-0005-0000-0000-000015000000}"/>
    <cellStyle name="Normal_us_macro" xfId="20" xr:uid="{00000000-0005-0000-0000-000016000000}"/>
    <cellStyle name="Normal_us_ng" xfId="21" xr:uid="{00000000-0005-0000-0000-000017000000}"/>
    <cellStyle name="Normal_us_price" xfId="22" xr:uid="{00000000-0005-0000-0000-000018000000}"/>
    <cellStyle name="Normal_us_psd_m" xfId="23" xr:uid="{00000000-0005-0000-0000-000019000000}"/>
    <cellStyle name="Normal_us_renew" xfId="24" xr:uid="{00000000-0005-0000-0000-00001A000000}"/>
    <cellStyle name="Percent" xfId="27" builtinId="5"/>
    <cellStyle name="Total" xfId="25" builtinId="25" customBuiltin="1"/>
  </cellStyles>
  <dxfs count="10">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V13"/>
  <sheetViews>
    <sheetView workbookViewId="0">
      <selection activeCell="E15" sqref="E15"/>
    </sheetView>
  </sheetViews>
  <sheetFormatPr defaultRowHeight="13.2" x14ac:dyDescent="0.25"/>
  <cols>
    <col min="1" max="1" width="6.44140625" customWidth="1"/>
    <col min="2" max="2" width="14" customWidth="1"/>
    <col min="3" max="3" width="10.5546875" customWidth="1"/>
    <col min="4" max="4" width="8.5546875" customWidth="1"/>
  </cols>
  <sheetData>
    <row r="1" spans="1:74" x14ac:dyDescent="0.25">
      <c r="A1" s="112" t="s">
        <v>139</v>
      </c>
      <c r="D1" s="967" t="s">
        <v>1524</v>
      </c>
      <c r="E1" s="967"/>
      <c r="F1" s="967"/>
    </row>
    <row r="2" spans="1:74" x14ac:dyDescent="0.25">
      <c r="A2" s="353" t="s">
        <v>771</v>
      </c>
      <c r="D2" s="966">
        <v>45540</v>
      </c>
      <c r="E2" s="966"/>
      <c r="F2" s="966"/>
      <c r="G2" s="355" t="str">
        <f>"EIA completed modeling and analysis for this report on "&amp;TEXT(Dates!$D$2,"dddd, mmmm d, yyyy")&amp;"."</f>
        <v>EIA completed modeling and analysis for this report on Thursday, September 5, 2024.</v>
      </c>
      <c r="H2" s="355"/>
      <c r="I2" s="355"/>
      <c r="J2" s="355"/>
      <c r="K2" s="355"/>
      <c r="L2" s="355"/>
      <c r="M2" s="355"/>
    </row>
    <row r="3" spans="1:74" x14ac:dyDescent="0.25">
      <c r="A3" t="s">
        <v>63</v>
      </c>
      <c r="D3" s="330">
        <f>YEAR(D1)-4</f>
        <v>2020</v>
      </c>
      <c r="G3" s="354"/>
      <c r="H3" s="7"/>
      <c r="I3" s="7"/>
      <c r="J3" s="7"/>
      <c r="K3" s="7"/>
      <c r="L3" s="7"/>
      <c r="M3" s="7"/>
    </row>
    <row r="4" spans="1:74" x14ac:dyDescent="0.25">
      <c r="D4" s="111"/>
    </row>
    <row r="5" spans="1:74" x14ac:dyDescent="0.25">
      <c r="A5" t="s">
        <v>570</v>
      </c>
      <c r="D5" s="111">
        <f>+D3*100+1</f>
        <v>202001</v>
      </c>
    </row>
    <row r="7" spans="1:74" x14ac:dyDescent="0.25">
      <c r="A7" t="s">
        <v>572</v>
      </c>
      <c r="D7" s="111">
        <f>IF(MONTH(D1)&gt;1,100*YEAR(D1)+MONTH(D1)-1,100*(YEAR(D1)-1)+12)</f>
        <v>202408</v>
      </c>
    </row>
    <row r="9" spans="1:74" x14ac:dyDescent="0.25">
      <c r="A9" t="s">
        <v>833</v>
      </c>
      <c r="D9" s="965">
        <v>45540.633750000001</v>
      </c>
      <c r="E9" s="965"/>
    </row>
    <row r="10" spans="1:74" s="119" customFormat="1" x14ac:dyDescent="0.25">
      <c r="A10" s="119" t="s">
        <v>140</v>
      </c>
    </row>
    <row r="11" spans="1:74" s="7" customFormat="1" ht="10.199999999999999" x14ac:dyDescent="0.2">
      <c r="A11" s="20"/>
      <c r="B11" s="21" t="s">
        <v>446</v>
      </c>
      <c r="C11" s="18">
        <f>+D5</f>
        <v>202001</v>
      </c>
      <c r="D11" s="22">
        <f>C11+1</f>
        <v>202002</v>
      </c>
      <c r="E11" s="22">
        <f>D11+1</f>
        <v>202003</v>
      </c>
      <c r="F11" s="23">
        <f>E11+1</f>
        <v>202004</v>
      </c>
      <c r="G11" s="23">
        <f t="shared" ref="G11:BR11" si="0">F11+1</f>
        <v>202005</v>
      </c>
      <c r="H11" s="23">
        <f t="shared" si="0"/>
        <v>202006</v>
      </c>
      <c r="I11" s="23">
        <f t="shared" si="0"/>
        <v>202007</v>
      </c>
      <c r="J11" s="23">
        <f t="shared" si="0"/>
        <v>202008</v>
      </c>
      <c r="K11" s="23">
        <f t="shared" si="0"/>
        <v>202009</v>
      </c>
      <c r="L11" s="23">
        <f t="shared" si="0"/>
        <v>202010</v>
      </c>
      <c r="M11" s="23">
        <f t="shared" si="0"/>
        <v>202011</v>
      </c>
      <c r="N11" s="23">
        <f t="shared" si="0"/>
        <v>202012</v>
      </c>
      <c r="O11" s="23">
        <f>+C11+100</f>
        <v>202101</v>
      </c>
      <c r="P11" s="23">
        <f t="shared" si="0"/>
        <v>202102</v>
      </c>
      <c r="Q11" s="23">
        <f t="shared" si="0"/>
        <v>202103</v>
      </c>
      <c r="R11" s="23">
        <f t="shared" si="0"/>
        <v>202104</v>
      </c>
      <c r="S11" s="23">
        <f t="shared" si="0"/>
        <v>202105</v>
      </c>
      <c r="T11" s="23">
        <f t="shared" si="0"/>
        <v>202106</v>
      </c>
      <c r="U11" s="23">
        <f t="shared" si="0"/>
        <v>202107</v>
      </c>
      <c r="V11" s="23">
        <f t="shared" si="0"/>
        <v>202108</v>
      </c>
      <c r="W11" s="23">
        <f t="shared" si="0"/>
        <v>202109</v>
      </c>
      <c r="X11" s="23">
        <f t="shared" si="0"/>
        <v>202110</v>
      </c>
      <c r="Y11" s="23">
        <f t="shared" si="0"/>
        <v>202111</v>
      </c>
      <c r="Z11" s="23">
        <f t="shared" si="0"/>
        <v>202112</v>
      </c>
      <c r="AA11" s="23">
        <f>+O11+100</f>
        <v>202201</v>
      </c>
      <c r="AB11" s="23">
        <f t="shared" si="0"/>
        <v>202202</v>
      </c>
      <c r="AC11" s="23">
        <f t="shared" si="0"/>
        <v>202203</v>
      </c>
      <c r="AD11" s="23">
        <f t="shared" si="0"/>
        <v>202204</v>
      </c>
      <c r="AE11" s="23">
        <f t="shared" si="0"/>
        <v>202205</v>
      </c>
      <c r="AF11" s="23">
        <f t="shared" si="0"/>
        <v>202206</v>
      </c>
      <c r="AG11" s="23">
        <f t="shared" si="0"/>
        <v>202207</v>
      </c>
      <c r="AH11" s="23">
        <f t="shared" si="0"/>
        <v>202208</v>
      </c>
      <c r="AI11" s="23">
        <f t="shared" si="0"/>
        <v>202209</v>
      </c>
      <c r="AJ11" s="23">
        <f t="shared" si="0"/>
        <v>202210</v>
      </c>
      <c r="AK11" s="23">
        <f t="shared" si="0"/>
        <v>202211</v>
      </c>
      <c r="AL11" s="23">
        <f t="shared" si="0"/>
        <v>202212</v>
      </c>
      <c r="AM11" s="23">
        <f>+AA11+100</f>
        <v>202301</v>
      </c>
      <c r="AN11" s="23">
        <f t="shared" si="0"/>
        <v>202302</v>
      </c>
      <c r="AO11" s="23">
        <f t="shared" si="0"/>
        <v>202303</v>
      </c>
      <c r="AP11" s="23">
        <f t="shared" si="0"/>
        <v>202304</v>
      </c>
      <c r="AQ11" s="23">
        <f t="shared" si="0"/>
        <v>202305</v>
      </c>
      <c r="AR11" s="23">
        <f t="shared" si="0"/>
        <v>202306</v>
      </c>
      <c r="AS11" s="23">
        <f t="shared" si="0"/>
        <v>202307</v>
      </c>
      <c r="AT11" s="23">
        <f t="shared" si="0"/>
        <v>202308</v>
      </c>
      <c r="AU11" s="23">
        <f t="shared" si="0"/>
        <v>202309</v>
      </c>
      <c r="AV11" s="23">
        <f t="shared" si="0"/>
        <v>202310</v>
      </c>
      <c r="AW11" s="23">
        <f t="shared" si="0"/>
        <v>202311</v>
      </c>
      <c r="AX11" s="23">
        <f t="shared" si="0"/>
        <v>202312</v>
      </c>
      <c r="AY11" s="23">
        <f>+AM11+100</f>
        <v>202401</v>
      </c>
      <c r="AZ11" s="23">
        <f t="shared" si="0"/>
        <v>202402</v>
      </c>
      <c r="BA11" s="23">
        <f t="shared" si="0"/>
        <v>202403</v>
      </c>
      <c r="BB11" s="23">
        <f t="shared" si="0"/>
        <v>202404</v>
      </c>
      <c r="BC11" s="23">
        <f t="shared" si="0"/>
        <v>202405</v>
      </c>
      <c r="BD11" s="23">
        <f t="shared" si="0"/>
        <v>202406</v>
      </c>
      <c r="BE11" s="23">
        <f t="shared" si="0"/>
        <v>202407</v>
      </c>
      <c r="BF11" s="23">
        <f t="shared" si="0"/>
        <v>202408</v>
      </c>
      <c r="BG11" s="23">
        <f t="shared" si="0"/>
        <v>202409</v>
      </c>
      <c r="BH11" s="23">
        <f t="shared" si="0"/>
        <v>202410</v>
      </c>
      <c r="BI11" s="23">
        <f t="shared" si="0"/>
        <v>202411</v>
      </c>
      <c r="BJ11" s="23">
        <f t="shared" si="0"/>
        <v>202412</v>
      </c>
      <c r="BK11" s="23">
        <f>+AY11+100</f>
        <v>202501</v>
      </c>
      <c r="BL11" s="23">
        <f t="shared" si="0"/>
        <v>202502</v>
      </c>
      <c r="BM11" s="23">
        <f t="shared" si="0"/>
        <v>202503</v>
      </c>
      <c r="BN11" s="23">
        <f t="shared" si="0"/>
        <v>202504</v>
      </c>
      <c r="BO11" s="23">
        <f t="shared" si="0"/>
        <v>202505</v>
      </c>
      <c r="BP11" s="23">
        <f t="shared" si="0"/>
        <v>202506</v>
      </c>
      <c r="BQ11" s="23">
        <f t="shared" si="0"/>
        <v>202507</v>
      </c>
      <c r="BR11" s="23">
        <f t="shared" si="0"/>
        <v>202508</v>
      </c>
      <c r="BS11" s="23">
        <f>BR11+1</f>
        <v>202509</v>
      </c>
      <c r="BT11" s="23">
        <f>BS11+1</f>
        <v>202510</v>
      </c>
      <c r="BU11" s="23">
        <f>BT11+1</f>
        <v>202511</v>
      </c>
      <c r="BV11" s="23">
        <f>BU11+1</f>
        <v>202512</v>
      </c>
    </row>
    <row r="12" spans="1:74" s="7" customFormat="1" ht="10.199999999999999" x14ac:dyDescent="0.2">
      <c r="A12" s="20"/>
      <c r="B12" s="24" t="s">
        <v>143</v>
      </c>
      <c r="C12" s="25">
        <v>313</v>
      </c>
      <c r="D12" s="25">
        <v>314</v>
      </c>
      <c r="E12" s="25">
        <v>315</v>
      </c>
      <c r="F12" s="25">
        <v>316</v>
      </c>
      <c r="G12" s="25">
        <v>317</v>
      </c>
      <c r="H12" s="25">
        <v>318</v>
      </c>
      <c r="I12" s="25">
        <v>319</v>
      </c>
      <c r="J12" s="25">
        <v>320</v>
      </c>
      <c r="K12" s="25">
        <v>321</v>
      </c>
      <c r="L12" s="25">
        <v>322</v>
      </c>
      <c r="M12" s="25">
        <v>323</v>
      </c>
      <c r="N12" s="25">
        <v>324</v>
      </c>
      <c r="O12" s="25">
        <v>325</v>
      </c>
      <c r="P12" s="25">
        <v>326</v>
      </c>
      <c r="Q12" s="25">
        <v>327</v>
      </c>
      <c r="R12" s="25">
        <v>328</v>
      </c>
      <c r="S12" s="25">
        <v>329</v>
      </c>
      <c r="T12" s="25">
        <v>330</v>
      </c>
      <c r="U12" s="25">
        <v>331</v>
      </c>
      <c r="V12" s="25">
        <v>332</v>
      </c>
      <c r="W12" s="25">
        <v>333</v>
      </c>
      <c r="X12" s="25">
        <v>334</v>
      </c>
      <c r="Y12" s="25">
        <v>335</v>
      </c>
      <c r="Z12" s="25">
        <v>336</v>
      </c>
      <c r="AA12" s="25">
        <v>337</v>
      </c>
      <c r="AB12" s="25">
        <v>338</v>
      </c>
      <c r="AC12" s="25">
        <v>339</v>
      </c>
      <c r="AD12" s="25">
        <v>340</v>
      </c>
      <c r="AE12" s="25">
        <v>341</v>
      </c>
      <c r="AF12" s="25">
        <v>342</v>
      </c>
      <c r="AG12" s="25">
        <v>343</v>
      </c>
      <c r="AH12" s="25">
        <v>344</v>
      </c>
      <c r="AI12" s="25">
        <v>345</v>
      </c>
      <c r="AJ12" s="25">
        <v>346</v>
      </c>
      <c r="AK12" s="25">
        <v>347</v>
      </c>
      <c r="AL12" s="25">
        <v>348</v>
      </c>
      <c r="AM12" s="25">
        <v>349</v>
      </c>
      <c r="AN12" s="25">
        <v>350</v>
      </c>
      <c r="AO12" s="25">
        <v>351</v>
      </c>
      <c r="AP12" s="25">
        <v>352</v>
      </c>
      <c r="AQ12" s="25">
        <v>353</v>
      </c>
      <c r="AR12" s="25">
        <v>354</v>
      </c>
      <c r="AS12" s="25">
        <v>355</v>
      </c>
      <c r="AT12" s="25">
        <v>356</v>
      </c>
      <c r="AU12" s="25">
        <v>357</v>
      </c>
      <c r="AV12" s="25">
        <v>358</v>
      </c>
      <c r="AW12" s="25">
        <v>359</v>
      </c>
      <c r="AX12" s="25">
        <v>360</v>
      </c>
      <c r="AY12" s="25">
        <v>361</v>
      </c>
      <c r="AZ12" s="25">
        <v>362</v>
      </c>
      <c r="BA12" s="25">
        <v>363</v>
      </c>
      <c r="BB12" s="25">
        <v>364</v>
      </c>
      <c r="BC12" s="25">
        <v>365</v>
      </c>
      <c r="BD12" s="25">
        <v>366</v>
      </c>
      <c r="BE12" s="25">
        <v>367</v>
      </c>
      <c r="BF12" s="25">
        <v>368</v>
      </c>
      <c r="BG12" s="25">
        <v>369</v>
      </c>
      <c r="BH12" s="25">
        <v>370</v>
      </c>
      <c r="BI12" s="25">
        <v>371</v>
      </c>
      <c r="BJ12" s="25">
        <v>372</v>
      </c>
      <c r="BK12" s="25">
        <v>373</v>
      </c>
      <c r="BL12" s="25">
        <v>374</v>
      </c>
      <c r="BM12" s="25">
        <v>375</v>
      </c>
      <c r="BN12" s="25">
        <v>376</v>
      </c>
      <c r="BO12" s="25">
        <v>377</v>
      </c>
      <c r="BP12" s="25">
        <v>378</v>
      </c>
      <c r="BQ12" s="25">
        <v>379</v>
      </c>
      <c r="BR12" s="25">
        <v>380</v>
      </c>
      <c r="BS12" s="25">
        <v>381</v>
      </c>
      <c r="BT12" s="25">
        <v>382</v>
      </c>
      <c r="BU12" s="25">
        <v>383</v>
      </c>
      <c r="BV12" s="25">
        <v>384</v>
      </c>
    </row>
    <row r="13" spans="1:74" s="119" customFormat="1" x14ac:dyDescent="0.25">
      <c r="B13" s="24" t="s">
        <v>571</v>
      </c>
      <c r="C13" s="25">
        <f>IF(C11&lt;=$D$7,1,0)</f>
        <v>1</v>
      </c>
      <c r="D13" s="25">
        <f t="shared" ref="D13:BO13" si="1">IF(D11&lt;=$D$7,1,0)</f>
        <v>1</v>
      </c>
      <c r="E13" s="25">
        <f t="shared" si="1"/>
        <v>1</v>
      </c>
      <c r="F13" s="25">
        <f t="shared" si="1"/>
        <v>1</v>
      </c>
      <c r="G13" s="25">
        <f t="shared" si="1"/>
        <v>1</v>
      </c>
      <c r="H13" s="25">
        <f t="shared" si="1"/>
        <v>1</v>
      </c>
      <c r="I13" s="25">
        <f t="shared" si="1"/>
        <v>1</v>
      </c>
      <c r="J13" s="25">
        <f t="shared" si="1"/>
        <v>1</v>
      </c>
      <c r="K13" s="25">
        <f t="shared" si="1"/>
        <v>1</v>
      </c>
      <c r="L13" s="25">
        <f t="shared" si="1"/>
        <v>1</v>
      </c>
      <c r="M13" s="25">
        <f t="shared" si="1"/>
        <v>1</v>
      </c>
      <c r="N13" s="25">
        <f t="shared" si="1"/>
        <v>1</v>
      </c>
      <c r="O13" s="25">
        <f t="shared" si="1"/>
        <v>1</v>
      </c>
      <c r="P13" s="25">
        <f t="shared" si="1"/>
        <v>1</v>
      </c>
      <c r="Q13" s="25">
        <f t="shared" si="1"/>
        <v>1</v>
      </c>
      <c r="R13" s="25">
        <f t="shared" si="1"/>
        <v>1</v>
      </c>
      <c r="S13" s="25">
        <f t="shared" si="1"/>
        <v>1</v>
      </c>
      <c r="T13" s="25">
        <f t="shared" si="1"/>
        <v>1</v>
      </c>
      <c r="U13" s="25">
        <f t="shared" si="1"/>
        <v>1</v>
      </c>
      <c r="V13" s="25">
        <f t="shared" si="1"/>
        <v>1</v>
      </c>
      <c r="W13" s="25">
        <f t="shared" si="1"/>
        <v>1</v>
      </c>
      <c r="X13" s="25">
        <f t="shared" si="1"/>
        <v>1</v>
      </c>
      <c r="Y13" s="25">
        <f t="shared" si="1"/>
        <v>1</v>
      </c>
      <c r="Z13" s="25">
        <f t="shared" si="1"/>
        <v>1</v>
      </c>
      <c r="AA13" s="25">
        <f t="shared" si="1"/>
        <v>1</v>
      </c>
      <c r="AB13" s="25">
        <f t="shared" si="1"/>
        <v>1</v>
      </c>
      <c r="AC13" s="25">
        <f t="shared" si="1"/>
        <v>1</v>
      </c>
      <c r="AD13" s="25">
        <f t="shared" si="1"/>
        <v>1</v>
      </c>
      <c r="AE13" s="25">
        <f t="shared" si="1"/>
        <v>1</v>
      </c>
      <c r="AF13" s="25">
        <f t="shared" si="1"/>
        <v>1</v>
      </c>
      <c r="AG13" s="25">
        <f t="shared" si="1"/>
        <v>1</v>
      </c>
      <c r="AH13" s="25">
        <f t="shared" si="1"/>
        <v>1</v>
      </c>
      <c r="AI13" s="25">
        <f t="shared" si="1"/>
        <v>1</v>
      </c>
      <c r="AJ13" s="25">
        <f t="shared" si="1"/>
        <v>1</v>
      </c>
      <c r="AK13" s="25">
        <f t="shared" si="1"/>
        <v>1</v>
      </c>
      <c r="AL13" s="25">
        <f t="shared" si="1"/>
        <v>1</v>
      </c>
      <c r="AM13" s="25">
        <f t="shared" si="1"/>
        <v>1</v>
      </c>
      <c r="AN13" s="25">
        <f t="shared" si="1"/>
        <v>1</v>
      </c>
      <c r="AO13" s="25">
        <f t="shared" si="1"/>
        <v>1</v>
      </c>
      <c r="AP13" s="25">
        <f t="shared" si="1"/>
        <v>1</v>
      </c>
      <c r="AQ13" s="25">
        <f t="shared" si="1"/>
        <v>1</v>
      </c>
      <c r="AR13" s="25">
        <f t="shared" si="1"/>
        <v>1</v>
      </c>
      <c r="AS13" s="25">
        <f t="shared" si="1"/>
        <v>1</v>
      </c>
      <c r="AT13" s="25">
        <f t="shared" si="1"/>
        <v>1</v>
      </c>
      <c r="AU13" s="25">
        <f t="shared" si="1"/>
        <v>1</v>
      </c>
      <c r="AV13" s="25">
        <f t="shared" si="1"/>
        <v>1</v>
      </c>
      <c r="AW13" s="25">
        <f t="shared" si="1"/>
        <v>1</v>
      </c>
      <c r="AX13" s="25">
        <f t="shared" si="1"/>
        <v>1</v>
      </c>
      <c r="AY13" s="25">
        <f t="shared" si="1"/>
        <v>1</v>
      </c>
      <c r="AZ13" s="25">
        <f t="shared" si="1"/>
        <v>1</v>
      </c>
      <c r="BA13" s="25">
        <f t="shared" si="1"/>
        <v>1</v>
      </c>
      <c r="BB13" s="25">
        <f t="shared" si="1"/>
        <v>1</v>
      </c>
      <c r="BC13" s="25">
        <f t="shared" si="1"/>
        <v>1</v>
      </c>
      <c r="BD13" s="25">
        <f t="shared" si="1"/>
        <v>1</v>
      </c>
      <c r="BE13" s="25">
        <f t="shared" si="1"/>
        <v>1</v>
      </c>
      <c r="BF13" s="25">
        <f t="shared" si="1"/>
        <v>1</v>
      </c>
      <c r="BG13" s="25">
        <f t="shared" si="1"/>
        <v>0</v>
      </c>
      <c r="BH13" s="25">
        <f t="shared" si="1"/>
        <v>0</v>
      </c>
      <c r="BI13" s="25">
        <f t="shared" si="1"/>
        <v>0</v>
      </c>
      <c r="BJ13" s="25">
        <f t="shared" si="1"/>
        <v>0</v>
      </c>
      <c r="BK13" s="25">
        <f t="shared" si="1"/>
        <v>0</v>
      </c>
      <c r="BL13" s="25">
        <f t="shared" si="1"/>
        <v>0</v>
      </c>
      <c r="BM13" s="25">
        <f t="shared" si="1"/>
        <v>0</v>
      </c>
      <c r="BN13" s="25">
        <f t="shared" si="1"/>
        <v>0</v>
      </c>
      <c r="BO13" s="25">
        <f t="shared" si="1"/>
        <v>0</v>
      </c>
      <c r="BP13" s="25">
        <f t="shared" ref="BP13:BV13" si="2">IF(BP11&lt;=$D$7,1,0)</f>
        <v>0</v>
      </c>
      <c r="BQ13" s="25">
        <f t="shared" si="2"/>
        <v>0</v>
      </c>
      <c r="BR13" s="25">
        <f t="shared" si="2"/>
        <v>0</v>
      </c>
      <c r="BS13" s="25">
        <f t="shared" si="2"/>
        <v>0</v>
      </c>
      <c r="BT13" s="25">
        <f t="shared" si="2"/>
        <v>0</v>
      </c>
      <c r="BU13" s="25">
        <f t="shared" si="2"/>
        <v>0</v>
      </c>
      <c r="BV13" s="25">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codeName="Sheet7">
    <pageSetUpPr fitToPage="1"/>
  </sheetPr>
  <dimension ref="A1:BV149"/>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89" sqref="B89"/>
    </sheetView>
  </sheetViews>
  <sheetFormatPr defaultColWidth="9.5546875" defaultRowHeight="10.199999999999999" x14ac:dyDescent="0.2"/>
  <cols>
    <col min="1" max="1" width="14.5546875" style="24" customWidth="1"/>
    <col min="2" max="2" width="44.5546875" style="24" customWidth="1"/>
    <col min="3" max="50" width="6.5546875" style="24" customWidth="1"/>
    <col min="51" max="55" width="6.5546875" style="153" customWidth="1"/>
    <col min="56" max="56" width="6.5546875" style="724" customWidth="1"/>
    <col min="57" max="57" width="6.5546875" style="302" customWidth="1"/>
    <col min="58" max="58" width="6.5546875" style="724" customWidth="1"/>
    <col min="59" max="62" width="6.5546875" style="153" customWidth="1"/>
    <col min="63" max="74" width="6.5546875" style="24" customWidth="1"/>
    <col min="75" max="16384" width="9.5546875" style="24"/>
  </cols>
  <sheetData>
    <row r="1" spans="1:74" ht="13.35" customHeight="1" x14ac:dyDescent="0.25">
      <c r="A1" s="990" t="s">
        <v>483</v>
      </c>
      <c r="B1" s="1034" t="s">
        <v>913</v>
      </c>
      <c r="C1" s="1035"/>
      <c r="D1" s="1035"/>
      <c r="E1" s="1035"/>
      <c r="F1" s="1035"/>
      <c r="G1" s="1035"/>
      <c r="H1" s="1035"/>
      <c r="I1" s="1035"/>
      <c r="J1" s="1035"/>
      <c r="K1" s="1035"/>
      <c r="L1" s="1035"/>
      <c r="M1" s="1035"/>
      <c r="N1" s="1035"/>
      <c r="O1" s="1035"/>
      <c r="P1" s="1035"/>
      <c r="Q1" s="1035"/>
      <c r="R1" s="1035"/>
      <c r="S1" s="1035"/>
      <c r="T1" s="1035"/>
      <c r="U1" s="1035"/>
      <c r="V1" s="1035"/>
      <c r="W1" s="1035"/>
      <c r="X1" s="1035"/>
      <c r="Y1" s="1035"/>
      <c r="Z1" s="1035"/>
      <c r="AA1" s="1035"/>
      <c r="AB1" s="1035"/>
      <c r="AC1" s="1035"/>
      <c r="AD1" s="1035"/>
      <c r="AE1" s="1035"/>
      <c r="AF1" s="1035"/>
      <c r="AG1" s="1035"/>
      <c r="AH1" s="1035"/>
      <c r="AI1" s="1035"/>
      <c r="AJ1" s="1035"/>
      <c r="AK1" s="1035"/>
      <c r="AL1" s="1035"/>
    </row>
    <row r="2" spans="1:74" ht="13.2" x14ac:dyDescent="0.25">
      <c r="A2" s="991"/>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row>
    <row r="3" spans="1:74" s="7" customFormat="1" ht="13.2" x14ac:dyDescent="0.25">
      <c r="A3" s="360" t="s">
        <v>785</v>
      </c>
      <c r="B3" s="9"/>
      <c r="C3" s="993">
        <f>Dates!D3</f>
        <v>2020</v>
      </c>
      <c r="D3" s="985"/>
      <c r="E3" s="985"/>
      <c r="F3" s="985"/>
      <c r="G3" s="985"/>
      <c r="H3" s="985"/>
      <c r="I3" s="985"/>
      <c r="J3" s="985"/>
      <c r="K3" s="985"/>
      <c r="L3" s="985"/>
      <c r="M3" s="985"/>
      <c r="N3" s="986"/>
      <c r="O3" s="993">
        <f>C3+1</f>
        <v>2021</v>
      </c>
      <c r="P3" s="994"/>
      <c r="Q3" s="994"/>
      <c r="R3" s="994"/>
      <c r="S3" s="994"/>
      <c r="T3" s="994"/>
      <c r="U3" s="994"/>
      <c r="V3" s="994"/>
      <c r="W3" s="994"/>
      <c r="X3" s="985"/>
      <c r="Y3" s="985"/>
      <c r="Z3" s="986"/>
      <c r="AA3" s="982">
        <f>O3+1</f>
        <v>2022</v>
      </c>
      <c r="AB3" s="985"/>
      <c r="AC3" s="985"/>
      <c r="AD3" s="985"/>
      <c r="AE3" s="985"/>
      <c r="AF3" s="985"/>
      <c r="AG3" s="985"/>
      <c r="AH3" s="985"/>
      <c r="AI3" s="985"/>
      <c r="AJ3" s="985"/>
      <c r="AK3" s="985"/>
      <c r="AL3" s="986"/>
      <c r="AM3" s="982">
        <f>AA3+1</f>
        <v>2023</v>
      </c>
      <c r="AN3" s="985"/>
      <c r="AO3" s="985"/>
      <c r="AP3" s="985"/>
      <c r="AQ3" s="985"/>
      <c r="AR3" s="985"/>
      <c r="AS3" s="985"/>
      <c r="AT3" s="985"/>
      <c r="AU3" s="985"/>
      <c r="AV3" s="985"/>
      <c r="AW3" s="985"/>
      <c r="AX3" s="986"/>
      <c r="AY3" s="982">
        <f>AM3+1</f>
        <v>2024</v>
      </c>
      <c r="AZ3" s="983"/>
      <c r="BA3" s="983"/>
      <c r="BB3" s="983"/>
      <c r="BC3" s="983"/>
      <c r="BD3" s="983"/>
      <c r="BE3" s="983"/>
      <c r="BF3" s="983"/>
      <c r="BG3" s="983"/>
      <c r="BH3" s="983"/>
      <c r="BI3" s="983"/>
      <c r="BJ3" s="984"/>
      <c r="BK3" s="982">
        <f>AY3+1</f>
        <v>2025</v>
      </c>
      <c r="BL3" s="985"/>
      <c r="BM3" s="985"/>
      <c r="BN3" s="985"/>
      <c r="BO3" s="985"/>
      <c r="BP3" s="985"/>
      <c r="BQ3" s="985"/>
      <c r="BR3" s="985"/>
      <c r="BS3" s="985"/>
      <c r="BT3" s="985"/>
      <c r="BU3" s="985"/>
      <c r="BV3" s="986"/>
    </row>
    <row r="4" spans="1:74"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12"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1" customHeight="1" x14ac:dyDescent="0.2">
      <c r="A5" s="292"/>
      <c r="B5" s="31" t="s">
        <v>461</v>
      </c>
      <c r="C5" s="614"/>
      <c r="D5" s="614"/>
      <c r="E5" s="614"/>
      <c r="F5" s="614"/>
      <c r="G5" s="614"/>
      <c r="H5" s="614"/>
      <c r="I5" s="614"/>
      <c r="J5" s="614"/>
      <c r="K5" s="614"/>
      <c r="L5" s="614"/>
      <c r="M5" s="614"/>
      <c r="N5" s="614"/>
      <c r="O5" s="614"/>
      <c r="P5" s="614"/>
      <c r="Q5" s="614"/>
      <c r="R5" s="614"/>
      <c r="S5" s="614"/>
      <c r="T5" s="614"/>
      <c r="U5" s="614"/>
      <c r="V5" s="614"/>
      <c r="W5" s="614"/>
      <c r="X5" s="614"/>
      <c r="Y5" s="614"/>
      <c r="Z5" s="614"/>
      <c r="AA5" s="614"/>
      <c r="AB5" s="614"/>
      <c r="AC5" s="614"/>
      <c r="AD5" s="614"/>
      <c r="AE5" s="614"/>
      <c r="AF5" s="614"/>
      <c r="AG5" s="614"/>
      <c r="AH5" s="614"/>
      <c r="AI5" s="614"/>
      <c r="AJ5" s="614"/>
      <c r="AK5" s="614"/>
      <c r="AL5" s="614"/>
      <c r="AM5" s="614"/>
      <c r="AN5" s="614"/>
      <c r="AO5" s="614"/>
      <c r="AP5" s="614"/>
      <c r="AQ5" s="614"/>
      <c r="AR5" s="614"/>
      <c r="AS5" s="614"/>
      <c r="AT5" s="614"/>
      <c r="AU5" s="614"/>
      <c r="AV5" s="614"/>
      <c r="AW5" s="614"/>
      <c r="AX5" s="614"/>
      <c r="AY5" s="167"/>
      <c r="AZ5" s="167"/>
      <c r="BA5" s="167"/>
      <c r="BB5" s="167"/>
      <c r="BC5" s="167"/>
      <c r="BD5" s="725"/>
      <c r="BE5" s="725"/>
      <c r="BF5" s="725"/>
      <c r="BG5" s="616"/>
      <c r="BH5" s="617"/>
      <c r="BI5" s="617"/>
      <c r="BJ5" s="617"/>
      <c r="BK5" s="617"/>
      <c r="BL5" s="617"/>
      <c r="BM5" s="617"/>
      <c r="BN5" s="617"/>
      <c r="BO5" s="617"/>
      <c r="BP5" s="617"/>
      <c r="BQ5" s="617"/>
      <c r="BR5" s="617"/>
      <c r="BS5" s="617"/>
      <c r="BT5" s="617"/>
      <c r="BU5" s="617"/>
      <c r="BV5" s="617"/>
    </row>
    <row r="6" spans="1:74" s="302" customFormat="1" ht="11.1" customHeight="1" x14ac:dyDescent="0.2">
      <c r="A6" s="601" t="s">
        <v>237</v>
      </c>
      <c r="B6" s="602" t="s">
        <v>1108</v>
      </c>
      <c r="C6" s="103">
        <v>12.851364</v>
      </c>
      <c r="D6" s="103">
        <v>12.844123</v>
      </c>
      <c r="E6" s="103">
        <v>12.796182999999999</v>
      </c>
      <c r="F6" s="103">
        <v>11.911199999999999</v>
      </c>
      <c r="G6" s="103">
        <v>9.713984</v>
      </c>
      <c r="H6" s="103">
        <v>10.44604</v>
      </c>
      <c r="I6" s="103">
        <v>11.007873999999999</v>
      </c>
      <c r="J6" s="103">
        <v>10.58478</v>
      </c>
      <c r="K6" s="103">
        <v>10.934182</v>
      </c>
      <c r="L6" s="103">
        <v>10.469150000000001</v>
      </c>
      <c r="M6" s="103">
        <v>11.209517</v>
      </c>
      <c r="N6" s="103">
        <v>11.179121</v>
      </c>
      <c r="O6" s="103">
        <v>11.152018</v>
      </c>
      <c r="P6" s="103">
        <v>9.9382450000000002</v>
      </c>
      <c r="Q6" s="103">
        <v>11.372411</v>
      </c>
      <c r="R6" s="103">
        <v>11.352838999999999</v>
      </c>
      <c r="S6" s="103">
        <v>11.422691</v>
      </c>
      <c r="T6" s="103">
        <v>11.393758</v>
      </c>
      <c r="U6" s="103">
        <v>11.416297999999999</v>
      </c>
      <c r="V6" s="103">
        <v>11.314076999999999</v>
      </c>
      <c r="W6" s="103">
        <v>10.957162</v>
      </c>
      <c r="X6" s="103">
        <v>11.636974</v>
      </c>
      <c r="Y6" s="103">
        <v>11.867466</v>
      </c>
      <c r="Z6" s="103">
        <v>11.752307</v>
      </c>
      <c r="AA6" s="103">
        <v>11.442453</v>
      </c>
      <c r="AB6" s="103">
        <v>11.467150999999999</v>
      </c>
      <c r="AC6" s="103">
        <v>11.875298000000001</v>
      </c>
      <c r="AD6" s="103">
        <v>11.812170999999999</v>
      </c>
      <c r="AE6" s="103">
        <v>11.741680000000001</v>
      </c>
      <c r="AF6" s="103">
        <v>11.912832999999999</v>
      </c>
      <c r="AG6" s="103">
        <v>11.991593</v>
      </c>
      <c r="AH6" s="103">
        <v>12.122529</v>
      </c>
      <c r="AI6" s="103">
        <v>12.438625999999999</v>
      </c>
      <c r="AJ6" s="103">
        <v>12.431267</v>
      </c>
      <c r="AK6" s="103">
        <v>12.466752</v>
      </c>
      <c r="AL6" s="103">
        <v>12.17512</v>
      </c>
      <c r="AM6" s="103">
        <v>12.610580000000001</v>
      </c>
      <c r="AN6" s="103">
        <v>12.590515</v>
      </c>
      <c r="AO6" s="103">
        <v>12.815473000000001</v>
      </c>
      <c r="AP6" s="103">
        <v>12.680327999999999</v>
      </c>
      <c r="AQ6" s="103">
        <v>12.729638</v>
      </c>
      <c r="AR6" s="103">
        <v>12.865575</v>
      </c>
      <c r="AS6" s="103">
        <v>12.935294000000001</v>
      </c>
      <c r="AT6" s="103">
        <v>13.047376</v>
      </c>
      <c r="AU6" s="103">
        <v>13.176662</v>
      </c>
      <c r="AV6" s="103">
        <v>13.148883</v>
      </c>
      <c r="AW6" s="103">
        <v>13.281094</v>
      </c>
      <c r="AX6" s="103">
        <v>13.307957999999999</v>
      </c>
      <c r="AY6" s="103">
        <v>12.553566</v>
      </c>
      <c r="AZ6" s="103">
        <v>13.102080000000001</v>
      </c>
      <c r="BA6" s="103">
        <v>13.170783</v>
      </c>
      <c r="BB6" s="103">
        <v>13.248628999999999</v>
      </c>
      <c r="BC6" s="103">
        <v>13.188674000000001</v>
      </c>
      <c r="BD6" s="726">
        <v>13.21414</v>
      </c>
      <c r="BE6" s="726">
        <v>13.341353179</v>
      </c>
      <c r="BF6" s="726">
        <v>13.392736543</v>
      </c>
      <c r="BG6" s="618">
        <v>13.39634</v>
      </c>
      <c r="BH6" s="618">
        <v>13.45101</v>
      </c>
      <c r="BI6" s="618">
        <v>13.474019999999999</v>
      </c>
      <c r="BJ6" s="618">
        <v>13.48582</v>
      </c>
      <c r="BK6" s="618">
        <v>13.485519999999999</v>
      </c>
      <c r="BL6" s="618">
        <v>13.305400000000001</v>
      </c>
      <c r="BM6" s="618">
        <v>13.549189999999999</v>
      </c>
      <c r="BN6" s="618">
        <v>13.57748</v>
      </c>
      <c r="BO6" s="618">
        <v>13.60594</v>
      </c>
      <c r="BP6" s="618">
        <v>13.628159999999999</v>
      </c>
      <c r="BQ6" s="618">
        <v>13.688639999999999</v>
      </c>
      <c r="BR6" s="618">
        <v>13.73828</v>
      </c>
      <c r="BS6" s="618">
        <v>13.77505</v>
      </c>
      <c r="BT6" s="618">
        <v>13.855420000000001</v>
      </c>
      <c r="BU6" s="618">
        <v>13.897180000000001</v>
      </c>
      <c r="BV6" s="618">
        <v>13.91947</v>
      </c>
    </row>
    <row r="7" spans="1:74" ht="11.1" customHeight="1" x14ac:dyDescent="0.2">
      <c r="A7" s="292" t="s">
        <v>238</v>
      </c>
      <c r="B7" s="603" t="s">
        <v>1109</v>
      </c>
      <c r="C7" s="385">
        <v>0.48244900000000002</v>
      </c>
      <c r="D7" s="385">
        <v>0.47666599999999998</v>
      </c>
      <c r="E7" s="385">
        <v>0.469553</v>
      </c>
      <c r="F7" s="385">
        <v>0.46270299999999998</v>
      </c>
      <c r="G7" s="385">
        <v>0.40412100000000001</v>
      </c>
      <c r="H7" s="385">
        <v>0.36097499999999999</v>
      </c>
      <c r="I7" s="385">
        <v>0.44400499999999998</v>
      </c>
      <c r="J7" s="385">
        <v>0.44358199999999998</v>
      </c>
      <c r="K7" s="385">
        <v>0.44173499999999999</v>
      </c>
      <c r="L7" s="385">
        <v>0.45936100000000002</v>
      </c>
      <c r="M7" s="385">
        <v>0.463976</v>
      </c>
      <c r="N7" s="385">
        <v>0.46295999999999998</v>
      </c>
      <c r="O7" s="385">
        <v>0.45829399999999998</v>
      </c>
      <c r="P7" s="385">
        <v>0.45663999999999999</v>
      </c>
      <c r="Q7" s="385">
        <v>0.45331399999999999</v>
      </c>
      <c r="R7" s="385">
        <v>0.44631700000000002</v>
      </c>
      <c r="S7" s="385">
        <v>0.443326</v>
      </c>
      <c r="T7" s="385">
        <v>0.43998199999999998</v>
      </c>
      <c r="U7" s="385">
        <v>0.37997999999999998</v>
      </c>
      <c r="V7" s="385">
        <v>0.40851500000000002</v>
      </c>
      <c r="W7" s="385">
        <v>0.42968299999999998</v>
      </c>
      <c r="X7" s="385">
        <v>0.43696299999999999</v>
      </c>
      <c r="Y7" s="385">
        <v>0.44602399999999998</v>
      </c>
      <c r="Z7" s="385">
        <v>0.45112400000000002</v>
      </c>
      <c r="AA7" s="385">
        <v>0.44961600000000002</v>
      </c>
      <c r="AB7" s="385">
        <v>0.450264</v>
      </c>
      <c r="AC7" s="385">
        <v>0.43985299999999999</v>
      </c>
      <c r="AD7" s="385">
        <v>0.441523</v>
      </c>
      <c r="AE7" s="385">
        <v>0.44727099999999997</v>
      </c>
      <c r="AF7" s="385">
        <v>0.41863099999999998</v>
      </c>
      <c r="AG7" s="385">
        <v>0.43156800000000001</v>
      </c>
      <c r="AH7" s="385">
        <v>0.41315099999999999</v>
      </c>
      <c r="AI7" s="385">
        <v>0.43018099999999998</v>
      </c>
      <c r="AJ7" s="385">
        <v>0.43493100000000001</v>
      </c>
      <c r="AK7" s="385">
        <v>0.44467699999999999</v>
      </c>
      <c r="AL7" s="385">
        <v>0.44663199999999997</v>
      </c>
      <c r="AM7" s="385">
        <v>0.44840600000000003</v>
      </c>
      <c r="AN7" s="385">
        <v>0.44623099999999999</v>
      </c>
      <c r="AO7" s="385">
        <v>0.43522100000000002</v>
      </c>
      <c r="AP7" s="385">
        <v>0.43446699999999999</v>
      </c>
      <c r="AQ7" s="385">
        <v>0.43016599999999999</v>
      </c>
      <c r="AR7" s="385">
        <v>0.42319000000000001</v>
      </c>
      <c r="AS7" s="385">
        <v>0.39722099999999999</v>
      </c>
      <c r="AT7" s="385">
        <v>0.39592500000000003</v>
      </c>
      <c r="AU7" s="385">
        <v>0.41540100000000002</v>
      </c>
      <c r="AV7" s="385">
        <v>0.42596800000000001</v>
      </c>
      <c r="AW7" s="385">
        <v>0.42787500000000001</v>
      </c>
      <c r="AX7" s="385">
        <v>0.43298599999999998</v>
      </c>
      <c r="AY7" s="385">
        <v>0.42653099999999999</v>
      </c>
      <c r="AZ7" s="385">
        <v>0.43226100000000001</v>
      </c>
      <c r="BA7" s="385">
        <v>0.43286200000000002</v>
      </c>
      <c r="BB7" s="385">
        <v>0.42990099999999998</v>
      </c>
      <c r="BC7" s="385">
        <v>0.41689700000000002</v>
      </c>
      <c r="BD7" s="697">
        <v>0.399482</v>
      </c>
      <c r="BE7" s="697">
        <v>0.40909332766000001</v>
      </c>
      <c r="BF7" s="697">
        <v>0.39916559563999998</v>
      </c>
      <c r="BG7" s="397">
        <v>0.40450745725999998</v>
      </c>
      <c r="BH7" s="397">
        <v>0.41271219771000001</v>
      </c>
      <c r="BI7" s="397">
        <v>0.41406856104</v>
      </c>
      <c r="BJ7" s="397">
        <v>0.41821853059000003</v>
      </c>
      <c r="BK7" s="397">
        <v>0.41640607350999997</v>
      </c>
      <c r="BL7" s="397">
        <v>0.42044913925999999</v>
      </c>
      <c r="BM7" s="397">
        <v>0.41882271396999998</v>
      </c>
      <c r="BN7" s="397">
        <v>0.41623866935999998</v>
      </c>
      <c r="BO7" s="397">
        <v>0.40579893089000002</v>
      </c>
      <c r="BP7" s="397">
        <v>0.38970569109999997</v>
      </c>
      <c r="BQ7" s="397">
        <v>0.39632772653999998</v>
      </c>
      <c r="BR7" s="397">
        <v>0.38769251614</v>
      </c>
      <c r="BS7" s="397">
        <v>0.39416199524000001</v>
      </c>
      <c r="BT7" s="397">
        <v>0.40590078233999999</v>
      </c>
      <c r="BU7" s="397">
        <v>0.40201153005000001</v>
      </c>
      <c r="BV7" s="397">
        <v>0.40762170790000002</v>
      </c>
    </row>
    <row r="8" spans="1:74" ht="11.1" customHeight="1" x14ac:dyDescent="0.2">
      <c r="A8" s="292" t="s">
        <v>239</v>
      </c>
      <c r="B8" s="603" t="s">
        <v>1110</v>
      </c>
      <c r="C8" s="385">
        <v>1.9882280000000001</v>
      </c>
      <c r="D8" s="385">
        <v>1.994669</v>
      </c>
      <c r="E8" s="385">
        <v>1.976407</v>
      </c>
      <c r="F8" s="385">
        <v>1.9105030000000001</v>
      </c>
      <c r="G8" s="385">
        <v>1.604447</v>
      </c>
      <c r="H8" s="385">
        <v>1.5585290000000001</v>
      </c>
      <c r="I8" s="385">
        <v>1.6566669999999999</v>
      </c>
      <c r="J8" s="385">
        <v>1.18974</v>
      </c>
      <c r="K8" s="385">
        <v>1.538735</v>
      </c>
      <c r="L8" s="385">
        <v>1.072343</v>
      </c>
      <c r="M8" s="385">
        <v>1.721978</v>
      </c>
      <c r="N8" s="385">
        <v>1.8168759999999999</v>
      </c>
      <c r="O8" s="385">
        <v>1.810611</v>
      </c>
      <c r="P8" s="385">
        <v>1.795309</v>
      </c>
      <c r="Q8" s="385">
        <v>1.878849</v>
      </c>
      <c r="R8" s="385">
        <v>1.7945580000000001</v>
      </c>
      <c r="S8" s="385">
        <v>1.816324</v>
      </c>
      <c r="T8" s="385">
        <v>1.783469</v>
      </c>
      <c r="U8" s="385">
        <v>1.8482510000000001</v>
      </c>
      <c r="V8" s="385">
        <v>1.5522609999999999</v>
      </c>
      <c r="W8" s="385">
        <v>1.060325</v>
      </c>
      <c r="X8" s="385">
        <v>1.6777280000000001</v>
      </c>
      <c r="Y8" s="385">
        <v>1.7719320000000001</v>
      </c>
      <c r="Z8" s="385">
        <v>1.693052</v>
      </c>
      <c r="AA8" s="385">
        <v>1.6843699999999999</v>
      </c>
      <c r="AB8" s="385">
        <v>1.6128199999999999</v>
      </c>
      <c r="AC8" s="385">
        <v>1.6846140000000001</v>
      </c>
      <c r="AD8" s="385">
        <v>1.7537210000000001</v>
      </c>
      <c r="AE8" s="385">
        <v>1.6063499999999999</v>
      </c>
      <c r="AF8" s="385">
        <v>1.7351289999999999</v>
      </c>
      <c r="AG8" s="385">
        <v>1.7278199999999999</v>
      </c>
      <c r="AH8" s="385">
        <v>1.7611570000000001</v>
      </c>
      <c r="AI8" s="385">
        <v>1.8248340000000001</v>
      </c>
      <c r="AJ8" s="385">
        <v>1.7928269999999999</v>
      </c>
      <c r="AK8" s="385">
        <v>1.7970870000000001</v>
      </c>
      <c r="AL8" s="385">
        <v>1.7883370000000001</v>
      </c>
      <c r="AM8" s="385">
        <v>1.9144600000000001</v>
      </c>
      <c r="AN8" s="385">
        <v>1.853556</v>
      </c>
      <c r="AO8" s="385">
        <v>1.8768959999999999</v>
      </c>
      <c r="AP8" s="385">
        <v>1.749533</v>
      </c>
      <c r="AQ8" s="385">
        <v>1.7207699999999999</v>
      </c>
      <c r="AR8" s="385">
        <v>1.844633</v>
      </c>
      <c r="AS8" s="385">
        <v>1.925476</v>
      </c>
      <c r="AT8" s="385">
        <v>1.8762840000000001</v>
      </c>
      <c r="AU8" s="385">
        <v>1.973943</v>
      </c>
      <c r="AV8" s="385">
        <v>1.935111</v>
      </c>
      <c r="AW8" s="385">
        <v>1.8558840000000001</v>
      </c>
      <c r="AX8" s="385">
        <v>1.8524210000000001</v>
      </c>
      <c r="AY8" s="385">
        <v>1.743107</v>
      </c>
      <c r="AZ8" s="385">
        <v>1.7895639999999999</v>
      </c>
      <c r="BA8" s="385">
        <v>1.814711</v>
      </c>
      <c r="BB8" s="385">
        <v>1.826301</v>
      </c>
      <c r="BC8" s="385">
        <v>1.7804199999999999</v>
      </c>
      <c r="BD8" s="697">
        <v>1.800438</v>
      </c>
      <c r="BE8" s="697">
        <v>1.8582408548</v>
      </c>
      <c r="BF8" s="697">
        <v>1.8558324972</v>
      </c>
      <c r="BG8" s="397">
        <v>1.8230036241000001</v>
      </c>
      <c r="BH8" s="397">
        <v>1.8388394351999999</v>
      </c>
      <c r="BI8" s="397">
        <v>1.8461861312000001</v>
      </c>
      <c r="BJ8" s="397">
        <v>1.8497520103</v>
      </c>
      <c r="BK8" s="397">
        <v>1.8536738943</v>
      </c>
      <c r="BL8" s="397">
        <v>1.8583992515000001</v>
      </c>
      <c r="BM8" s="397">
        <v>1.8669398231000001</v>
      </c>
      <c r="BN8" s="397">
        <v>1.8651338721999999</v>
      </c>
      <c r="BO8" s="397">
        <v>1.8656209316000001</v>
      </c>
      <c r="BP8" s="397">
        <v>1.8719077985000001</v>
      </c>
      <c r="BQ8" s="397">
        <v>1.8787807346000001</v>
      </c>
      <c r="BR8" s="397">
        <v>1.8800755819999999</v>
      </c>
      <c r="BS8" s="397">
        <v>1.8687559773</v>
      </c>
      <c r="BT8" s="397">
        <v>1.8930890366999999</v>
      </c>
      <c r="BU8" s="397">
        <v>1.9036147747000001</v>
      </c>
      <c r="BV8" s="397">
        <v>1.9071279967999999</v>
      </c>
    </row>
    <row r="9" spans="1:74" ht="11.1" customHeight="1" x14ac:dyDescent="0.2">
      <c r="A9" s="292" t="s">
        <v>240</v>
      </c>
      <c r="B9" s="603" t="s">
        <v>1111</v>
      </c>
      <c r="C9" s="385">
        <v>10.380687</v>
      </c>
      <c r="D9" s="385">
        <v>10.372788</v>
      </c>
      <c r="E9" s="385">
        <v>10.350223</v>
      </c>
      <c r="F9" s="385">
        <v>9.5379939999999994</v>
      </c>
      <c r="G9" s="385">
        <v>7.7054159999999996</v>
      </c>
      <c r="H9" s="385">
        <v>8.5265360000000001</v>
      </c>
      <c r="I9" s="385">
        <v>8.9072019999999998</v>
      </c>
      <c r="J9" s="385">
        <v>8.9514580000000006</v>
      </c>
      <c r="K9" s="385">
        <v>8.9537119999999994</v>
      </c>
      <c r="L9" s="385">
        <v>8.9374459999999996</v>
      </c>
      <c r="M9" s="385">
        <v>9.0235629999999993</v>
      </c>
      <c r="N9" s="385">
        <v>8.8992850000000008</v>
      </c>
      <c r="O9" s="385">
        <v>8.8831129999999998</v>
      </c>
      <c r="P9" s="385">
        <v>7.6862959999999996</v>
      </c>
      <c r="Q9" s="385">
        <v>9.0402480000000001</v>
      </c>
      <c r="R9" s="385">
        <v>9.1119640000000004</v>
      </c>
      <c r="S9" s="385">
        <v>9.1630409999999998</v>
      </c>
      <c r="T9" s="385">
        <v>9.1703069999999993</v>
      </c>
      <c r="U9" s="385">
        <v>9.1880670000000002</v>
      </c>
      <c r="V9" s="385">
        <v>9.3533010000000001</v>
      </c>
      <c r="W9" s="385">
        <v>9.4671540000000007</v>
      </c>
      <c r="X9" s="385">
        <v>9.5222829999999998</v>
      </c>
      <c r="Y9" s="385">
        <v>9.6495099999999994</v>
      </c>
      <c r="Z9" s="385">
        <v>9.6081310000000002</v>
      </c>
      <c r="AA9" s="385">
        <v>9.3084670000000003</v>
      </c>
      <c r="AB9" s="385">
        <v>9.4040669999999995</v>
      </c>
      <c r="AC9" s="385">
        <v>9.7508309999999998</v>
      </c>
      <c r="AD9" s="385">
        <v>9.6169270000000004</v>
      </c>
      <c r="AE9" s="385">
        <v>9.6880590000000009</v>
      </c>
      <c r="AF9" s="385">
        <v>9.7590730000000008</v>
      </c>
      <c r="AG9" s="385">
        <v>9.8322050000000001</v>
      </c>
      <c r="AH9" s="385">
        <v>9.9482210000000002</v>
      </c>
      <c r="AI9" s="385">
        <v>10.183611000000001</v>
      </c>
      <c r="AJ9" s="385">
        <v>10.203509</v>
      </c>
      <c r="AK9" s="385">
        <v>10.224988</v>
      </c>
      <c r="AL9" s="385">
        <v>9.9401510000000002</v>
      </c>
      <c r="AM9" s="385">
        <v>10.247714</v>
      </c>
      <c r="AN9" s="385">
        <v>10.290728</v>
      </c>
      <c r="AO9" s="385">
        <v>10.503356</v>
      </c>
      <c r="AP9" s="385">
        <v>10.496328</v>
      </c>
      <c r="AQ9" s="385">
        <v>10.578702</v>
      </c>
      <c r="AR9" s="385">
        <v>10.597752</v>
      </c>
      <c r="AS9" s="385">
        <v>10.612596999999999</v>
      </c>
      <c r="AT9" s="385">
        <v>10.775167</v>
      </c>
      <c r="AU9" s="385">
        <v>10.787318000000001</v>
      </c>
      <c r="AV9" s="385">
        <v>10.787804</v>
      </c>
      <c r="AW9" s="385">
        <v>10.997335</v>
      </c>
      <c r="AX9" s="385">
        <v>11.022551</v>
      </c>
      <c r="AY9" s="385">
        <v>10.383927999999999</v>
      </c>
      <c r="AZ9" s="385">
        <v>10.880255</v>
      </c>
      <c r="BA9" s="385">
        <v>10.923209999999999</v>
      </c>
      <c r="BB9" s="385">
        <v>10.992426999999999</v>
      </c>
      <c r="BC9" s="385">
        <v>10.991357000000001</v>
      </c>
      <c r="BD9" s="697">
        <v>11.01422</v>
      </c>
      <c r="BE9" s="697">
        <v>11.074018997</v>
      </c>
      <c r="BF9" s="697">
        <v>11.137738451000001</v>
      </c>
      <c r="BG9" s="397">
        <v>11.16883</v>
      </c>
      <c r="BH9" s="397">
        <v>11.19946</v>
      </c>
      <c r="BI9" s="397">
        <v>11.21377</v>
      </c>
      <c r="BJ9" s="397">
        <v>11.21785</v>
      </c>
      <c r="BK9" s="397">
        <v>11.215439999999999</v>
      </c>
      <c r="BL9" s="397">
        <v>11.02655</v>
      </c>
      <c r="BM9" s="397">
        <v>11.26343</v>
      </c>
      <c r="BN9" s="397">
        <v>11.296110000000001</v>
      </c>
      <c r="BO9" s="397">
        <v>11.334519999999999</v>
      </c>
      <c r="BP9" s="397">
        <v>11.36655</v>
      </c>
      <c r="BQ9" s="397">
        <v>11.41353</v>
      </c>
      <c r="BR9" s="397">
        <v>11.470510000000001</v>
      </c>
      <c r="BS9" s="397">
        <v>11.512130000000001</v>
      </c>
      <c r="BT9" s="397">
        <v>11.556430000000001</v>
      </c>
      <c r="BU9" s="397">
        <v>11.59155</v>
      </c>
      <c r="BV9" s="397">
        <v>11.60472</v>
      </c>
    </row>
    <row r="10" spans="1:74" ht="11.1" customHeight="1" x14ac:dyDescent="0.2">
      <c r="A10" s="292" t="s">
        <v>1112</v>
      </c>
      <c r="B10" s="604" t="s">
        <v>1113</v>
      </c>
      <c r="C10" s="385">
        <v>0.15697369452000001</v>
      </c>
      <c r="D10" s="385">
        <v>0.15658124103000001</v>
      </c>
      <c r="E10" s="385">
        <v>0.14743298870999999</v>
      </c>
      <c r="F10" s="385">
        <v>0.13430545999999999</v>
      </c>
      <c r="G10" s="385">
        <v>0.13065547419000001</v>
      </c>
      <c r="H10" s="385">
        <v>0.13617724367</v>
      </c>
      <c r="I10" s="385">
        <v>0.13899056452</v>
      </c>
      <c r="J10" s="385">
        <v>0.14817439161000001</v>
      </c>
      <c r="K10" s="385">
        <v>0.15459057533000001</v>
      </c>
      <c r="L10" s="385">
        <v>0.14064351097</v>
      </c>
      <c r="M10" s="385">
        <v>0.13788306933</v>
      </c>
      <c r="N10" s="385">
        <v>0.13874636547999999</v>
      </c>
      <c r="O10" s="385">
        <v>0.13925717612999999</v>
      </c>
      <c r="P10" s="385">
        <v>0.13402635464000001</v>
      </c>
      <c r="Q10" s="385">
        <v>0.13833642484</v>
      </c>
      <c r="R10" s="385">
        <v>0.13908581533</v>
      </c>
      <c r="S10" s="385">
        <v>0.13671765160999999</v>
      </c>
      <c r="T10" s="385">
        <v>0.13292357832999999</v>
      </c>
      <c r="U10" s="385">
        <v>0.12133950968</v>
      </c>
      <c r="V10" s="385">
        <v>0.12640926452000001</v>
      </c>
      <c r="W10" s="385">
        <v>0.12828516867</v>
      </c>
      <c r="X10" s="385">
        <v>0.11896134194000001</v>
      </c>
      <c r="Y10" s="385">
        <v>0.11783743633</v>
      </c>
      <c r="Z10" s="385">
        <v>0.11599476355</v>
      </c>
      <c r="AA10" s="385">
        <v>0.11682227323</v>
      </c>
      <c r="AB10" s="385">
        <v>0.11816081214</v>
      </c>
      <c r="AC10" s="385">
        <v>0.12179215065</v>
      </c>
      <c r="AD10" s="385">
        <v>0.12926355033</v>
      </c>
      <c r="AE10" s="385">
        <v>0.12721271000000001</v>
      </c>
      <c r="AF10" s="385">
        <v>0.124463193</v>
      </c>
      <c r="AG10" s="385">
        <v>0.12732943774</v>
      </c>
      <c r="AH10" s="385">
        <v>0.12503609935000001</v>
      </c>
      <c r="AI10" s="385">
        <v>0.12486285333</v>
      </c>
      <c r="AJ10" s="385">
        <v>0.13284482161</v>
      </c>
      <c r="AK10" s="385">
        <v>0.13527283133000001</v>
      </c>
      <c r="AL10" s="385">
        <v>0.13338600322999999</v>
      </c>
      <c r="AM10" s="385">
        <v>0.14924766161</v>
      </c>
      <c r="AN10" s="385">
        <v>0.15446851</v>
      </c>
      <c r="AO10" s="385">
        <v>0.15171927355000001</v>
      </c>
      <c r="AP10" s="385">
        <v>0.15300096166999999</v>
      </c>
      <c r="AQ10" s="385">
        <v>0.15363616096999999</v>
      </c>
      <c r="AR10" s="385">
        <v>0.15548273800000001</v>
      </c>
      <c r="AS10" s="385">
        <v>0.15118450193999999</v>
      </c>
      <c r="AT10" s="385">
        <v>0.15281686322999999</v>
      </c>
      <c r="AU10" s="385">
        <v>0.14815867399999999</v>
      </c>
      <c r="AV10" s="385">
        <v>0.16432733838999999</v>
      </c>
      <c r="AW10" s="385">
        <v>0.16174436833</v>
      </c>
      <c r="AX10" s="385">
        <v>0.15428623774</v>
      </c>
      <c r="AY10" s="385">
        <v>0.15441012065000001</v>
      </c>
      <c r="AZ10" s="385">
        <v>0.14160984448</v>
      </c>
      <c r="BA10" s="385">
        <v>0.14032609065000001</v>
      </c>
      <c r="BB10" s="385">
        <v>0.15681530232999999</v>
      </c>
      <c r="BC10" s="385">
        <v>0.15651891676999999</v>
      </c>
      <c r="BD10" s="697">
        <v>0.15366879233</v>
      </c>
      <c r="BE10" s="697">
        <v>0.15623555844000001</v>
      </c>
      <c r="BF10" s="697">
        <v>0.15877667506000001</v>
      </c>
      <c r="BG10" s="397">
        <v>0.15608948371</v>
      </c>
      <c r="BH10" s="397">
        <v>0.15863215675</v>
      </c>
      <c r="BI10" s="397">
        <v>0.16181569853</v>
      </c>
      <c r="BJ10" s="397">
        <v>0.16557930353</v>
      </c>
      <c r="BK10" s="397">
        <v>0.16967227670000001</v>
      </c>
      <c r="BL10" s="397">
        <v>0.17338603729999999</v>
      </c>
      <c r="BM10" s="397">
        <v>0.17642694646000001</v>
      </c>
      <c r="BN10" s="397">
        <v>0.17870447953999999</v>
      </c>
      <c r="BO10" s="397">
        <v>0.18011407830000001</v>
      </c>
      <c r="BP10" s="397">
        <v>0.18086172553999999</v>
      </c>
      <c r="BQ10" s="397">
        <v>0.18148165041</v>
      </c>
      <c r="BR10" s="397">
        <v>0.18225214451999999</v>
      </c>
      <c r="BS10" s="397">
        <v>0.18328143483000001</v>
      </c>
      <c r="BT10" s="397">
        <v>0.18479679594000001</v>
      </c>
      <c r="BU10" s="397">
        <v>0.18701611986</v>
      </c>
      <c r="BV10" s="397">
        <v>0.18995326987</v>
      </c>
    </row>
    <row r="11" spans="1:74" ht="11.1" customHeight="1" x14ac:dyDescent="0.2">
      <c r="A11" s="292" t="s">
        <v>1114</v>
      </c>
      <c r="B11" s="604" t="s">
        <v>1115</v>
      </c>
      <c r="C11" s="385">
        <v>1.4288613445</v>
      </c>
      <c r="D11" s="385">
        <v>1.4518330648</v>
      </c>
      <c r="E11" s="385">
        <v>1.4367214471</v>
      </c>
      <c r="F11" s="385">
        <v>1.2173518313</v>
      </c>
      <c r="G11" s="385">
        <v>0.84828123677</v>
      </c>
      <c r="H11" s="385">
        <v>0.88792091132999995</v>
      </c>
      <c r="I11" s="385">
        <v>1.0431481844999999</v>
      </c>
      <c r="J11" s="385">
        <v>1.1648675277</v>
      </c>
      <c r="K11" s="385">
        <v>1.2189049667</v>
      </c>
      <c r="L11" s="385">
        <v>1.2260054645</v>
      </c>
      <c r="M11" s="385">
        <v>1.2208685536999999</v>
      </c>
      <c r="N11" s="385">
        <v>1.1856548793999999</v>
      </c>
      <c r="O11" s="385">
        <v>1.1488040480999999</v>
      </c>
      <c r="P11" s="385">
        <v>1.0857479425000001</v>
      </c>
      <c r="Q11" s="385">
        <v>1.1119302919</v>
      </c>
      <c r="R11" s="385">
        <v>1.1242370083</v>
      </c>
      <c r="S11" s="385">
        <v>1.1308876555</v>
      </c>
      <c r="T11" s="385">
        <v>1.1332839560000001</v>
      </c>
      <c r="U11" s="385">
        <v>1.0786921680999999</v>
      </c>
      <c r="V11" s="385">
        <v>1.1202380397</v>
      </c>
      <c r="W11" s="385">
        <v>1.1273934720000001</v>
      </c>
      <c r="X11" s="385">
        <v>1.1254201344999999</v>
      </c>
      <c r="Y11" s="385">
        <v>1.1748424377</v>
      </c>
      <c r="Z11" s="385">
        <v>1.1577482126</v>
      </c>
      <c r="AA11" s="385">
        <v>1.1028479094000001</v>
      </c>
      <c r="AB11" s="385">
        <v>1.1072227414</v>
      </c>
      <c r="AC11" s="385">
        <v>1.1426751768000001</v>
      </c>
      <c r="AD11" s="385">
        <v>0.92737207333000005</v>
      </c>
      <c r="AE11" s="385">
        <v>1.0745931097000001</v>
      </c>
      <c r="AF11" s="385">
        <v>1.1224145533000001</v>
      </c>
      <c r="AG11" s="385">
        <v>1.0935529629</v>
      </c>
      <c r="AH11" s="385">
        <v>1.0950958203000001</v>
      </c>
      <c r="AI11" s="385">
        <v>1.143144127</v>
      </c>
      <c r="AJ11" s="385">
        <v>1.1360123848000001</v>
      </c>
      <c r="AK11" s="385">
        <v>1.1204308116999999</v>
      </c>
      <c r="AL11" s="385">
        <v>0.98389443548</v>
      </c>
      <c r="AM11" s="385">
        <v>1.0899288052</v>
      </c>
      <c r="AN11" s="385">
        <v>1.1864098982</v>
      </c>
      <c r="AO11" s="385">
        <v>1.1515840845</v>
      </c>
      <c r="AP11" s="385">
        <v>1.1591575590000001</v>
      </c>
      <c r="AQ11" s="385">
        <v>1.1623779112999999</v>
      </c>
      <c r="AR11" s="385">
        <v>1.1951535493000001</v>
      </c>
      <c r="AS11" s="385">
        <v>1.2044592547999999</v>
      </c>
      <c r="AT11" s="385">
        <v>1.2437101361</v>
      </c>
      <c r="AU11" s="385">
        <v>1.3243255043</v>
      </c>
      <c r="AV11" s="385">
        <v>1.2908383910000001</v>
      </c>
      <c r="AW11" s="385">
        <v>1.316108515</v>
      </c>
      <c r="AX11" s="385">
        <v>1.3118954803</v>
      </c>
      <c r="AY11" s="385">
        <v>1.1404984677000001</v>
      </c>
      <c r="AZ11" s="385">
        <v>1.2907473571999999</v>
      </c>
      <c r="BA11" s="385">
        <v>1.2598508503000001</v>
      </c>
      <c r="BB11" s="385">
        <v>1.2746731956999999</v>
      </c>
      <c r="BC11" s="385">
        <v>1.2309347739000001</v>
      </c>
      <c r="BD11" s="697">
        <v>1.2265758122999999</v>
      </c>
      <c r="BE11" s="697">
        <v>1.2780228916</v>
      </c>
      <c r="BF11" s="697">
        <v>1.2968662435</v>
      </c>
      <c r="BG11" s="397">
        <v>1.3145409092</v>
      </c>
      <c r="BH11" s="397">
        <v>1.3266816091</v>
      </c>
      <c r="BI11" s="397">
        <v>1.3312669348999999</v>
      </c>
      <c r="BJ11" s="397">
        <v>1.3296658951</v>
      </c>
      <c r="BK11" s="397">
        <v>1.3239897455</v>
      </c>
      <c r="BL11" s="397">
        <v>1.3190643234999999</v>
      </c>
      <c r="BM11" s="397">
        <v>1.3166969340000001</v>
      </c>
      <c r="BN11" s="397">
        <v>1.3183265378</v>
      </c>
      <c r="BO11" s="397">
        <v>1.3241154507999999</v>
      </c>
      <c r="BP11" s="397">
        <v>1.3319720213999999</v>
      </c>
      <c r="BQ11" s="397">
        <v>1.3443381185000001</v>
      </c>
      <c r="BR11" s="397">
        <v>1.3576541282000001</v>
      </c>
      <c r="BS11" s="397">
        <v>1.3680783010999999</v>
      </c>
      <c r="BT11" s="397">
        <v>1.3740663249</v>
      </c>
      <c r="BU11" s="397">
        <v>1.3741894128000001</v>
      </c>
      <c r="BV11" s="397">
        <v>1.3679853474000001</v>
      </c>
    </row>
    <row r="12" spans="1:74" ht="11.1" customHeight="1" x14ac:dyDescent="0.2">
      <c r="A12" s="292" t="s">
        <v>1116</v>
      </c>
      <c r="B12" s="604" t="s">
        <v>1117</v>
      </c>
      <c r="C12" s="385">
        <v>1.4078971580999999</v>
      </c>
      <c r="D12" s="385">
        <v>1.4015112345</v>
      </c>
      <c r="E12" s="385">
        <v>1.3923776000000001</v>
      </c>
      <c r="F12" s="385">
        <v>1.2954584600000001</v>
      </c>
      <c r="G12" s="385">
        <v>0.94532043871000004</v>
      </c>
      <c r="H12" s="385">
        <v>1.0302660699999999</v>
      </c>
      <c r="I12" s="385">
        <v>1.1203068452</v>
      </c>
      <c r="J12" s="385">
        <v>1.1421965032000001</v>
      </c>
      <c r="K12" s="385">
        <v>1.1262705433</v>
      </c>
      <c r="L12" s="385">
        <v>1.1304831612999999</v>
      </c>
      <c r="M12" s="385">
        <v>1.1210107933</v>
      </c>
      <c r="N12" s="385">
        <v>1.0863982676999999</v>
      </c>
      <c r="O12" s="385">
        <v>1.0634893968000001</v>
      </c>
      <c r="P12" s="385">
        <v>0.89053926786000004</v>
      </c>
      <c r="Q12" s="385">
        <v>1.1145888773999999</v>
      </c>
      <c r="R12" s="385">
        <v>1.1176077867</v>
      </c>
      <c r="S12" s="385">
        <v>1.1016047516</v>
      </c>
      <c r="T12" s="385">
        <v>1.0948802532999999</v>
      </c>
      <c r="U12" s="385">
        <v>1.1161930289999999</v>
      </c>
      <c r="V12" s="385">
        <v>1.1277695193999999</v>
      </c>
      <c r="W12" s="385">
        <v>1.1333602300000001</v>
      </c>
      <c r="X12" s="385">
        <v>1.0977937741999999</v>
      </c>
      <c r="Y12" s="385">
        <v>1.1016016666999999</v>
      </c>
      <c r="Z12" s="385">
        <v>1.1011149516000001</v>
      </c>
      <c r="AA12" s="385">
        <v>1.0708240871000001</v>
      </c>
      <c r="AB12" s="385">
        <v>1.0694645</v>
      </c>
      <c r="AC12" s="385">
        <v>1.0803693774000001</v>
      </c>
      <c r="AD12" s="385">
        <v>1.0983286667000001</v>
      </c>
      <c r="AE12" s="385">
        <v>1.0925444451999999</v>
      </c>
      <c r="AF12" s="385">
        <v>1.1250704433000001</v>
      </c>
      <c r="AG12" s="385">
        <v>1.1148412193999999</v>
      </c>
      <c r="AH12" s="385">
        <v>1.1223019097</v>
      </c>
      <c r="AI12" s="385">
        <v>1.1404317666999999</v>
      </c>
      <c r="AJ12" s="385">
        <v>1.1388201226000001</v>
      </c>
      <c r="AK12" s="385">
        <v>1.1075911866999999</v>
      </c>
      <c r="AL12" s="385">
        <v>1.0844725710000001</v>
      </c>
      <c r="AM12" s="385">
        <v>1.1189997129</v>
      </c>
      <c r="AN12" s="385">
        <v>1.1318875213999999</v>
      </c>
      <c r="AO12" s="385">
        <v>1.1781252677</v>
      </c>
      <c r="AP12" s="385">
        <v>1.1525939533</v>
      </c>
      <c r="AQ12" s="385">
        <v>1.1920619935000001</v>
      </c>
      <c r="AR12" s="385">
        <v>1.2049587266999999</v>
      </c>
      <c r="AS12" s="385">
        <v>1.1943396355</v>
      </c>
      <c r="AT12" s="385">
        <v>1.1771344194</v>
      </c>
      <c r="AU12" s="385">
        <v>1.1804716799999999</v>
      </c>
      <c r="AV12" s="385">
        <v>1.1518902128999999</v>
      </c>
      <c r="AW12" s="385">
        <v>1.1481806166999999</v>
      </c>
      <c r="AX12" s="385">
        <v>1.1179472548</v>
      </c>
      <c r="AY12" s="385">
        <v>1.0562732516</v>
      </c>
      <c r="AZ12" s="385">
        <v>1.0933510759</v>
      </c>
      <c r="BA12" s="385">
        <v>1.1114196968000001</v>
      </c>
      <c r="BB12" s="385">
        <v>1.1379475767</v>
      </c>
      <c r="BC12" s="385">
        <v>1.0550288193999999</v>
      </c>
      <c r="BD12" s="697">
        <v>1.0627606033000001</v>
      </c>
      <c r="BE12" s="697">
        <v>1.0857975991</v>
      </c>
      <c r="BF12" s="697">
        <v>1.1014101895999999</v>
      </c>
      <c r="BG12" s="397">
        <v>1.1139156985000001</v>
      </c>
      <c r="BH12" s="397">
        <v>1.1244250218</v>
      </c>
      <c r="BI12" s="397">
        <v>1.1339604333</v>
      </c>
      <c r="BJ12" s="397">
        <v>1.1328105915</v>
      </c>
      <c r="BK12" s="397">
        <v>1.1309727462000001</v>
      </c>
      <c r="BL12" s="397">
        <v>1.1080643222</v>
      </c>
      <c r="BM12" s="397">
        <v>1.153918325</v>
      </c>
      <c r="BN12" s="397">
        <v>1.1384876651</v>
      </c>
      <c r="BO12" s="397">
        <v>1.1518882401999999</v>
      </c>
      <c r="BP12" s="397">
        <v>1.1543539451</v>
      </c>
      <c r="BQ12" s="397">
        <v>1.1546671847000001</v>
      </c>
      <c r="BR12" s="397">
        <v>1.1618106044000001</v>
      </c>
      <c r="BS12" s="397">
        <v>1.1580524244999999</v>
      </c>
      <c r="BT12" s="397">
        <v>1.1634905396999999</v>
      </c>
      <c r="BU12" s="397">
        <v>1.1681773704</v>
      </c>
      <c r="BV12" s="397">
        <v>1.1619142551999999</v>
      </c>
    </row>
    <row r="13" spans="1:74" ht="11.1" customHeight="1" x14ac:dyDescent="0.2">
      <c r="A13" s="292" t="s">
        <v>1118</v>
      </c>
      <c r="B13" s="604" t="s">
        <v>1119</v>
      </c>
      <c r="C13" s="385">
        <v>3.7488271934999998E-2</v>
      </c>
      <c r="D13" s="385">
        <v>3.6301327931000001E-2</v>
      </c>
      <c r="E13" s="385">
        <v>3.6395600968E-2</v>
      </c>
      <c r="F13" s="385">
        <v>3.2378089333000001E-2</v>
      </c>
      <c r="G13" s="385">
        <v>2.6844494839000001E-2</v>
      </c>
      <c r="H13" s="385">
        <v>3.0322589E-2</v>
      </c>
      <c r="I13" s="385">
        <v>3.0242005161E-2</v>
      </c>
      <c r="J13" s="385">
        <v>2.9859516451999999E-2</v>
      </c>
      <c r="K13" s="385">
        <v>3.0091824999999999E-2</v>
      </c>
      <c r="L13" s="385">
        <v>3.0265874516000001E-2</v>
      </c>
      <c r="M13" s="385">
        <v>3.0435746332999999E-2</v>
      </c>
      <c r="N13" s="385">
        <v>3.1683549999999998E-2</v>
      </c>
      <c r="O13" s="385">
        <v>3.0883037742000002E-2</v>
      </c>
      <c r="P13" s="385">
        <v>2.5298370357E-2</v>
      </c>
      <c r="Q13" s="385">
        <v>3.0913437419E-2</v>
      </c>
      <c r="R13" s="385">
        <v>3.0349861999999998E-2</v>
      </c>
      <c r="S13" s="385">
        <v>2.9320664839000001E-2</v>
      </c>
      <c r="T13" s="385">
        <v>2.9031309666999999E-2</v>
      </c>
      <c r="U13" s="385">
        <v>2.9198586451999999E-2</v>
      </c>
      <c r="V13" s="385">
        <v>2.8928450968000001E-2</v>
      </c>
      <c r="W13" s="385">
        <v>3.0238369333E-2</v>
      </c>
      <c r="X13" s="385">
        <v>3.1899098709999997E-2</v>
      </c>
      <c r="Y13" s="385">
        <v>3.2858282666999999E-2</v>
      </c>
      <c r="Z13" s="385">
        <v>3.3516007741999997E-2</v>
      </c>
      <c r="AA13" s="385">
        <v>3.2623119031999999E-2</v>
      </c>
      <c r="AB13" s="385">
        <v>3.2518790356999998E-2</v>
      </c>
      <c r="AC13" s="385">
        <v>3.4657464515999999E-2</v>
      </c>
      <c r="AD13" s="385">
        <v>3.3913648999999997E-2</v>
      </c>
      <c r="AE13" s="385">
        <v>3.2682860968000001E-2</v>
      </c>
      <c r="AF13" s="385">
        <v>3.1889235332999998E-2</v>
      </c>
      <c r="AG13" s="385">
        <v>3.1772873548E-2</v>
      </c>
      <c r="AH13" s="385">
        <v>3.2796660967999998E-2</v>
      </c>
      <c r="AI13" s="385">
        <v>3.3635771000000002E-2</v>
      </c>
      <c r="AJ13" s="385">
        <v>3.2895010322999997E-2</v>
      </c>
      <c r="AK13" s="385">
        <v>3.2001905999999997E-2</v>
      </c>
      <c r="AL13" s="385">
        <v>3.1190086129E-2</v>
      </c>
      <c r="AM13" s="385">
        <v>3.3086646129000002E-2</v>
      </c>
      <c r="AN13" s="385">
        <v>3.2134203570999997E-2</v>
      </c>
      <c r="AO13" s="385">
        <v>3.2553564839000002E-2</v>
      </c>
      <c r="AP13" s="385">
        <v>3.1492715333E-2</v>
      </c>
      <c r="AQ13" s="385">
        <v>3.2107429676999998E-2</v>
      </c>
      <c r="AR13" s="385">
        <v>2.8760731333E-2</v>
      </c>
      <c r="AS13" s="385">
        <v>2.9465288065000001E-2</v>
      </c>
      <c r="AT13" s="385">
        <v>2.9371416452000001E-2</v>
      </c>
      <c r="AU13" s="385">
        <v>2.8812899667E-2</v>
      </c>
      <c r="AV13" s="385">
        <v>3.0668841289999998E-2</v>
      </c>
      <c r="AW13" s="385">
        <v>3.0068148999999999E-2</v>
      </c>
      <c r="AX13" s="385">
        <v>3.1486598386999999E-2</v>
      </c>
      <c r="AY13" s="385">
        <v>2.9088388387000001E-2</v>
      </c>
      <c r="AZ13" s="385">
        <v>3.0133436897000002E-2</v>
      </c>
      <c r="BA13" s="385">
        <v>3.1758582580999999E-2</v>
      </c>
      <c r="BB13" s="385">
        <v>3.1200160000000001E-2</v>
      </c>
      <c r="BC13" s="385">
        <v>3.1446984194000001E-2</v>
      </c>
      <c r="BD13" s="697">
        <v>3.1031449667E-2</v>
      </c>
      <c r="BE13" s="697">
        <v>2.9623207833000001E-2</v>
      </c>
      <c r="BF13" s="697">
        <v>2.9557560037999999E-2</v>
      </c>
      <c r="BG13" s="397">
        <v>2.9498465860999998E-2</v>
      </c>
      <c r="BH13" s="397">
        <v>2.9448512095999999E-2</v>
      </c>
      <c r="BI13" s="397">
        <v>2.9415211197E-2</v>
      </c>
      <c r="BJ13" s="397">
        <v>2.9393965102E-2</v>
      </c>
      <c r="BK13" s="397">
        <v>2.9385780395000002E-2</v>
      </c>
      <c r="BL13" s="397">
        <v>2.9389954526999999E-2</v>
      </c>
      <c r="BM13" s="397">
        <v>2.9404115774000001E-2</v>
      </c>
      <c r="BN13" s="397">
        <v>2.9413759567E-2</v>
      </c>
      <c r="BO13" s="397">
        <v>2.9415554611999999E-2</v>
      </c>
      <c r="BP13" s="397">
        <v>2.9418142689999999E-2</v>
      </c>
      <c r="BQ13" s="397">
        <v>2.9435443472999999E-2</v>
      </c>
      <c r="BR13" s="397">
        <v>2.9463599284999999E-2</v>
      </c>
      <c r="BS13" s="397">
        <v>2.9498013848999999E-2</v>
      </c>
      <c r="BT13" s="397">
        <v>2.9532006600999999E-2</v>
      </c>
      <c r="BU13" s="397">
        <v>2.9563407016999999E-2</v>
      </c>
      <c r="BV13" s="397">
        <v>2.9594346505999999E-2</v>
      </c>
    </row>
    <row r="14" spans="1:74" ht="11.1" customHeight="1" x14ac:dyDescent="0.2">
      <c r="A14" s="292" t="s">
        <v>1120</v>
      </c>
      <c r="B14" s="604" t="s">
        <v>1121</v>
      </c>
      <c r="C14" s="385">
        <v>4.8112488419000004</v>
      </c>
      <c r="D14" s="385">
        <v>4.8003661069000003</v>
      </c>
      <c r="E14" s="385">
        <v>4.8893266000000004</v>
      </c>
      <c r="F14" s="385">
        <v>4.5831928667000001</v>
      </c>
      <c r="G14" s="385">
        <v>3.9101878065000002</v>
      </c>
      <c r="H14" s="385">
        <v>4.2701177667000003</v>
      </c>
      <c r="I14" s="385">
        <v>4.3377996580999998</v>
      </c>
      <c r="J14" s="385">
        <v>4.2859235741999999</v>
      </c>
      <c r="K14" s="385">
        <v>4.2771815100000001</v>
      </c>
      <c r="L14" s="385">
        <v>4.3286195128999996</v>
      </c>
      <c r="M14" s="385">
        <v>4.3708152599999996</v>
      </c>
      <c r="N14" s="385">
        <v>4.3397004065000004</v>
      </c>
      <c r="O14" s="385">
        <v>4.3985556515999997</v>
      </c>
      <c r="P14" s="385">
        <v>3.6570910143000002</v>
      </c>
      <c r="Q14" s="385">
        <v>4.5646883709999999</v>
      </c>
      <c r="R14" s="385">
        <v>4.5894732167000001</v>
      </c>
      <c r="S14" s="385">
        <v>4.6538765418999999</v>
      </c>
      <c r="T14" s="385">
        <v>4.6882465367000004</v>
      </c>
      <c r="U14" s="385">
        <v>4.7477227644999997</v>
      </c>
      <c r="V14" s="385">
        <v>4.8683048613000004</v>
      </c>
      <c r="W14" s="385">
        <v>4.9433944332999999</v>
      </c>
      <c r="X14" s="385">
        <v>5.0124032258</v>
      </c>
      <c r="Y14" s="385">
        <v>5.0787360399999999</v>
      </c>
      <c r="Z14" s="385">
        <v>5.0443955676999996</v>
      </c>
      <c r="AA14" s="385">
        <v>4.9178239580999996</v>
      </c>
      <c r="AB14" s="385">
        <v>4.9941258428999999</v>
      </c>
      <c r="AC14" s="385">
        <v>5.1848978515999997</v>
      </c>
      <c r="AD14" s="385">
        <v>5.2478037733000003</v>
      </c>
      <c r="AE14" s="385">
        <v>5.2095897580999999</v>
      </c>
      <c r="AF14" s="385">
        <v>5.2108576966999998</v>
      </c>
      <c r="AG14" s="385">
        <v>5.3082259645000001</v>
      </c>
      <c r="AH14" s="385">
        <v>5.4163497194000003</v>
      </c>
      <c r="AI14" s="385">
        <v>5.5840392032999997</v>
      </c>
      <c r="AJ14" s="385">
        <v>5.6102568805999997</v>
      </c>
      <c r="AK14" s="385">
        <v>5.6460942233000004</v>
      </c>
      <c r="AL14" s="385">
        <v>5.6198094968000003</v>
      </c>
      <c r="AM14" s="385">
        <v>5.7225398322999999</v>
      </c>
      <c r="AN14" s="385">
        <v>5.6620797892999999</v>
      </c>
      <c r="AO14" s="385">
        <v>5.8008542129</v>
      </c>
      <c r="AP14" s="385">
        <v>5.8020744167</v>
      </c>
      <c r="AQ14" s="385">
        <v>5.7958145031999999</v>
      </c>
      <c r="AR14" s="385">
        <v>5.7681595833000001</v>
      </c>
      <c r="AS14" s="385">
        <v>5.8126485418999998</v>
      </c>
      <c r="AT14" s="385">
        <v>5.9222250064999997</v>
      </c>
      <c r="AU14" s="385">
        <v>5.9013696400000004</v>
      </c>
      <c r="AV14" s="385">
        <v>5.9285711645000001</v>
      </c>
      <c r="AW14" s="385">
        <v>6.0928243466999996</v>
      </c>
      <c r="AX14" s="385">
        <v>6.1531359290000003</v>
      </c>
      <c r="AY14" s="385">
        <v>5.8817835903000004</v>
      </c>
      <c r="AZ14" s="385">
        <v>6.1280049276000002</v>
      </c>
      <c r="BA14" s="385">
        <v>6.1652863161000004</v>
      </c>
      <c r="BB14" s="385">
        <v>6.2262494866999996</v>
      </c>
      <c r="BC14" s="385">
        <v>6.3581093967999998</v>
      </c>
      <c r="BD14" s="697">
        <v>6.4016194032999998</v>
      </c>
      <c r="BE14" s="697">
        <v>6.4286142165999998</v>
      </c>
      <c r="BF14" s="697">
        <v>6.4504400315000003</v>
      </c>
      <c r="BG14" s="397">
        <v>6.4487268073999999</v>
      </c>
      <c r="BH14" s="397">
        <v>6.4503803654</v>
      </c>
      <c r="BI14" s="397">
        <v>6.4469759948999998</v>
      </c>
      <c r="BJ14" s="397">
        <v>6.4525597297999999</v>
      </c>
      <c r="BK14" s="397">
        <v>6.4574614940000004</v>
      </c>
      <c r="BL14" s="397">
        <v>6.2951182570000004</v>
      </c>
      <c r="BM14" s="397">
        <v>6.4850747048999997</v>
      </c>
      <c r="BN14" s="397">
        <v>6.5263628342000004</v>
      </c>
      <c r="BO14" s="397">
        <v>6.5388816465000001</v>
      </c>
      <c r="BP14" s="397">
        <v>6.5532130743000003</v>
      </c>
      <c r="BQ14" s="397">
        <v>6.5806117646000004</v>
      </c>
      <c r="BR14" s="397">
        <v>6.6123242915000002</v>
      </c>
      <c r="BS14" s="397">
        <v>6.6429213121000004</v>
      </c>
      <c r="BT14" s="397">
        <v>6.672596424</v>
      </c>
      <c r="BU14" s="397">
        <v>6.7015915355000004</v>
      </c>
      <c r="BV14" s="397">
        <v>6.7284765666000004</v>
      </c>
    </row>
    <row r="15" spans="1:74" ht="11.1" customHeight="1" x14ac:dyDescent="0.2">
      <c r="A15" s="292" t="s">
        <v>1122</v>
      </c>
      <c r="B15" s="604" t="s">
        <v>1123</v>
      </c>
      <c r="C15" s="385">
        <v>2.5246885692999999</v>
      </c>
      <c r="D15" s="385">
        <v>2.5128373380000002</v>
      </c>
      <c r="E15" s="385">
        <v>2.434817588</v>
      </c>
      <c r="F15" s="385">
        <v>2.2623620637999999</v>
      </c>
      <c r="G15" s="385">
        <v>1.8310847933000001</v>
      </c>
      <c r="H15" s="385">
        <v>2.1593795549000001</v>
      </c>
      <c r="I15" s="385">
        <v>2.2249450496000001</v>
      </c>
      <c r="J15" s="385">
        <v>2.1687582162000001</v>
      </c>
      <c r="K15" s="385">
        <v>2.135009127</v>
      </c>
      <c r="L15" s="385">
        <v>2.0699429042999999</v>
      </c>
      <c r="M15" s="385">
        <v>2.1301490210999998</v>
      </c>
      <c r="N15" s="385">
        <v>2.1046509779</v>
      </c>
      <c r="O15" s="385">
        <v>2.0899635946999999</v>
      </c>
      <c r="P15" s="385">
        <v>1.8812881934000001</v>
      </c>
      <c r="Q15" s="385">
        <v>2.0673959358</v>
      </c>
      <c r="R15" s="385">
        <v>2.0988614408999999</v>
      </c>
      <c r="S15" s="385">
        <v>2.0984383231999999</v>
      </c>
      <c r="T15" s="385">
        <v>2.0798808158000002</v>
      </c>
      <c r="U15" s="385">
        <v>2.0826543327000002</v>
      </c>
      <c r="V15" s="385">
        <v>2.0702732949999998</v>
      </c>
      <c r="W15" s="385">
        <v>2.0925493858999999</v>
      </c>
      <c r="X15" s="385">
        <v>2.1283372265999998</v>
      </c>
      <c r="Y15" s="385">
        <v>2.1360563937000001</v>
      </c>
      <c r="Z15" s="385">
        <v>2.1480777655000001</v>
      </c>
      <c r="AA15" s="385">
        <v>2.0604950721000002</v>
      </c>
      <c r="AB15" s="385">
        <v>2.0743432862</v>
      </c>
      <c r="AC15" s="385">
        <v>2.1788922604000001</v>
      </c>
      <c r="AD15" s="385">
        <v>2.1730854693000001</v>
      </c>
      <c r="AE15" s="385">
        <v>2.1440819902000001</v>
      </c>
      <c r="AF15" s="385">
        <v>2.1369444426999999</v>
      </c>
      <c r="AG15" s="385">
        <v>2.1488793999000002</v>
      </c>
      <c r="AH15" s="385">
        <v>2.1496361193000002</v>
      </c>
      <c r="AI15" s="385">
        <v>2.1502746263999999</v>
      </c>
      <c r="AJ15" s="385">
        <v>2.1460228979</v>
      </c>
      <c r="AK15" s="385">
        <v>2.1760757047000001</v>
      </c>
      <c r="AL15" s="385">
        <v>2.0799045136999998</v>
      </c>
      <c r="AM15" s="385">
        <v>2.1284069377999999</v>
      </c>
      <c r="AN15" s="385">
        <v>2.1183492888000002</v>
      </c>
      <c r="AO15" s="385">
        <v>2.1833073931999998</v>
      </c>
      <c r="AP15" s="385">
        <v>2.1916958892</v>
      </c>
      <c r="AQ15" s="385">
        <v>2.2338807666</v>
      </c>
      <c r="AR15" s="385">
        <v>2.2362813075000001</v>
      </c>
      <c r="AS15" s="385">
        <v>2.2111216772</v>
      </c>
      <c r="AT15" s="385">
        <v>2.2404160008999998</v>
      </c>
      <c r="AU15" s="385">
        <v>2.1945419127000001</v>
      </c>
      <c r="AV15" s="385">
        <v>2.2119439891999999</v>
      </c>
      <c r="AW15" s="385">
        <v>2.238069533</v>
      </c>
      <c r="AX15" s="385">
        <v>2.2433832216999998</v>
      </c>
      <c r="AY15" s="385">
        <v>2.1115789501000002</v>
      </c>
      <c r="AZ15" s="385">
        <v>2.1858352891999999</v>
      </c>
      <c r="BA15" s="385">
        <v>2.2040357505000001</v>
      </c>
      <c r="BB15" s="385">
        <v>2.1553088814999999</v>
      </c>
      <c r="BC15" s="385">
        <v>2.1492815053999998</v>
      </c>
      <c r="BD15" s="697">
        <v>2.1273976156000001</v>
      </c>
      <c r="BE15" s="697">
        <v>2.095725523</v>
      </c>
      <c r="BF15" s="697">
        <v>2.1006877509000002</v>
      </c>
      <c r="BG15" s="397">
        <v>2.1060622446999999</v>
      </c>
      <c r="BH15" s="397">
        <v>2.1098874369999998</v>
      </c>
      <c r="BI15" s="397">
        <v>2.1103328487000002</v>
      </c>
      <c r="BJ15" s="397">
        <v>2.1078437268000001</v>
      </c>
      <c r="BK15" s="397">
        <v>2.1039621357999998</v>
      </c>
      <c r="BL15" s="397">
        <v>2.1015320034</v>
      </c>
      <c r="BM15" s="397">
        <v>2.1019054860000002</v>
      </c>
      <c r="BN15" s="397">
        <v>2.1048133895999999</v>
      </c>
      <c r="BO15" s="397">
        <v>2.1101014134999998</v>
      </c>
      <c r="BP15" s="397">
        <v>2.1167282964999998</v>
      </c>
      <c r="BQ15" s="397">
        <v>2.1229998148</v>
      </c>
      <c r="BR15" s="397">
        <v>2.1270067042999998</v>
      </c>
      <c r="BS15" s="397">
        <v>2.1303019736</v>
      </c>
      <c r="BT15" s="397">
        <v>2.1319475946000002</v>
      </c>
      <c r="BU15" s="397">
        <v>2.1310116803999999</v>
      </c>
      <c r="BV15" s="397">
        <v>2.1267986436999999</v>
      </c>
    </row>
    <row r="16" spans="1:74" ht="11.1" customHeight="1" x14ac:dyDescent="0.2">
      <c r="A16" s="292"/>
      <c r="B16" s="605"/>
      <c r="C16" s="385"/>
      <c r="D16" s="385"/>
      <c r="E16" s="385"/>
      <c r="F16" s="385"/>
      <c r="G16" s="385"/>
      <c r="H16" s="385"/>
      <c r="I16" s="385"/>
      <c r="J16" s="385"/>
      <c r="K16" s="385"/>
      <c r="L16" s="385"/>
      <c r="M16" s="385"/>
      <c r="N16" s="385"/>
      <c r="O16" s="385"/>
      <c r="P16" s="385"/>
      <c r="Q16" s="385"/>
      <c r="R16" s="385"/>
      <c r="S16" s="385"/>
      <c r="T16" s="385"/>
      <c r="U16" s="385"/>
      <c r="V16" s="385"/>
      <c r="W16" s="385"/>
      <c r="X16" s="385"/>
      <c r="Y16" s="385"/>
      <c r="Z16" s="385"/>
      <c r="AA16" s="385"/>
      <c r="AB16" s="385"/>
      <c r="AC16" s="385"/>
      <c r="AD16" s="385"/>
      <c r="AE16" s="385"/>
      <c r="AF16" s="385"/>
      <c r="AG16" s="385"/>
      <c r="AH16" s="385"/>
      <c r="AI16" s="385"/>
      <c r="AJ16" s="385"/>
      <c r="AK16" s="385"/>
      <c r="AL16" s="385"/>
      <c r="AM16" s="385"/>
      <c r="AN16" s="385"/>
      <c r="AO16" s="385"/>
      <c r="AP16" s="385"/>
      <c r="AQ16" s="385"/>
      <c r="AR16" s="385"/>
      <c r="AS16" s="385"/>
      <c r="AT16" s="385"/>
      <c r="AU16" s="385"/>
      <c r="AV16" s="385"/>
      <c r="AW16" s="385"/>
      <c r="AX16" s="385"/>
      <c r="AY16" s="385"/>
      <c r="AZ16" s="385"/>
      <c r="BA16" s="385"/>
      <c r="BB16" s="385"/>
      <c r="BC16" s="385"/>
      <c r="BD16" s="697"/>
      <c r="BE16" s="697"/>
      <c r="BF16" s="697"/>
      <c r="BG16" s="397"/>
      <c r="BH16" s="397"/>
      <c r="BI16" s="397"/>
      <c r="BJ16" s="397"/>
      <c r="BK16" s="397"/>
      <c r="BL16" s="397"/>
      <c r="BM16" s="397"/>
      <c r="BN16" s="397"/>
      <c r="BO16" s="397"/>
      <c r="BP16" s="397"/>
      <c r="BQ16" s="397"/>
      <c r="BR16" s="397"/>
      <c r="BS16" s="397"/>
      <c r="BT16" s="397"/>
      <c r="BU16" s="397"/>
      <c r="BV16" s="397"/>
    </row>
    <row r="17" spans="1:74" s="302" customFormat="1" ht="11.1" customHeight="1" x14ac:dyDescent="0.2">
      <c r="A17" s="601" t="s">
        <v>441</v>
      </c>
      <c r="B17" s="602" t="s">
        <v>215</v>
      </c>
      <c r="C17" s="103">
        <v>19.93354429</v>
      </c>
      <c r="D17" s="103">
        <v>20.132419896999998</v>
      </c>
      <c r="E17" s="103">
        <v>18.463001161000001</v>
      </c>
      <c r="F17" s="103">
        <v>14.548502933</v>
      </c>
      <c r="G17" s="103">
        <v>16.078216129000001</v>
      </c>
      <c r="H17" s="103">
        <v>17.578089432999999</v>
      </c>
      <c r="I17" s="103">
        <v>18.381100903</v>
      </c>
      <c r="J17" s="103">
        <v>18.557907418999999</v>
      </c>
      <c r="K17" s="103">
        <v>18.414890967000002</v>
      </c>
      <c r="L17" s="103">
        <v>18.613669968</v>
      </c>
      <c r="M17" s="103">
        <v>18.742549767</v>
      </c>
      <c r="N17" s="103">
        <v>18.801704709999999</v>
      </c>
      <c r="O17" s="103">
        <v>18.715430516000001</v>
      </c>
      <c r="P17" s="103">
        <v>17.699020570999998</v>
      </c>
      <c r="Q17" s="103">
        <v>19.131856290000002</v>
      </c>
      <c r="R17" s="103">
        <v>19.743370533</v>
      </c>
      <c r="S17" s="103">
        <v>20.049364838999999</v>
      </c>
      <c r="T17" s="103">
        <v>20.585420233000001</v>
      </c>
      <c r="U17" s="103">
        <v>20.171343871000001</v>
      </c>
      <c r="V17" s="103">
        <v>20.572289161</v>
      </c>
      <c r="W17" s="103">
        <v>20.137974400000001</v>
      </c>
      <c r="X17" s="103">
        <v>20.376654354999999</v>
      </c>
      <c r="Y17" s="103">
        <v>20.572407800000001</v>
      </c>
      <c r="Z17" s="103">
        <v>20.656523258</v>
      </c>
      <c r="AA17" s="103">
        <v>19.612842355000002</v>
      </c>
      <c r="AB17" s="103">
        <v>20.190111464000001</v>
      </c>
      <c r="AC17" s="103">
        <v>20.483176676999999</v>
      </c>
      <c r="AD17" s="103">
        <v>19.726980099999999</v>
      </c>
      <c r="AE17" s="103">
        <v>19.839299709999999</v>
      </c>
      <c r="AF17" s="103">
        <v>20.432958267</v>
      </c>
      <c r="AG17" s="103">
        <v>19.925094612999999</v>
      </c>
      <c r="AH17" s="103">
        <v>20.264698257999999</v>
      </c>
      <c r="AI17" s="103">
        <v>20.1285375</v>
      </c>
      <c r="AJ17" s="103">
        <v>20.006323225999999</v>
      </c>
      <c r="AK17" s="103">
        <v>20.214266833</v>
      </c>
      <c r="AL17" s="103">
        <v>19.327256548000001</v>
      </c>
      <c r="AM17" s="103">
        <v>19.353552580999999</v>
      </c>
      <c r="AN17" s="103">
        <v>19.941555464</v>
      </c>
      <c r="AO17" s="103">
        <v>20.207250548000001</v>
      </c>
      <c r="AP17" s="103">
        <v>19.971788666999998</v>
      </c>
      <c r="AQ17" s="103">
        <v>20.323219096999999</v>
      </c>
      <c r="AR17" s="103">
        <v>20.755094166999999</v>
      </c>
      <c r="AS17" s="103">
        <v>20.042181386999999</v>
      </c>
      <c r="AT17" s="103">
        <v>20.767341999999999</v>
      </c>
      <c r="AU17" s="103">
        <v>20.154018467</v>
      </c>
      <c r="AV17" s="103">
        <v>20.631304709999998</v>
      </c>
      <c r="AW17" s="103">
        <v>20.739070467000001</v>
      </c>
      <c r="AX17" s="103">
        <v>20.39611571</v>
      </c>
      <c r="AY17" s="103">
        <v>19.555281677</v>
      </c>
      <c r="AZ17" s="103">
        <v>19.948250241</v>
      </c>
      <c r="BA17" s="103">
        <v>19.876613161000002</v>
      </c>
      <c r="BB17" s="103">
        <v>20.007841933000002</v>
      </c>
      <c r="BC17" s="103">
        <v>20.799453258</v>
      </c>
      <c r="BD17" s="726">
        <v>20.248528932999999</v>
      </c>
      <c r="BE17" s="726">
        <v>20.500570923000001</v>
      </c>
      <c r="BF17" s="726">
        <v>20.550730192</v>
      </c>
      <c r="BG17" s="618">
        <v>20.4788</v>
      </c>
      <c r="BH17" s="618">
        <v>20.69209</v>
      </c>
      <c r="BI17" s="618">
        <v>20.700220000000002</v>
      </c>
      <c r="BJ17" s="618">
        <v>20.566140000000001</v>
      </c>
      <c r="BK17" s="618">
        <v>20.100169999999999</v>
      </c>
      <c r="BL17" s="618">
        <v>20.22644</v>
      </c>
      <c r="BM17" s="618">
        <v>20.423069999999999</v>
      </c>
      <c r="BN17" s="618">
        <v>20.266269999999999</v>
      </c>
      <c r="BO17" s="618">
        <v>20.781169999999999</v>
      </c>
      <c r="BP17" s="618">
        <v>20.933029999999999</v>
      </c>
      <c r="BQ17" s="618">
        <v>20.791039999999999</v>
      </c>
      <c r="BR17" s="618">
        <v>20.96208</v>
      </c>
      <c r="BS17" s="618">
        <v>20.687999999999999</v>
      </c>
      <c r="BT17" s="618">
        <v>20.914200000000001</v>
      </c>
      <c r="BU17" s="618">
        <v>20.802959999999999</v>
      </c>
      <c r="BV17" s="618">
        <v>20.742049999999999</v>
      </c>
    </row>
    <row r="18" spans="1:74" s="302" customFormat="1" ht="11.1" customHeight="1" x14ac:dyDescent="0.2">
      <c r="A18" s="606" t="s">
        <v>243</v>
      </c>
      <c r="B18" s="607" t="s">
        <v>1124</v>
      </c>
      <c r="C18" s="103">
        <v>16.228515999999999</v>
      </c>
      <c r="D18" s="103">
        <v>15.865413</v>
      </c>
      <c r="E18" s="103">
        <v>15.230451</v>
      </c>
      <c r="F18" s="103">
        <v>12.772333</v>
      </c>
      <c r="G18" s="103">
        <v>12.968031999999999</v>
      </c>
      <c r="H18" s="103">
        <v>13.734366</v>
      </c>
      <c r="I18" s="103">
        <v>14.33358</v>
      </c>
      <c r="J18" s="103">
        <v>14.151709</v>
      </c>
      <c r="K18" s="103">
        <v>13.572832999999999</v>
      </c>
      <c r="L18" s="103">
        <v>13.444741</v>
      </c>
      <c r="M18" s="103">
        <v>14.123699999999999</v>
      </c>
      <c r="N18" s="103">
        <v>14.139806</v>
      </c>
      <c r="O18" s="103">
        <v>14.541839</v>
      </c>
      <c r="P18" s="103">
        <v>12.370929</v>
      </c>
      <c r="Q18" s="103">
        <v>14.387129</v>
      </c>
      <c r="R18" s="103">
        <v>15.162167</v>
      </c>
      <c r="S18" s="103">
        <v>15.595677</v>
      </c>
      <c r="T18" s="103">
        <v>16.190232999999999</v>
      </c>
      <c r="U18" s="103">
        <v>15.851839</v>
      </c>
      <c r="V18" s="103">
        <v>15.726000000000001</v>
      </c>
      <c r="W18" s="103">
        <v>15.231667</v>
      </c>
      <c r="X18" s="103">
        <v>15.045355000000001</v>
      </c>
      <c r="Y18" s="103">
        <v>15.683967000000001</v>
      </c>
      <c r="Z18" s="103">
        <v>15.756902999999999</v>
      </c>
      <c r="AA18" s="103">
        <v>15.467677</v>
      </c>
      <c r="AB18" s="103">
        <v>15.397285999999999</v>
      </c>
      <c r="AC18" s="103">
        <v>15.846807</v>
      </c>
      <c r="AD18" s="103">
        <v>15.648300000000001</v>
      </c>
      <c r="AE18" s="103">
        <v>16.238773999999999</v>
      </c>
      <c r="AF18" s="103">
        <v>16.571000000000002</v>
      </c>
      <c r="AG18" s="103">
        <v>16.358000000000001</v>
      </c>
      <c r="AH18" s="103">
        <v>16.427676999999999</v>
      </c>
      <c r="AI18" s="103">
        <v>16.141200000000001</v>
      </c>
      <c r="AJ18" s="103">
        <v>15.775807</v>
      </c>
      <c r="AK18" s="103">
        <v>16.450467</v>
      </c>
      <c r="AL18" s="103">
        <v>15.376936000000001</v>
      </c>
      <c r="AM18" s="103">
        <v>15.086548000000001</v>
      </c>
      <c r="AN18" s="103">
        <v>15.125607</v>
      </c>
      <c r="AO18" s="103">
        <v>15.512516</v>
      </c>
      <c r="AP18" s="103">
        <v>15.839833</v>
      </c>
      <c r="AQ18" s="103">
        <v>16.215032000000001</v>
      </c>
      <c r="AR18" s="103">
        <v>16.406133000000001</v>
      </c>
      <c r="AS18" s="103">
        <v>16.627967999999999</v>
      </c>
      <c r="AT18" s="103">
        <v>16.689484</v>
      </c>
      <c r="AU18" s="103">
        <v>16.2393</v>
      </c>
      <c r="AV18" s="103">
        <v>15.356903000000001</v>
      </c>
      <c r="AW18" s="103">
        <v>15.937167000000001</v>
      </c>
      <c r="AX18" s="103">
        <v>16.501839</v>
      </c>
      <c r="AY18" s="103">
        <v>15.399387000000001</v>
      </c>
      <c r="AZ18" s="103">
        <v>14.881862</v>
      </c>
      <c r="BA18" s="103">
        <v>15.864613</v>
      </c>
      <c r="BB18" s="103">
        <v>15.881767</v>
      </c>
      <c r="BC18" s="103">
        <v>16.718484</v>
      </c>
      <c r="BD18" s="726">
        <v>16.814867</v>
      </c>
      <c r="BE18" s="726">
        <v>16.556225806</v>
      </c>
      <c r="BF18" s="726">
        <v>16.697399355000002</v>
      </c>
      <c r="BG18" s="618">
        <v>15.844939999999999</v>
      </c>
      <c r="BH18" s="618">
        <v>15.23029</v>
      </c>
      <c r="BI18" s="618">
        <v>15.915900000000001</v>
      </c>
      <c r="BJ18" s="618">
        <v>15.873480000000001</v>
      </c>
      <c r="BK18" s="618">
        <v>15.338229999999999</v>
      </c>
      <c r="BL18" s="618">
        <v>14.81972</v>
      </c>
      <c r="BM18" s="618">
        <v>15.47485</v>
      </c>
      <c r="BN18" s="618">
        <v>15.578200000000001</v>
      </c>
      <c r="BO18" s="618">
        <v>16.178730000000002</v>
      </c>
      <c r="BP18" s="618">
        <v>16.394390000000001</v>
      </c>
      <c r="BQ18" s="618">
        <v>16.351769999999998</v>
      </c>
      <c r="BR18" s="618">
        <v>16.245069999999998</v>
      </c>
      <c r="BS18" s="618">
        <v>15.833119999999999</v>
      </c>
      <c r="BT18" s="618">
        <v>15.09554</v>
      </c>
      <c r="BU18" s="618">
        <v>15.889060000000001</v>
      </c>
      <c r="BV18" s="618">
        <v>16.027200000000001</v>
      </c>
    </row>
    <row r="19" spans="1:74" ht="11.1" customHeight="1" x14ac:dyDescent="0.2">
      <c r="A19" s="292" t="s">
        <v>237</v>
      </c>
      <c r="B19" s="608" t="s">
        <v>1108</v>
      </c>
      <c r="C19" s="385">
        <v>12.851364</v>
      </c>
      <c r="D19" s="385">
        <v>12.844123</v>
      </c>
      <c r="E19" s="385">
        <v>12.796182999999999</v>
      </c>
      <c r="F19" s="385">
        <v>11.911199999999999</v>
      </c>
      <c r="G19" s="385">
        <v>9.713984</v>
      </c>
      <c r="H19" s="385">
        <v>10.44604</v>
      </c>
      <c r="I19" s="385">
        <v>11.007873999999999</v>
      </c>
      <c r="J19" s="385">
        <v>10.58478</v>
      </c>
      <c r="K19" s="385">
        <v>10.934182</v>
      </c>
      <c r="L19" s="385">
        <v>10.469150000000001</v>
      </c>
      <c r="M19" s="385">
        <v>11.209517</v>
      </c>
      <c r="N19" s="385">
        <v>11.179121</v>
      </c>
      <c r="O19" s="385">
        <v>11.152018</v>
      </c>
      <c r="P19" s="385">
        <v>9.9382450000000002</v>
      </c>
      <c r="Q19" s="385">
        <v>11.372411</v>
      </c>
      <c r="R19" s="385">
        <v>11.352838999999999</v>
      </c>
      <c r="S19" s="385">
        <v>11.422691</v>
      </c>
      <c r="T19" s="385">
        <v>11.393758</v>
      </c>
      <c r="U19" s="385">
        <v>11.416297999999999</v>
      </c>
      <c r="V19" s="385">
        <v>11.314076999999999</v>
      </c>
      <c r="W19" s="385">
        <v>10.957162</v>
      </c>
      <c r="X19" s="385">
        <v>11.636974</v>
      </c>
      <c r="Y19" s="385">
        <v>11.867466</v>
      </c>
      <c r="Z19" s="385">
        <v>11.752307</v>
      </c>
      <c r="AA19" s="385">
        <v>11.442453</v>
      </c>
      <c r="AB19" s="385">
        <v>11.467150999999999</v>
      </c>
      <c r="AC19" s="385">
        <v>11.875298000000001</v>
      </c>
      <c r="AD19" s="385">
        <v>11.812170999999999</v>
      </c>
      <c r="AE19" s="385">
        <v>11.741680000000001</v>
      </c>
      <c r="AF19" s="385">
        <v>11.912832999999999</v>
      </c>
      <c r="AG19" s="385">
        <v>11.991593</v>
      </c>
      <c r="AH19" s="385">
        <v>12.122529</v>
      </c>
      <c r="AI19" s="385">
        <v>12.438625999999999</v>
      </c>
      <c r="AJ19" s="385">
        <v>12.431267</v>
      </c>
      <c r="AK19" s="385">
        <v>12.466752</v>
      </c>
      <c r="AL19" s="385">
        <v>12.17512</v>
      </c>
      <c r="AM19" s="385">
        <v>12.610580000000001</v>
      </c>
      <c r="AN19" s="385">
        <v>12.590515</v>
      </c>
      <c r="AO19" s="385">
        <v>12.815473000000001</v>
      </c>
      <c r="AP19" s="385">
        <v>12.680327999999999</v>
      </c>
      <c r="AQ19" s="385">
        <v>12.729638</v>
      </c>
      <c r="AR19" s="385">
        <v>12.865575</v>
      </c>
      <c r="AS19" s="385">
        <v>12.935294000000001</v>
      </c>
      <c r="AT19" s="385">
        <v>13.047376</v>
      </c>
      <c r="AU19" s="385">
        <v>13.176662</v>
      </c>
      <c r="AV19" s="385">
        <v>13.148883</v>
      </c>
      <c r="AW19" s="385">
        <v>13.281094</v>
      </c>
      <c r="AX19" s="385">
        <v>13.307957999999999</v>
      </c>
      <c r="AY19" s="385">
        <v>12.553566</v>
      </c>
      <c r="AZ19" s="385">
        <v>13.102080000000001</v>
      </c>
      <c r="BA19" s="385">
        <v>13.170783</v>
      </c>
      <c r="BB19" s="385">
        <v>13.248628999999999</v>
      </c>
      <c r="BC19" s="385">
        <v>13.188674000000001</v>
      </c>
      <c r="BD19" s="697">
        <v>13.21414</v>
      </c>
      <c r="BE19" s="697">
        <v>13.341353179</v>
      </c>
      <c r="BF19" s="697">
        <v>13.392736543</v>
      </c>
      <c r="BG19" s="397">
        <v>13.39634</v>
      </c>
      <c r="BH19" s="397">
        <v>13.45101</v>
      </c>
      <c r="BI19" s="397">
        <v>13.474019999999999</v>
      </c>
      <c r="BJ19" s="397">
        <v>13.48582</v>
      </c>
      <c r="BK19" s="397">
        <v>13.485519999999999</v>
      </c>
      <c r="BL19" s="397">
        <v>13.305400000000001</v>
      </c>
      <c r="BM19" s="397">
        <v>13.549189999999999</v>
      </c>
      <c r="BN19" s="397">
        <v>13.57748</v>
      </c>
      <c r="BO19" s="397">
        <v>13.60594</v>
      </c>
      <c r="BP19" s="397">
        <v>13.628159999999999</v>
      </c>
      <c r="BQ19" s="397">
        <v>13.688639999999999</v>
      </c>
      <c r="BR19" s="397">
        <v>13.73828</v>
      </c>
      <c r="BS19" s="397">
        <v>13.77505</v>
      </c>
      <c r="BT19" s="397">
        <v>13.855420000000001</v>
      </c>
      <c r="BU19" s="397">
        <v>13.897180000000001</v>
      </c>
      <c r="BV19" s="397">
        <v>13.91947</v>
      </c>
    </row>
    <row r="20" spans="1:74" ht="11.1" customHeight="1" x14ac:dyDescent="0.2">
      <c r="A20" s="293" t="s">
        <v>828</v>
      </c>
      <c r="B20" s="608" t="s">
        <v>1125</v>
      </c>
      <c r="C20" s="385">
        <v>0</v>
      </c>
      <c r="D20" s="385">
        <v>0</v>
      </c>
      <c r="E20" s="385">
        <v>0</v>
      </c>
      <c r="F20" s="385">
        <v>0</v>
      </c>
      <c r="G20" s="385">
        <v>0</v>
      </c>
      <c r="H20" s="385">
        <v>0</v>
      </c>
      <c r="I20" s="385">
        <v>0</v>
      </c>
      <c r="J20" s="385">
        <v>0</v>
      </c>
      <c r="K20" s="385">
        <v>0</v>
      </c>
      <c r="L20" s="385">
        <v>0</v>
      </c>
      <c r="M20" s="385">
        <v>0</v>
      </c>
      <c r="N20" s="385">
        <v>0</v>
      </c>
      <c r="O20" s="385">
        <v>0</v>
      </c>
      <c r="P20" s="385">
        <v>0</v>
      </c>
      <c r="Q20" s="385">
        <v>0</v>
      </c>
      <c r="R20" s="385">
        <v>0</v>
      </c>
      <c r="S20" s="385">
        <v>0</v>
      </c>
      <c r="T20" s="385">
        <v>0</v>
      </c>
      <c r="U20" s="385">
        <v>0</v>
      </c>
      <c r="V20" s="385">
        <v>0</v>
      </c>
      <c r="W20" s="385">
        <v>0</v>
      </c>
      <c r="X20" s="385">
        <v>0</v>
      </c>
      <c r="Y20" s="385">
        <v>0</v>
      </c>
      <c r="Z20" s="385">
        <v>0</v>
      </c>
      <c r="AA20" s="385">
        <v>0.25954199999999999</v>
      </c>
      <c r="AB20" s="385">
        <v>0.53358000000000005</v>
      </c>
      <c r="AC20" s="385">
        <v>0.43973400000000001</v>
      </c>
      <c r="AD20" s="385">
        <v>0.41915799999999998</v>
      </c>
      <c r="AE20" s="385">
        <v>0.32280300000000001</v>
      </c>
      <c r="AF20" s="385">
        <v>0.36192999999999997</v>
      </c>
      <c r="AG20" s="385">
        <v>0.40188299999999999</v>
      </c>
      <c r="AH20" s="385">
        <v>0.44310500000000003</v>
      </c>
      <c r="AI20" s="385">
        <v>0.42931200000000003</v>
      </c>
      <c r="AJ20" s="385">
        <v>0.58893399999999996</v>
      </c>
      <c r="AK20" s="385">
        <v>0.478047</v>
      </c>
      <c r="AL20" s="385">
        <v>0.373726</v>
      </c>
      <c r="AM20" s="385">
        <v>0.47386699999999998</v>
      </c>
      <c r="AN20" s="385">
        <v>0.33417000000000002</v>
      </c>
      <c r="AO20" s="385">
        <v>0.447542</v>
      </c>
      <c r="AP20" s="385">
        <v>0.52693100000000004</v>
      </c>
      <c r="AQ20" s="385">
        <v>0.33610299999999999</v>
      </c>
      <c r="AR20" s="385">
        <v>0.55097300000000005</v>
      </c>
      <c r="AS20" s="385">
        <v>0.56745699999999999</v>
      </c>
      <c r="AT20" s="385">
        <v>0.67401900000000003</v>
      </c>
      <c r="AU20" s="385">
        <v>0.69033599999999995</v>
      </c>
      <c r="AV20" s="385">
        <v>0.66837999999999997</v>
      </c>
      <c r="AW20" s="385">
        <v>0.55133900000000002</v>
      </c>
      <c r="AX20" s="385">
        <v>0.47212799999999999</v>
      </c>
      <c r="AY20" s="385">
        <v>0.48558000000000001</v>
      </c>
      <c r="AZ20" s="385">
        <v>0.55778000000000005</v>
      </c>
      <c r="BA20" s="385">
        <v>0.468862</v>
      </c>
      <c r="BB20" s="385">
        <v>0.60846699999999998</v>
      </c>
      <c r="BC20" s="385">
        <v>0.60977899999999996</v>
      </c>
      <c r="BD20" s="697">
        <v>0.688388</v>
      </c>
      <c r="BE20" s="697">
        <v>0.43</v>
      </c>
      <c r="BF20" s="697">
        <v>0.43</v>
      </c>
      <c r="BG20" s="397">
        <v>0.4559607</v>
      </c>
      <c r="BH20" s="397">
        <v>0.44270609999999999</v>
      </c>
      <c r="BI20" s="397">
        <v>0.42939549999999999</v>
      </c>
      <c r="BJ20" s="397">
        <v>0.41361540000000002</v>
      </c>
      <c r="BK20" s="397">
        <v>0.4108059</v>
      </c>
      <c r="BL20" s="397">
        <v>0.4046862</v>
      </c>
      <c r="BM20" s="397">
        <v>0.41936089999999998</v>
      </c>
      <c r="BN20" s="397">
        <v>0.4302628</v>
      </c>
      <c r="BO20" s="397">
        <v>0.44578960000000001</v>
      </c>
      <c r="BP20" s="397">
        <v>0.46031719999999998</v>
      </c>
      <c r="BQ20" s="397">
        <v>0.46936250000000002</v>
      </c>
      <c r="BR20" s="397">
        <v>0.47494730000000002</v>
      </c>
      <c r="BS20" s="397">
        <v>0.47385620000000001</v>
      </c>
      <c r="BT20" s="397">
        <v>0.46599760000000001</v>
      </c>
      <c r="BU20" s="397">
        <v>0.45494329999999999</v>
      </c>
      <c r="BV20" s="397">
        <v>0.44016050000000001</v>
      </c>
    </row>
    <row r="21" spans="1:74" ht="11.1" customHeight="1" x14ac:dyDescent="0.2">
      <c r="A21" s="293" t="s">
        <v>435</v>
      </c>
      <c r="B21" s="608" t="s">
        <v>1126</v>
      </c>
      <c r="C21" s="385">
        <v>3.0230760000000001</v>
      </c>
      <c r="D21" s="385">
        <v>2.982148</v>
      </c>
      <c r="E21" s="385">
        <v>2.6708349999999998</v>
      </c>
      <c r="F21" s="385">
        <v>2.6369150000000001</v>
      </c>
      <c r="G21" s="385">
        <v>2.909678</v>
      </c>
      <c r="H21" s="385">
        <v>3.6455860000000002</v>
      </c>
      <c r="I21" s="385">
        <v>2.563088</v>
      </c>
      <c r="J21" s="385">
        <v>2.0084689999999998</v>
      </c>
      <c r="K21" s="385">
        <v>2.1329419999999999</v>
      </c>
      <c r="L21" s="385">
        <v>2.354301</v>
      </c>
      <c r="M21" s="385">
        <v>2.7840889999999998</v>
      </c>
      <c r="N21" s="385">
        <v>2.356258</v>
      </c>
      <c r="O21" s="385">
        <v>2.61416</v>
      </c>
      <c r="P21" s="385">
        <v>3.023647</v>
      </c>
      <c r="Q21" s="385">
        <v>3.0111910000000002</v>
      </c>
      <c r="R21" s="385">
        <v>2.6442649999999999</v>
      </c>
      <c r="S21" s="385">
        <v>2.9932609999999999</v>
      </c>
      <c r="T21" s="385">
        <v>3.1933950000000002</v>
      </c>
      <c r="U21" s="385">
        <v>3.6939479999999998</v>
      </c>
      <c r="V21" s="385">
        <v>3.2441450000000001</v>
      </c>
      <c r="W21" s="385">
        <v>3.991622</v>
      </c>
      <c r="X21" s="385">
        <v>3.1922000000000001</v>
      </c>
      <c r="Y21" s="385">
        <v>3.19713</v>
      </c>
      <c r="Z21" s="385">
        <v>3.015787</v>
      </c>
      <c r="AA21" s="385">
        <v>3.0434760000000001</v>
      </c>
      <c r="AB21" s="385">
        <v>2.9154740000000001</v>
      </c>
      <c r="AC21" s="385">
        <v>3.2209500000000002</v>
      </c>
      <c r="AD21" s="385">
        <v>2.5548730000000002</v>
      </c>
      <c r="AE21" s="385">
        <v>2.8580450000000002</v>
      </c>
      <c r="AF21" s="385">
        <v>3.0194960000000002</v>
      </c>
      <c r="AG21" s="385">
        <v>2.9168850000000002</v>
      </c>
      <c r="AH21" s="385">
        <v>2.768659</v>
      </c>
      <c r="AI21" s="385">
        <v>2.553353</v>
      </c>
      <c r="AJ21" s="385">
        <v>2.2373470000000002</v>
      </c>
      <c r="AK21" s="385">
        <v>2.1472720000000001</v>
      </c>
      <c r="AL21" s="385">
        <v>2.2279429999999998</v>
      </c>
      <c r="AM21" s="385">
        <v>2.8911609999999999</v>
      </c>
      <c r="AN21" s="385">
        <v>2.5176810000000001</v>
      </c>
      <c r="AO21" s="385">
        <v>1.890619</v>
      </c>
      <c r="AP21" s="385">
        <v>2.083383</v>
      </c>
      <c r="AQ21" s="385">
        <v>2.618525</v>
      </c>
      <c r="AR21" s="385">
        <v>2.6042740000000002</v>
      </c>
      <c r="AS21" s="385">
        <v>2.3827410000000002</v>
      </c>
      <c r="AT21" s="385">
        <v>2.5829580000000001</v>
      </c>
      <c r="AU21" s="385">
        <v>2.5461</v>
      </c>
      <c r="AV21" s="385">
        <v>2.0019650000000002</v>
      </c>
      <c r="AW21" s="385">
        <v>2.997522</v>
      </c>
      <c r="AX21" s="385">
        <v>1.8000609999999999</v>
      </c>
      <c r="AY21" s="385">
        <v>2.57823</v>
      </c>
      <c r="AZ21" s="385">
        <v>1.8767100000000001</v>
      </c>
      <c r="BA21" s="385">
        <v>1.8846540000000001</v>
      </c>
      <c r="BB21" s="385">
        <v>2.4776929999999999</v>
      </c>
      <c r="BC21" s="385">
        <v>2.939311</v>
      </c>
      <c r="BD21" s="697">
        <v>2.433119</v>
      </c>
      <c r="BE21" s="697">
        <v>2.6162580645000002</v>
      </c>
      <c r="BF21" s="697">
        <v>2.4946316129000001</v>
      </c>
      <c r="BG21" s="397">
        <v>1.836959</v>
      </c>
      <c r="BH21" s="397">
        <v>1.557331</v>
      </c>
      <c r="BI21" s="397">
        <v>1.8555459999999999</v>
      </c>
      <c r="BJ21" s="397">
        <v>1.3976839999999999</v>
      </c>
      <c r="BK21" s="397">
        <v>1.4374070000000001</v>
      </c>
      <c r="BL21" s="397">
        <v>1.0822400000000001</v>
      </c>
      <c r="BM21" s="397">
        <v>1.524559</v>
      </c>
      <c r="BN21" s="397">
        <v>1.4465539999999999</v>
      </c>
      <c r="BO21" s="397">
        <v>1.744407</v>
      </c>
      <c r="BP21" s="397">
        <v>1.6185290000000001</v>
      </c>
      <c r="BQ21" s="397">
        <v>1.6260520000000001</v>
      </c>
      <c r="BR21" s="397">
        <v>1.5632630000000001</v>
      </c>
      <c r="BS21" s="397">
        <v>1.334587</v>
      </c>
      <c r="BT21" s="397">
        <v>0.98797279999999998</v>
      </c>
      <c r="BU21" s="397">
        <v>1.342444</v>
      </c>
      <c r="BV21" s="397">
        <v>1.075431</v>
      </c>
    </row>
    <row r="22" spans="1:74" ht="11.1" customHeight="1" x14ac:dyDescent="0.2">
      <c r="A22" s="293" t="s">
        <v>437</v>
      </c>
      <c r="B22" s="608" t="s">
        <v>1127</v>
      </c>
      <c r="C22" s="385">
        <v>0</v>
      </c>
      <c r="D22" s="385">
        <v>0</v>
      </c>
      <c r="E22" s="385">
        <v>0</v>
      </c>
      <c r="F22" s="385">
        <v>-9.5299999999999996E-2</v>
      </c>
      <c r="G22" s="385">
        <v>-0.33870967742000002</v>
      </c>
      <c r="H22" s="385">
        <v>-0.25656666667</v>
      </c>
      <c r="I22" s="385">
        <v>-3.7741935483999998E-3</v>
      </c>
      <c r="J22" s="385">
        <v>0.27774193547999998</v>
      </c>
      <c r="K22" s="385">
        <v>0.17813333333</v>
      </c>
      <c r="L22" s="385">
        <v>0.11709677419</v>
      </c>
      <c r="M22" s="385">
        <v>1.5699999999999999E-2</v>
      </c>
      <c r="N22" s="385">
        <v>-3.2258064515E-5</v>
      </c>
      <c r="O22" s="385">
        <v>3.2258064515E-5</v>
      </c>
      <c r="P22" s="385">
        <v>1.1142857143E-2</v>
      </c>
      <c r="Q22" s="385">
        <v>-3.2258064515E-5</v>
      </c>
      <c r="R22" s="385">
        <v>0.14486666667</v>
      </c>
      <c r="S22" s="385">
        <v>0.18848387096999999</v>
      </c>
      <c r="T22" s="385">
        <v>0.20936666667000001</v>
      </c>
      <c r="U22" s="385">
        <v>6.4516129031E-5</v>
      </c>
      <c r="V22" s="385">
        <v>0</v>
      </c>
      <c r="W22" s="385">
        <v>0.1178</v>
      </c>
      <c r="X22" s="385">
        <v>0.22974193547999999</v>
      </c>
      <c r="Y22" s="385">
        <v>0.30596666667</v>
      </c>
      <c r="Z22" s="385">
        <v>0.25112903226</v>
      </c>
      <c r="AA22" s="385">
        <v>0.17306451613000001</v>
      </c>
      <c r="AB22" s="385">
        <v>0.33732142857000003</v>
      </c>
      <c r="AC22" s="385">
        <v>0.41325806452000002</v>
      </c>
      <c r="AD22" s="385">
        <v>0.60650000000000004</v>
      </c>
      <c r="AE22" s="385">
        <v>0.79861290323</v>
      </c>
      <c r="AF22" s="385">
        <v>0.99283333333000001</v>
      </c>
      <c r="AG22" s="385">
        <v>0.81670967742</v>
      </c>
      <c r="AH22" s="385">
        <v>0.74029032258000005</v>
      </c>
      <c r="AI22" s="385">
        <v>0.95546666667000002</v>
      </c>
      <c r="AJ22" s="385">
        <v>0.57496774194</v>
      </c>
      <c r="AK22" s="385">
        <v>0.33833333332999999</v>
      </c>
      <c r="AL22" s="385">
        <v>0.52867741935000001</v>
      </c>
      <c r="AM22" s="385">
        <v>1.4548387096999999E-2</v>
      </c>
      <c r="AN22" s="385">
        <v>0</v>
      </c>
      <c r="AO22" s="385">
        <v>1.3032258065E-2</v>
      </c>
      <c r="AP22" s="385">
        <v>0.24840000000000001</v>
      </c>
      <c r="AQ22" s="385">
        <v>0.30183870967999998</v>
      </c>
      <c r="AR22" s="385">
        <v>0.24026666666999999</v>
      </c>
      <c r="AS22" s="385">
        <v>-9.5483870968000005E-3</v>
      </c>
      <c r="AT22" s="385">
        <v>-9.2774193547999997E-2</v>
      </c>
      <c r="AU22" s="385">
        <v>-3.1466666667000001E-2</v>
      </c>
      <c r="AV22" s="385">
        <v>0</v>
      </c>
      <c r="AW22" s="385">
        <v>-2.1233333332999999E-2</v>
      </c>
      <c r="AX22" s="385">
        <v>-8.9451612902999994E-2</v>
      </c>
      <c r="AY22" s="385">
        <v>-0.10738709677</v>
      </c>
      <c r="AZ22" s="385">
        <v>-0.10155172413999999</v>
      </c>
      <c r="BA22" s="385">
        <v>-9.6000000000000002E-2</v>
      </c>
      <c r="BB22" s="385">
        <v>-9.9433333333000001E-2</v>
      </c>
      <c r="BC22" s="385">
        <v>-0.10483870968</v>
      </c>
      <c r="BD22" s="697">
        <v>-9.6833333332999996E-2</v>
      </c>
      <c r="BE22" s="697">
        <v>-8.9064516129000001E-2</v>
      </c>
      <c r="BF22" s="697">
        <v>-0.13060254651</v>
      </c>
      <c r="BG22" s="397">
        <v>-0.1433333</v>
      </c>
      <c r="BH22" s="397">
        <v>-0.1564516</v>
      </c>
      <c r="BI22" s="397">
        <v>-0.15166669999999999</v>
      </c>
      <c r="BJ22" s="397">
        <v>-0.05</v>
      </c>
      <c r="BK22" s="397">
        <v>-7.4999999999999997E-2</v>
      </c>
      <c r="BL22" s="397">
        <v>-2.9464299999999999E-2</v>
      </c>
      <c r="BM22" s="397">
        <v>-2.6612899999999998E-2</v>
      </c>
      <c r="BN22" s="397">
        <v>0</v>
      </c>
      <c r="BO22" s="397">
        <v>0</v>
      </c>
      <c r="BP22" s="397">
        <v>0</v>
      </c>
      <c r="BQ22" s="397">
        <v>0</v>
      </c>
      <c r="BR22" s="397">
        <v>0</v>
      </c>
      <c r="BS22" s="397">
        <v>0</v>
      </c>
      <c r="BT22" s="397">
        <v>0</v>
      </c>
      <c r="BU22" s="397">
        <v>0</v>
      </c>
      <c r="BV22" s="397">
        <v>0</v>
      </c>
    </row>
    <row r="23" spans="1:74" ht="11.1" customHeight="1" x14ac:dyDescent="0.2">
      <c r="A23" s="293" t="s">
        <v>436</v>
      </c>
      <c r="B23" s="608" t="s">
        <v>1128</v>
      </c>
      <c r="C23" s="385">
        <v>-0.24132258065000001</v>
      </c>
      <c r="D23" s="385">
        <v>-0.42448275862000001</v>
      </c>
      <c r="E23" s="385">
        <v>-0.99283870967999999</v>
      </c>
      <c r="F23" s="385">
        <v>-1.5231333332999999</v>
      </c>
      <c r="G23" s="385">
        <v>0.24006451612999999</v>
      </c>
      <c r="H23" s="385">
        <v>-0.36880000000000002</v>
      </c>
      <c r="I23" s="385">
        <v>0.40429032257999997</v>
      </c>
      <c r="J23" s="385">
        <v>0.50725806452</v>
      </c>
      <c r="K23" s="385">
        <v>0.2225</v>
      </c>
      <c r="L23" s="385">
        <v>0.12264516129</v>
      </c>
      <c r="M23" s="385">
        <v>-0.22766666666999999</v>
      </c>
      <c r="N23" s="385">
        <v>0.49293548387000002</v>
      </c>
      <c r="O23" s="385">
        <v>0.29683870967999998</v>
      </c>
      <c r="P23" s="385">
        <v>-0.62882142857000001</v>
      </c>
      <c r="Q23" s="385">
        <v>-0.27703225805999998</v>
      </c>
      <c r="R23" s="385">
        <v>0.44353333333</v>
      </c>
      <c r="S23" s="385">
        <v>0.39283870968000001</v>
      </c>
      <c r="T23" s="385">
        <v>0.96240000000000003</v>
      </c>
      <c r="U23" s="385">
        <v>0.30203225806</v>
      </c>
      <c r="V23" s="385">
        <v>0.55548387096999996</v>
      </c>
      <c r="W23" s="385">
        <v>3.9399999999999998E-2</v>
      </c>
      <c r="X23" s="385">
        <v>-0.52377419354999999</v>
      </c>
      <c r="Y23" s="385">
        <v>0.10643333333</v>
      </c>
      <c r="Z23" s="385">
        <v>0.39364516128999999</v>
      </c>
      <c r="AA23" s="385">
        <v>0.24096774194000001</v>
      </c>
      <c r="AB23" s="385">
        <v>0.18528571428999999</v>
      </c>
      <c r="AC23" s="385">
        <v>-0.18325806452000001</v>
      </c>
      <c r="AD23" s="385">
        <v>-0.10583333333</v>
      </c>
      <c r="AE23" s="385">
        <v>7.4741935484000002E-2</v>
      </c>
      <c r="AF23" s="385">
        <v>-9.1133333332999999E-2</v>
      </c>
      <c r="AG23" s="385">
        <v>-0.20245161289999999</v>
      </c>
      <c r="AH23" s="385">
        <v>0.13838709677</v>
      </c>
      <c r="AI23" s="385">
        <v>-0.30716666666999998</v>
      </c>
      <c r="AJ23" s="385">
        <v>-0.34445161289999998</v>
      </c>
      <c r="AK23" s="385">
        <v>0.76856666666999995</v>
      </c>
      <c r="AL23" s="385">
        <v>-0.43487096774</v>
      </c>
      <c r="AM23" s="385">
        <v>-0.93732258064999996</v>
      </c>
      <c r="AN23" s="385">
        <v>-0.47178571428999999</v>
      </c>
      <c r="AO23" s="385">
        <v>0.23064516129000001</v>
      </c>
      <c r="AP23" s="385">
        <v>0.18640000000000001</v>
      </c>
      <c r="AQ23" s="385">
        <v>-3.2774193548E-2</v>
      </c>
      <c r="AR23" s="385">
        <v>0.1976</v>
      </c>
      <c r="AS23" s="385">
        <v>0.47638709677000002</v>
      </c>
      <c r="AT23" s="385">
        <v>0.73051612902999996</v>
      </c>
      <c r="AU23" s="385">
        <v>-1.8800000000000001E-2</v>
      </c>
      <c r="AV23" s="385">
        <v>-0.26219354838999998</v>
      </c>
      <c r="AW23" s="385">
        <v>-0.52816666667000001</v>
      </c>
      <c r="AX23" s="385">
        <v>0.49506451613000002</v>
      </c>
      <c r="AY23" s="385">
        <v>-4.4064516129000003E-2</v>
      </c>
      <c r="AZ23" s="385">
        <v>-0.69213793102999999</v>
      </c>
      <c r="BA23" s="385">
        <v>2.3322580645E-2</v>
      </c>
      <c r="BB23" s="385">
        <v>-0.55453333332999999</v>
      </c>
      <c r="BC23" s="385">
        <v>0.29980645161000002</v>
      </c>
      <c r="BD23" s="697">
        <v>0.47989999999999999</v>
      </c>
      <c r="BE23" s="697">
        <v>0.34935483871</v>
      </c>
      <c r="BF23" s="697">
        <v>0.37253093202999998</v>
      </c>
      <c r="BG23" s="397">
        <v>2.50189E-2</v>
      </c>
      <c r="BH23" s="397">
        <v>-0.3510934</v>
      </c>
      <c r="BI23" s="397">
        <v>8.9585600000000008E-3</v>
      </c>
      <c r="BJ23" s="397">
        <v>0.31147629999999998</v>
      </c>
      <c r="BK23" s="397">
        <v>-0.23810120000000001</v>
      </c>
      <c r="BL23" s="397">
        <v>-0.26664539999999998</v>
      </c>
      <c r="BM23" s="397">
        <v>-0.3009829</v>
      </c>
      <c r="BN23" s="397">
        <v>-0.1749067</v>
      </c>
      <c r="BO23" s="397">
        <v>9.8790100000000006E-2</v>
      </c>
      <c r="BP23" s="397">
        <v>0.41760429999999998</v>
      </c>
      <c r="BQ23" s="397">
        <v>0.30666529999999997</v>
      </c>
      <c r="BR23" s="397">
        <v>0.21293029999999999</v>
      </c>
      <c r="BS23" s="397">
        <v>-7.0818900000000004E-3</v>
      </c>
      <c r="BT23" s="397">
        <v>-0.47814129999999999</v>
      </c>
      <c r="BU23" s="397">
        <v>-8.0477499999999993E-2</v>
      </c>
      <c r="BV23" s="397">
        <v>0.30288739999999997</v>
      </c>
    </row>
    <row r="24" spans="1:74" ht="11.1" customHeight="1" x14ac:dyDescent="0.2">
      <c r="A24" s="293" t="s">
        <v>242</v>
      </c>
      <c r="B24" s="608" t="s">
        <v>1129</v>
      </c>
      <c r="C24" s="385">
        <v>0.59539858064999995</v>
      </c>
      <c r="D24" s="385">
        <v>0.46362475862000002</v>
      </c>
      <c r="E24" s="385">
        <v>0.75627170968000001</v>
      </c>
      <c r="F24" s="385">
        <v>-0.15734866667</v>
      </c>
      <c r="G24" s="385">
        <v>0.44301516129000001</v>
      </c>
      <c r="H24" s="385">
        <v>0.26810666666999999</v>
      </c>
      <c r="I24" s="385">
        <v>0.36210187097000002</v>
      </c>
      <c r="J24" s="385">
        <v>0.77346000000000004</v>
      </c>
      <c r="K24" s="385">
        <v>0.10507566667</v>
      </c>
      <c r="L24" s="385">
        <v>0.38154806452000001</v>
      </c>
      <c r="M24" s="385">
        <v>0.34206066667000001</v>
      </c>
      <c r="N24" s="385">
        <v>0.11152377418999999</v>
      </c>
      <c r="O24" s="385">
        <v>0.47879003226</v>
      </c>
      <c r="P24" s="385">
        <v>2.6715571428999999E-2</v>
      </c>
      <c r="Q24" s="385">
        <v>0.28059151613</v>
      </c>
      <c r="R24" s="385">
        <v>0.57666300000000004</v>
      </c>
      <c r="S24" s="385">
        <v>0.59840241935000005</v>
      </c>
      <c r="T24" s="385">
        <v>0.43131333332999999</v>
      </c>
      <c r="U24" s="385">
        <v>0.43949622580999997</v>
      </c>
      <c r="V24" s="385">
        <v>0.61229412903000002</v>
      </c>
      <c r="W24" s="385">
        <v>0.12568299999999999</v>
      </c>
      <c r="X24" s="385">
        <v>0.51021325805999995</v>
      </c>
      <c r="Y24" s="385">
        <v>0.20697099999999999</v>
      </c>
      <c r="Z24" s="385">
        <v>0.34403480645000001</v>
      </c>
      <c r="AA24" s="385">
        <v>0.30817374194000002</v>
      </c>
      <c r="AB24" s="385">
        <v>-4.1526142857000001E-2</v>
      </c>
      <c r="AC24" s="385">
        <v>8.0824999999999994E-2</v>
      </c>
      <c r="AD24" s="385">
        <v>0.36143133332999999</v>
      </c>
      <c r="AE24" s="385">
        <v>0.44289116129</v>
      </c>
      <c r="AF24" s="385">
        <v>0.37504100000000001</v>
      </c>
      <c r="AG24" s="385">
        <v>0.43338093548000001</v>
      </c>
      <c r="AH24" s="385">
        <v>0.21470658065000001</v>
      </c>
      <c r="AI24" s="385">
        <v>7.1609000000000006E-2</v>
      </c>
      <c r="AJ24" s="385">
        <v>0.28774287097000001</v>
      </c>
      <c r="AK24" s="385">
        <v>0.251496</v>
      </c>
      <c r="AL24" s="385">
        <v>0.50634054838999998</v>
      </c>
      <c r="AM24" s="385">
        <v>3.3714193548000003E-2</v>
      </c>
      <c r="AN24" s="385">
        <v>0.15502671429000001</v>
      </c>
      <c r="AO24" s="385">
        <v>0.11520458065</v>
      </c>
      <c r="AP24" s="385">
        <v>0.11439100000000001</v>
      </c>
      <c r="AQ24" s="385">
        <v>0.26170148386999997</v>
      </c>
      <c r="AR24" s="385">
        <v>-5.2555666666999998E-2</v>
      </c>
      <c r="AS24" s="385">
        <v>0.27563729032000001</v>
      </c>
      <c r="AT24" s="385">
        <v>-0.25261093548000002</v>
      </c>
      <c r="AU24" s="385">
        <v>-0.12353133333000001</v>
      </c>
      <c r="AV24" s="385">
        <v>-0.20013145161000001</v>
      </c>
      <c r="AW24" s="385">
        <v>-0.34338800000000003</v>
      </c>
      <c r="AX24" s="385">
        <v>0.51607909676999997</v>
      </c>
      <c r="AY24" s="385">
        <v>-6.6537387096999995E-2</v>
      </c>
      <c r="AZ24" s="385">
        <v>0.13898165517</v>
      </c>
      <c r="BA24" s="385">
        <v>0.41299141935</v>
      </c>
      <c r="BB24" s="385">
        <v>0.20094466666999999</v>
      </c>
      <c r="BC24" s="385">
        <v>-0.21424774194000001</v>
      </c>
      <c r="BD24" s="697">
        <v>9.6153333332999996E-2</v>
      </c>
      <c r="BE24" s="697">
        <v>-9.1675759743000004E-2</v>
      </c>
      <c r="BF24" s="697">
        <v>0.13810281308</v>
      </c>
      <c r="BG24" s="397">
        <v>0.27398810000000001</v>
      </c>
      <c r="BH24" s="397">
        <v>0.28678779999999998</v>
      </c>
      <c r="BI24" s="397">
        <v>0.29964170000000001</v>
      </c>
      <c r="BJ24" s="397">
        <v>0.3148803</v>
      </c>
      <c r="BK24" s="397">
        <v>0.31759340000000003</v>
      </c>
      <c r="BL24" s="397">
        <v>0.32350299999999999</v>
      </c>
      <c r="BM24" s="397">
        <v>0.30933189999999999</v>
      </c>
      <c r="BN24" s="397">
        <v>0.29880410000000002</v>
      </c>
      <c r="BO24" s="397">
        <v>0.28381020000000001</v>
      </c>
      <c r="BP24" s="397">
        <v>0.2697811</v>
      </c>
      <c r="BQ24" s="397">
        <v>0.26104620000000001</v>
      </c>
      <c r="BR24" s="397">
        <v>0.25565310000000002</v>
      </c>
      <c r="BS24" s="397">
        <v>0.25670670000000001</v>
      </c>
      <c r="BT24" s="397">
        <v>0.26429560000000002</v>
      </c>
      <c r="BU24" s="397">
        <v>0.27497060000000001</v>
      </c>
      <c r="BV24" s="397">
        <v>0.28924610000000001</v>
      </c>
    </row>
    <row r="25" spans="1:74" s="302" customFormat="1" ht="11.1" customHeight="1" x14ac:dyDescent="0.2">
      <c r="A25" s="606" t="s">
        <v>245</v>
      </c>
      <c r="B25" s="607" t="s">
        <v>1130</v>
      </c>
      <c r="C25" s="103">
        <v>1.128091</v>
      </c>
      <c r="D25" s="103">
        <v>0.94133999999999995</v>
      </c>
      <c r="E25" s="103">
        <v>0.97412600000000005</v>
      </c>
      <c r="F25" s="103">
        <v>0.77373199999999998</v>
      </c>
      <c r="G25" s="103">
        <v>0.80803000000000003</v>
      </c>
      <c r="H25" s="103">
        <v>0.87066299999999996</v>
      </c>
      <c r="I25" s="103">
        <v>0.92867299999999997</v>
      </c>
      <c r="J25" s="103">
        <v>0.923902</v>
      </c>
      <c r="K25" s="103">
        <v>0.94806299999999999</v>
      </c>
      <c r="L25" s="103">
        <v>0.92428699999999997</v>
      </c>
      <c r="M25" s="103">
        <v>0.93443200000000004</v>
      </c>
      <c r="N25" s="103">
        <v>0.91493100000000005</v>
      </c>
      <c r="O25" s="103">
        <v>0.88864399999999999</v>
      </c>
      <c r="P25" s="103">
        <v>0.78028500000000001</v>
      </c>
      <c r="Q25" s="103">
        <v>0.86464600000000003</v>
      </c>
      <c r="R25" s="103">
        <v>0.93716600000000005</v>
      </c>
      <c r="S25" s="103">
        <v>1.0375490000000001</v>
      </c>
      <c r="T25" s="103">
        <v>0.95299900000000004</v>
      </c>
      <c r="U25" s="103">
        <v>0.94864599999999999</v>
      </c>
      <c r="V25" s="103">
        <v>0.98896799999999996</v>
      </c>
      <c r="W25" s="103">
        <v>0.93493199999999999</v>
      </c>
      <c r="X25" s="103">
        <v>1.0131289999999999</v>
      </c>
      <c r="Y25" s="103">
        <v>1.0127679999999999</v>
      </c>
      <c r="Z25" s="103">
        <v>1.0919380000000001</v>
      </c>
      <c r="AA25" s="103">
        <v>0.98848599999999998</v>
      </c>
      <c r="AB25" s="103">
        <v>0.92403500000000005</v>
      </c>
      <c r="AC25" s="103">
        <v>1.004067</v>
      </c>
      <c r="AD25" s="103">
        <v>1.0501659999999999</v>
      </c>
      <c r="AE25" s="103">
        <v>1.0867089999999999</v>
      </c>
      <c r="AF25" s="103">
        <v>1.1109009999999999</v>
      </c>
      <c r="AG25" s="103">
        <v>1.100482</v>
      </c>
      <c r="AH25" s="103">
        <v>1.01013</v>
      </c>
      <c r="AI25" s="103">
        <v>1.081998</v>
      </c>
      <c r="AJ25" s="103">
        <v>1.0138050000000001</v>
      </c>
      <c r="AK25" s="103">
        <v>1.023299</v>
      </c>
      <c r="AL25" s="103">
        <v>0.98570899999999995</v>
      </c>
      <c r="AM25" s="103">
        <v>1.0314540000000001</v>
      </c>
      <c r="AN25" s="103">
        <v>0.95485799999999998</v>
      </c>
      <c r="AO25" s="103">
        <v>0.92438900000000002</v>
      </c>
      <c r="AP25" s="103">
        <v>1.008634</v>
      </c>
      <c r="AQ25" s="103">
        <v>0.93196699999999999</v>
      </c>
      <c r="AR25" s="103">
        <v>1.049633</v>
      </c>
      <c r="AS25" s="103">
        <v>1.04413</v>
      </c>
      <c r="AT25" s="103">
        <v>1.0708070000000001</v>
      </c>
      <c r="AU25" s="103">
        <v>1.0710679999999999</v>
      </c>
      <c r="AV25" s="103">
        <v>1.0310319999999999</v>
      </c>
      <c r="AW25" s="103">
        <v>1.054665</v>
      </c>
      <c r="AX25" s="103">
        <v>1.065612</v>
      </c>
      <c r="AY25" s="103">
        <v>0.97716400000000003</v>
      </c>
      <c r="AZ25" s="103">
        <v>0.84710300000000005</v>
      </c>
      <c r="BA25" s="103">
        <v>0.91032400000000002</v>
      </c>
      <c r="BB25" s="103">
        <v>0.97086600000000001</v>
      </c>
      <c r="BC25" s="103">
        <v>0.96413000000000004</v>
      </c>
      <c r="BD25" s="726">
        <v>0.97590100000000002</v>
      </c>
      <c r="BE25" s="726">
        <v>1.061285</v>
      </c>
      <c r="BF25" s="726">
        <v>1.055242</v>
      </c>
      <c r="BG25" s="618">
        <v>1.0376829999999999</v>
      </c>
      <c r="BH25" s="618">
        <v>1.0249239999999999</v>
      </c>
      <c r="BI25" s="618">
        <v>1.0444059999999999</v>
      </c>
      <c r="BJ25" s="618">
        <v>1.045221</v>
      </c>
      <c r="BK25" s="618">
        <v>0.99624360000000001</v>
      </c>
      <c r="BL25" s="618">
        <v>0.93744550000000004</v>
      </c>
      <c r="BM25" s="618">
        <v>0.96675869999999997</v>
      </c>
      <c r="BN25" s="618">
        <v>0.97929319999999997</v>
      </c>
      <c r="BO25" s="618">
        <v>1.0324899999999999</v>
      </c>
      <c r="BP25" s="618">
        <v>1.073787</v>
      </c>
      <c r="BQ25" s="618">
        <v>1.069339</v>
      </c>
      <c r="BR25" s="618">
        <v>1.078055</v>
      </c>
      <c r="BS25" s="618">
        <v>1.0497510000000001</v>
      </c>
      <c r="BT25" s="618">
        <v>1.0374829999999999</v>
      </c>
      <c r="BU25" s="618">
        <v>1.04454</v>
      </c>
      <c r="BV25" s="618">
        <v>1.05897</v>
      </c>
    </row>
    <row r="26" spans="1:74" s="302" customFormat="1" ht="11.1" customHeight="1" x14ac:dyDescent="0.2">
      <c r="A26" s="606" t="s">
        <v>244</v>
      </c>
      <c r="B26" s="607" t="s">
        <v>1131</v>
      </c>
      <c r="C26" s="103">
        <v>5.2057739999999999</v>
      </c>
      <c r="D26" s="103">
        <v>5.0520350000000001</v>
      </c>
      <c r="E26" s="103">
        <v>5.2528709999999998</v>
      </c>
      <c r="F26" s="103">
        <v>4.9342670000000002</v>
      </c>
      <c r="G26" s="103">
        <v>4.7454520000000002</v>
      </c>
      <c r="H26" s="103">
        <v>5.1946669999999999</v>
      </c>
      <c r="I26" s="103">
        <v>5.3675810000000004</v>
      </c>
      <c r="J26" s="103">
        <v>5.3514520000000001</v>
      </c>
      <c r="K26" s="103">
        <v>5.3078329999999996</v>
      </c>
      <c r="L26" s="103">
        <v>5.2972580000000002</v>
      </c>
      <c r="M26" s="103">
        <v>5.3214670000000002</v>
      </c>
      <c r="N26" s="103">
        <v>5.0582580000000004</v>
      </c>
      <c r="O26" s="103">
        <v>5.2172580000000002</v>
      </c>
      <c r="P26" s="103">
        <v>4.2468570000000003</v>
      </c>
      <c r="Q26" s="103">
        <v>5.1479679999999997</v>
      </c>
      <c r="R26" s="103">
        <v>5.4774669999999999</v>
      </c>
      <c r="S26" s="103">
        <v>5.496645</v>
      </c>
      <c r="T26" s="103">
        <v>5.5151669999999999</v>
      </c>
      <c r="U26" s="103">
        <v>5.5017420000000001</v>
      </c>
      <c r="V26" s="103">
        <v>5.5961290000000004</v>
      </c>
      <c r="W26" s="103">
        <v>5.5712330000000003</v>
      </c>
      <c r="X26" s="103">
        <v>5.7210000000000001</v>
      </c>
      <c r="Y26" s="103">
        <v>5.7728330000000003</v>
      </c>
      <c r="Z26" s="103">
        <v>5.7409359999999996</v>
      </c>
      <c r="AA26" s="103">
        <v>5.5083549999999999</v>
      </c>
      <c r="AB26" s="103">
        <v>5.5139639999999996</v>
      </c>
      <c r="AC26" s="103">
        <v>5.9523549999999998</v>
      </c>
      <c r="AD26" s="103">
        <v>5.9173</v>
      </c>
      <c r="AE26" s="103">
        <v>5.9610000000000003</v>
      </c>
      <c r="AF26" s="103">
        <v>6.008267</v>
      </c>
      <c r="AG26" s="103">
        <v>6.1885159999999999</v>
      </c>
      <c r="AH26" s="103">
        <v>6.0605479999999998</v>
      </c>
      <c r="AI26" s="103">
        <v>6.1540670000000004</v>
      </c>
      <c r="AJ26" s="103">
        <v>6.1677419999999996</v>
      </c>
      <c r="AK26" s="103">
        <v>6.1393000000000004</v>
      </c>
      <c r="AL26" s="103">
        <v>5.6004519999999998</v>
      </c>
      <c r="AM26" s="103">
        <v>6.0409680000000003</v>
      </c>
      <c r="AN26" s="103">
        <v>6.1175360000000003</v>
      </c>
      <c r="AO26" s="103">
        <v>6.3514189999999999</v>
      </c>
      <c r="AP26" s="103">
        <v>6.4454330000000004</v>
      </c>
      <c r="AQ26" s="103">
        <v>6.428839</v>
      </c>
      <c r="AR26" s="103">
        <v>6.4082999999999997</v>
      </c>
      <c r="AS26" s="103">
        <v>6.5056770000000004</v>
      </c>
      <c r="AT26" s="103">
        <v>6.6308389999999999</v>
      </c>
      <c r="AU26" s="103">
        <v>6.7954330000000001</v>
      </c>
      <c r="AV26" s="103">
        <v>6.8048390000000003</v>
      </c>
      <c r="AW26" s="103">
        <v>6.7828330000000001</v>
      </c>
      <c r="AX26" s="103">
        <v>6.6485479999999999</v>
      </c>
      <c r="AY26" s="103">
        <v>6.0579359999999998</v>
      </c>
      <c r="AZ26" s="103">
        <v>6.6409310000000001</v>
      </c>
      <c r="BA26" s="103">
        <v>6.8315479999999997</v>
      </c>
      <c r="BB26" s="103">
        <v>6.9739000000000004</v>
      </c>
      <c r="BC26" s="103">
        <v>7.0499359999999998</v>
      </c>
      <c r="BD26" s="726">
        <v>7.0128000000000004</v>
      </c>
      <c r="BE26" s="726">
        <v>6.6296898902999999</v>
      </c>
      <c r="BF26" s="726">
        <v>6.6651828874000003</v>
      </c>
      <c r="BG26" s="618">
        <v>6.6755269999999998</v>
      </c>
      <c r="BH26" s="618">
        <v>6.6617519999999999</v>
      </c>
      <c r="BI26" s="618">
        <v>6.6517150000000003</v>
      </c>
      <c r="BJ26" s="618">
        <v>6.6308889999999998</v>
      </c>
      <c r="BK26" s="618">
        <v>6.5902289999999999</v>
      </c>
      <c r="BL26" s="618">
        <v>6.6012279999999999</v>
      </c>
      <c r="BM26" s="618">
        <v>6.6988079999999997</v>
      </c>
      <c r="BN26" s="618">
        <v>6.7597300000000002</v>
      </c>
      <c r="BO26" s="618">
        <v>6.8229059999999997</v>
      </c>
      <c r="BP26" s="618">
        <v>6.775919</v>
      </c>
      <c r="BQ26" s="618">
        <v>6.7500819999999999</v>
      </c>
      <c r="BR26" s="618">
        <v>6.8067349999999998</v>
      </c>
      <c r="BS26" s="618">
        <v>6.8573950000000004</v>
      </c>
      <c r="BT26" s="618">
        <v>6.9350240000000003</v>
      </c>
      <c r="BU26" s="618">
        <v>6.9392329999999998</v>
      </c>
      <c r="BV26" s="618">
        <v>6.8579100000000004</v>
      </c>
    </row>
    <row r="27" spans="1:74" s="302" customFormat="1" ht="11.1" customHeight="1" x14ac:dyDescent="0.2">
      <c r="A27" s="606" t="s">
        <v>505</v>
      </c>
      <c r="B27" s="607" t="s">
        <v>1132</v>
      </c>
      <c r="C27" s="103">
        <v>1.161227</v>
      </c>
      <c r="D27" s="103">
        <v>1.143888</v>
      </c>
      <c r="E27" s="103">
        <v>1.049223</v>
      </c>
      <c r="F27" s="103">
        <v>0.67060399999999998</v>
      </c>
      <c r="G27" s="103">
        <v>0.787273</v>
      </c>
      <c r="H27" s="103">
        <v>0.96924900000000003</v>
      </c>
      <c r="I27" s="103">
        <v>1.0331360000000001</v>
      </c>
      <c r="J27" s="103">
        <v>1.02515</v>
      </c>
      <c r="K27" s="103">
        <v>1.0357499999999999</v>
      </c>
      <c r="L27" s="103">
        <v>1.0584169999999999</v>
      </c>
      <c r="M27" s="103">
        <v>1.099089</v>
      </c>
      <c r="N27" s="103">
        <v>1.074371</v>
      </c>
      <c r="O27" s="103">
        <v>1.073075</v>
      </c>
      <c r="P27" s="103">
        <v>0.94726999999999995</v>
      </c>
      <c r="Q27" s="103">
        <v>1.094449</v>
      </c>
      <c r="R27" s="103">
        <v>1.0857479999999999</v>
      </c>
      <c r="S27" s="103">
        <v>1.158898</v>
      </c>
      <c r="T27" s="103">
        <v>1.1696249999999999</v>
      </c>
      <c r="U27" s="103">
        <v>1.1765399999999999</v>
      </c>
      <c r="V27" s="103">
        <v>1.1004970000000001</v>
      </c>
      <c r="W27" s="103">
        <v>1.078711</v>
      </c>
      <c r="X27" s="103">
        <v>1.207738</v>
      </c>
      <c r="Y27" s="103">
        <v>1.256041</v>
      </c>
      <c r="Z27" s="103">
        <v>1.263269</v>
      </c>
      <c r="AA27" s="103">
        <v>1.20608</v>
      </c>
      <c r="AB27" s="103">
        <v>1.183184</v>
      </c>
      <c r="AC27" s="103">
        <v>1.196663</v>
      </c>
      <c r="AD27" s="103">
        <v>1.156757</v>
      </c>
      <c r="AE27" s="103">
        <v>1.2056260000000001</v>
      </c>
      <c r="AF27" s="103">
        <v>1.2460420000000001</v>
      </c>
      <c r="AG27" s="103">
        <v>1.2271460000000001</v>
      </c>
      <c r="AH27" s="103">
        <v>1.1889620000000001</v>
      </c>
      <c r="AI27" s="103">
        <v>1.125291</v>
      </c>
      <c r="AJ27" s="103">
        <v>1.2248429999999999</v>
      </c>
      <c r="AK27" s="103">
        <v>1.2798020000000001</v>
      </c>
      <c r="AL27" s="103">
        <v>1.1911320000000001</v>
      </c>
      <c r="AM27" s="103">
        <v>1.238111</v>
      </c>
      <c r="AN27" s="103">
        <v>1.237419</v>
      </c>
      <c r="AO27" s="103">
        <v>1.2492559999999999</v>
      </c>
      <c r="AP27" s="103">
        <v>1.2379389999999999</v>
      </c>
      <c r="AQ27" s="103">
        <v>1.2882659999999999</v>
      </c>
      <c r="AR27" s="103">
        <v>1.341669</v>
      </c>
      <c r="AS27" s="103">
        <v>1.312074</v>
      </c>
      <c r="AT27" s="103">
        <v>1.3001560000000001</v>
      </c>
      <c r="AU27" s="103">
        <v>1.320495</v>
      </c>
      <c r="AV27" s="103">
        <v>1.3107260000000001</v>
      </c>
      <c r="AW27" s="103">
        <v>1.3429819999999999</v>
      </c>
      <c r="AX27" s="103">
        <v>1.403586</v>
      </c>
      <c r="AY27" s="103">
        <v>1.2723739999999999</v>
      </c>
      <c r="AZ27" s="103">
        <v>1.370927</v>
      </c>
      <c r="BA27" s="103">
        <v>1.3649389999999999</v>
      </c>
      <c r="BB27" s="103">
        <v>1.2994429999999999</v>
      </c>
      <c r="BC27" s="103">
        <v>1.3099860000000001</v>
      </c>
      <c r="BD27" s="726">
        <v>1.389286</v>
      </c>
      <c r="BE27" s="726">
        <v>1.4304953338999999</v>
      </c>
      <c r="BF27" s="726">
        <v>1.4142106477</v>
      </c>
      <c r="BG27" s="618">
        <v>1.3354699999999999</v>
      </c>
      <c r="BH27" s="618">
        <v>1.3560589999999999</v>
      </c>
      <c r="BI27" s="618">
        <v>1.389035</v>
      </c>
      <c r="BJ27" s="618">
        <v>1.377691</v>
      </c>
      <c r="BK27" s="618">
        <v>1.3633869999999999</v>
      </c>
      <c r="BL27" s="618">
        <v>1.358457</v>
      </c>
      <c r="BM27" s="618">
        <v>1.385734</v>
      </c>
      <c r="BN27" s="618">
        <v>1.3476140000000001</v>
      </c>
      <c r="BO27" s="618">
        <v>1.421624</v>
      </c>
      <c r="BP27" s="618">
        <v>1.417384</v>
      </c>
      <c r="BQ27" s="618">
        <v>1.4021920000000001</v>
      </c>
      <c r="BR27" s="618">
        <v>1.3930659999999999</v>
      </c>
      <c r="BS27" s="618">
        <v>1.3701859999999999</v>
      </c>
      <c r="BT27" s="618">
        <v>1.387737</v>
      </c>
      <c r="BU27" s="618">
        <v>1.4361809999999999</v>
      </c>
      <c r="BV27" s="618">
        <v>1.430855</v>
      </c>
    </row>
    <row r="28" spans="1:74" ht="11.1" customHeight="1" x14ac:dyDescent="0.2">
      <c r="A28" s="293" t="s">
        <v>474</v>
      </c>
      <c r="B28" s="608" t="s">
        <v>1133</v>
      </c>
      <c r="C28" s="385">
        <v>1.075677</v>
      </c>
      <c r="D28" s="385">
        <v>1.052103</v>
      </c>
      <c r="E28" s="385">
        <v>0.94867699999999999</v>
      </c>
      <c r="F28" s="385">
        <v>0.56676599999999999</v>
      </c>
      <c r="G28" s="385">
        <v>0.68248299999999995</v>
      </c>
      <c r="H28" s="385">
        <v>0.86529999999999996</v>
      </c>
      <c r="I28" s="385">
        <v>0.926064</v>
      </c>
      <c r="J28" s="385">
        <v>0.91677399999999998</v>
      </c>
      <c r="K28" s="385">
        <v>0.92596599999999996</v>
      </c>
      <c r="L28" s="385">
        <v>0.95528000000000002</v>
      </c>
      <c r="M28" s="385">
        <v>0.99715200000000004</v>
      </c>
      <c r="N28" s="385">
        <v>0.97121999999999997</v>
      </c>
      <c r="O28" s="385">
        <v>0.92932499999999996</v>
      </c>
      <c r="P28" s="385">
        <v>0.81768099999999999</v>
      </c>
      <c r="Q28" s="385">
        <v>0.94604100000000002</v>
      </c>
      <c r="R28" s="385">
        <v>0.940438</v>
      </c>
      <c r="S28" s="385">
        <v>1.007231</v>
      </c>
      <c r="T28" s="385">
        <v>1.021366</v>
      </c>
      <c r="U28" s="385">
        <v>1.0144979999999999</v>
      </c>
      <c r="V28" s="385">
        <v>0.93827899999999997</v>
      </c>
      <c r="W28" s="385">
        <v>0.93601400000000001</v>
      </c>
      <c r="X28" s="385">
        <v>1.0411539999999999</v>
      </c>
      <c r="Y28" s="385">
        <v>1.0794429999999999</v>
      </c>
      <c r="Z28" s="385">
        <v>1.068778</v>
      </c>
      <c r="AA28" s="385">
        <v>1.0384089999999999</v>
      </c>
      <c r="AB28" s="385">
        <v>1.010856</v>
      </c>
      <c r="AC28" s="385">
        <v>1.0187360000000001</v>
      </c>
      <c r="AD28" s="385">
        <v>0.96519999999999995</v>
      </c>
      <c r="AE28" s="385">
        <v>1.0082469999999999</v>
      </c>
      <c r="AF28" s="385">
        <v>1.042924</v>
      </c>
      <c r="AG28" s="385">
        <v>1.0160750000000001</v>
      </c>
      <c r="AH28" s="385">
        <v>0.98452300000000004</v>
      </c>
      <c r="AI28" s="385">
        <v>0.90238600000000002</v>
      </c>
      <c r="AJ28" s="385">
        <v>1.0142089999999999</v>
      </c>
      <c r="AK28" s="385">
        <v>1.052651</v>
      </c>
      <c r="AL28" s="385">
        <v>0.96922399999999997</v>
      </c>
      <c r="AM28" s="385">
        <v>1.0020690000000001</v>
      </c>
      <c r="AN28" s="385">
        <v>0.99927299999999997</v>
      </c>
      <c r="AO28" s="385">
        <v>0.98716800000000005</v>
      </c>
      <c r="AP28" s="385">
        <v>0.97206700000000001</v>
      </c>
      <c r="AQ28" s="385">
        <v>0.99418700000000004</v>
      </c>
      <c r="AR28" s="385">
        <v>1.0363119999999999</v>
      </c>
      <c r="AS28" s="385">
        <v>1.0327040000000001</v>
      </c>
      <c r="AT28" s="385">
        <v>1.0042709999999999</v>
      </c>
      <c r="AU28" s="385">
        <v>1.003455</v>
      </c>
      <c r="AV28" s="385">
        <v>1.0276730000000001</v>
      </c>
      <c r="AW28" s="385">
        <v>1.0534300000000001</v>
      </c>
      <c r="AX28" s="385">
        <v>1.0815969999999999</v>
      </c>
      <c r="AY28" s="385">
        <v>0.98941199999999996</v>
      </c>
      <c r="AZ28" s="385">
        <v>1.0705929999999999</v>
      </c>
      <c r="BA28" s="385">
        <v>1.063188</v>
      </c>
      <c r="BB28" s="385">
        <v>0.97884099999999996</v>
      </c>
      <c r="BC28" s="385">
        <v>1.022343</v>
      </c>
      <c r="BD28" s="697">
        <v>1.037768</v>
      </c>
      <c r="BE28" s="697">
        <v>1.0899354838999999</v>
      </c>
      <c r="BF28" s="697">
        <v>1.0719389677</v>
      </c>
      <c r="BG28" s="397">
        <v>1.01423</v>
      </c>
      <c r="BH28" s="397">
        <v>1.031271</v>
      </c>
      <c r="BI28" s="397">
        <v>1.059205</v>
      </c>
      <c r="BJ28" s="397">
        <v>1.034538</v>
      </c>
      <c r="BK28" s="397">
        <v>1.0418879999999999</v>
      </c>
      <c r="BL28" s="397">
        <v>1.026996</v>
      </c>
      <c r="BM28" s="397">
        <v>1.044745</v>
      </c>
      <c r="BN28" s="397">
        <v>0.99404570000000003</v>
      </c>
      <c r="BO28" s="397">
        <v>1.0630299999999999</v>
      </c>
      <c r="BP28" s="397">
        <v>1.04478</v>
      </c>
      <c r="BQ28" s="397">
        <v>1.0298119999999999</v>
      </c>
      <c r="BR28" s="397">
        <v>1.025854</v>
      </c>
      <c r="BS28" s="397">
        <v>1.0066660000000001</v>
      </c>
      <c r="BT28" s="397">
        <v>1.0230060000000001</v>
      </c>
      <c r="BU28" s="397">
        <v>1.0628470000000001</v>
      </c>
      <c r="BV28" s="397">
        <v>1.0460739999999999</v>
      </c>
    </row>
    <row r="29" spans="1:74" s="302" customFormat="1" ht="11.1" customHeight="1" x14ac:dyDescent="0.2">
      <c r="A29" s="606" t="s">
        <v>506</v>
      </c>
      <c r="B29" s="607" t="s">
        <v>1134</v>
      </c>
      <c r="C29" s="103">
        <v>0.22138841935</v>
      </c>
      <c r="D29" s="103">
        <v>0.20275989655000001</v>
      </c>
      <c r="E29" s="103">
        <v>0.21561225806000001</v>
      </c>
      <c r="F29" s="103">
        <v>0.18636733333</v>
      </c>
      <c r="G29" s="103">
        <v>0.19264451613</v>
      </c>
      <c r="H29" s="103">
        <v>0.17516866667</v>
      </c>
      <c r="I29" s="103">
        <v>0.20474293548</v>
      </c>
      <c r="J29" s="103">
        <v>0.19254741935</v>
      </c>
      <c r="K29" s="103">
        <v>0.18219966667000001</v>
      </c>
      <c r="L29" s="103">
        <v>0.19035706452000001</v>
      </c>
      <c r="M29" s="103">
        <v>0.19726730000000001</v>
      </c>
      <c r="N29" s="103">
        <v>0.18545161290000001</v>
      </c>
      <c r="O29" s="103">
        <v>0.20483890323000001</v>
      </c>
      <c r="P29" s="103">
        <v>0.17625042857000001</v>
      </c>
      <c r="Q29" s="103">
        <v>0.19487067742</v>
      </c>
      <c r="R29" s="103">
        <v>0.20473469999999999</v>
      </c>
      <c r="S29" s="103">
        <v>0.21161429032000001</v>
      </c>
      <c r="T29" s="103">
        <v>0.21940116667000001</v>
      </c>
      <c r="U29" s="103">
        <v>0.21600022581</v>
      </c>
      <c r="V29" s="103">
        <v>0.21261125806</v>
      </c>
      <c r="W29" s="103">
        <v>0.21483326666999999</v>
      </c>
      <c r="X29" s="103">
        <v>0.21329096774</v>
      </c>
      <c r="Y29" s="103">
        <v>0.2200675</v>
      </c>
      <c r="Z29" s="103">
        <v>0.24025983871000001</v>
      </c>
      <c r="AA29" s="103">
        <v>0.22477351612999999</v>
      </c>
      <c r="AB29" s="103">
        <v>0.20964453571</v>
      </c>
      <c r="AC29" s="103">
        <v>0.21499970968000001</v>
      </c>
      <c r="AD29" s="103">
        <v>0.22666776666999999</v>
      </c>
      <c r="AE29" s="103">
        <v>0.22458193547999999</v>
      </c>
      <c r="AF29" s="103">
        <v>0.23523549999999999</v>
      </c>
      <c r="AG29" s="103">
        <v>0.22451516128999999</v>
      </c>
      <c r="AH29" s="103">
        <v>0.22219312902999999</v>
      </c>
      <c r="AI29" s="103">
        <v>0.22286576666999999</v>
      </c>
      <c r="AJ29" s="103">
        <v>0.21809729032</v>
      </c>
      <c r="AK29" s="103">
        <v>0.22750053333</v>
      </c>
      <c r="AL29" s="103">
        <v>0.21345235484</v>
      </c>
      <c r="AM29" s="103">
        <v>0.20999974194000001</v>
      </c>
      <c r="AN29" s="103">
        <v>0.19571335713999999</v>
      </c>
      <c r="AO29" s="103">
        <v>0.19596929031999999</v>
      </c>
      <c r="AP29" s="103">
        <v>0.20706559999999999</v>
      </c>
      <c r="AQ29" s="103">
        <v>0.22387180644999999</v>
      </c>
      <c r="AR29" s="103">
        <v>0.22693443332999999</v>
      </c>
      <c r="AS29" s="103">
        <v>0.22922758065000001</v>
      </c>
      <c r="AT29" s="103">
        <v>0.22964609677</v>
      </c>
      <c r="AU29" s="103">
        <v>0.22953399999999999</v>
      </c>
      <c r="AV29" s="103">
        <v>0.22258022581</v>
      </c>
      <c r="AW29" s="103">
        <v>0.23239976667000001</v>
      </c>
      <c r="AX29" s="103">
        <v>0.24009680645000001</v>
      </c>
      <c r="AY29" s="103">
        <v>0.21996919355</v>
      </c>
      <c r="AZ29" s="103">
        <v>0.19327451724</v>
      </c>
      <c r="BA29" s="103">
        <v>0.22074080644999999</v>
      </c>
      <c r="BB29" s="103">
        <v>0.22623493333</v>
      </c>
      <c r="BC29" s="103">
        <v>0.22361400000000001</v>
      </c>
      <c r="BD29" s="726">
        <v>0.21826786667</v>
      </c>
      <c r="BE29" s="726">
        <v>0.2196652</v>
      </c>
      <c r="BF29" s="726">
        <v>0.21548139999999999</v>
      </c>
      <c r="BG29" s="618">
        <v>0.21018210000000001</v>
      </c>
      <c r="BH29" s="618">
        <v>0.20704330000000001</v>
      </c>
      <c r="BI29" s="618">
        <v>0.21823970000000001</v>
      </c>
      <c r="BJ29" s="618">
        <v>0.22320300000000001</v>
      </c>
      <c r="BK29" s="618">
        <v>0.20607329999999999</v>
      </c>
      <c r="BL29" s="618">
        <v>0.2021318</v>
      </c>
      <c r="BM29" s="618">
        <v>0.20446420000000001</v>
      </c>
      <c r="BN29" s="618">
        <v>0.20994930000000001</v>
      </c>
      <c r="BO29" s="618">
        <v>0.21234620000000001</v>
      </c>
      <c r="BP29" s="618">
        <v>0.21602779999999999</v>
      </c>
      <c r="BQ29" s="618">
        <v>0.21626670000000001</v>
      </c>
      <c r="BR29" s="618">
        <v>0.21164050000000001</v>
      </c>
      <c r="BS29" s="618">
        <v>0.20806069999999999</v>
      </c>
      <c r="BT29" s="618">
        <v>0.2052707</v>
      </c>
      <c r="BU29" s="618">
        <v>0.21641750000000001</v>
      </c>
      <c r="BV29" s="618">
        <v>0.22198399999999999</v>
      </c>
    </row>
    <row r="30" spans="1:74" s="302" customFormat="1" ht="11.1" customHeight="1" x14ac:dyDescent="0.2">
      <c r="A30" s="606" t="s">
        <v>829</v>
      </c>
      <c r="B30" s="607" t="s">
        <v>1135</v>
      </c>
      <c r="C30" s="103">
        <v>0</v>
      </c>
      <c r="D30" s="103">
        <v>0</v>
      </c>
      <c r="E30" s="103">
        <v>0</v>
      </c>
      <c r="F30" s="103">
        <v>0</v>
      </c>
      <c r="G30" s="103">
        <v>0</v>
      </c>
      <c r="H30" s="103">
        <v>0</v>
      </c>
      <c r="I30" s="103">
        <v>0</v>
      </c>
      <c r="J30" s="103">
        <v>0</v>
      </c>
      <c r="K30" s="103">
        <v>0</v>
      </c>
      <c r="L30" s="103">
        <v>0</v>
      </c>
      <c r="M30" s="103">
        <v>0</v>
      </c>
      <c r="N30" s="103">
        <v>0</v>
      </c>
      <c r="O30" s="103">
        <v>0</v>
      </c>
      <c r="P30" s="103">
        <v>0</v>
      </c>
      <c r="Q30" s="103">
        <v>0</v>
      </c>
      <c r="R30" s="103">
        <v>0</v>
      </c>
      <c r="S30" s="103">
        <v>0</v>
      </c>
      <c r="T30" s="103">
        <v>0</v>
      </c>
      <c r="U30" s="103">
        <v>0</v>
      </c>
      <c r="V30" s="103">
        <v>0</v>
      </c>
      <c r="W30" s="103">
        <v>0</v>
      </c>
      <c r="X30" s="103">
        <v>0</v>
      </c>
      <c r="Y30" s="103">
        <v>0</v>
      </c>
      <c r="Z30" s="103">
        <v>0</v>
      </c>
      <c r="AA30" s="103">
        <v>-0.25954300000000002</v>
      </c>
      <c r="AB30" s="103">
        <v>-0.53358000000000005</v>
      </c>
      <c r="AC30" s="103">
        <v>-0.43973400000000001</v>
      </c>
      <c r="AD30" s="103">
        <v>-0.419159</v>
      </c>
      <c r="AE30" s="103">
        <v>-0.32280300000000001</v>
      </c>
      <c r="AF30" s="103">
        <v>-0.36192999999999997</v>
      </c>
      <c r="AG30" s="103">
        <v>-0.40188400000000002</v>
      </c>
      <c r="AH30" s="103">
        <v>-0.44310500000000003</v>
      </c>
      <c r="AI30" s="103">
        <v>-0.42931200000000003</v>
      </c>
      <c r="AJ30" s="103">
        <v>-0.58893399999999996</v>
      </c>
      <c r="AK30" s="103">
        <v>-0.478047</v>
      </c>
      <c r="AL30" s="103">
        <v>-0.373726</v>
      </c>
      <c r="AM30" s="103">
        <v>-0.47386699999999998</v>
      </c>
      <c r="AN30" s="103">
        <v>-0.33417000000000002</v>
      </c>
      <c r="AO30" s="103">
        <v>-0.447542</v>
      </c>
      <c r="AP30" s="103">
        <v>-0.52693000000000001</v>
      </c>
      <c r="AQ30" s="103">
        <v>-0.33610299999999999</v>
      </c>
      <c r="AR30" s="103">
        <v>-0.55097300000000005</v>
      </c>
      <c r="AS30" s="103">
        <v>-0.56745699999999999</v>
      </c>
      <c r="AT30" s="103">
        <v>-0.67401900000000003</v>
      </c>
      <c r="AU30" s="103">
        <v>-0.69033599999999995</v>
      </c>
      <c r="AV30" s="103">
        <v>-0.66837999999999997</v>
      </c>
      <c r="AW30" s="103">
        <v>-0.55133900000000002</v>
      </c>
      <c r="AX30" s="103">
        <v>-0.47212799999999999</v>
      </c>
      <c r="AY30" s="103">
        <v>-0.48558000000000001</v>
      </c>
      <c r="AZ30" s="103">
        <v>-0.55778000000000005</v>
      </c>
      <c r="BA30" s="103">
        <v>-0.468862</v>
      </c>
      <c r="BB30" s="103">
        <v>-0.60846699999999998</v>
      </c>
      <c r="BC30" s="103">
        <v>-0.60977899999999996</v>
      </c>
      <c r="BD30" s="726">
        <v>-0.688388</v>
      </c>
      <c r="BE30" s="726">
        <v>-0.43</v>
      </c>
      <c r="BF30" s="726">
        <v>-0.43</v>
      </c>
      <c r="BG30" s="618">
        <v>-0.4559607</v>
      </c>
      <c r="BH30" s="618">
        <v>-0.44270609999999999</v>
      </c>
      <c r="BI30" s="618">
        <v>-0.42939549999999999</v>
      </c>
      <c r="BJ30" s="618">
        <v>-0.41361540000000002</v>
      </c>
      <c r="BK30" s="618">
        <v>-0.4108059</v>
      </c>
      <c r="BL30" s="618">
        <v>-0.4046862</v>
      </c>
      <c r="BM30" s="618">
        <v>-0.41936089999999998</v>
      </c>
      <c r="BN30" s="618">
        <v>-0.4302628</v>
      </c>
      <c r="BO30" s="618">
        <v>-0.44578960000000001</v>
      </c>
      <c r="BP30" s="618">
        <v>-0.46031719999999998</v>
      </c>
      <c r="BQ30" s="618">
        <v>-0.46936250000000002</v>
      </c>
      <c r="BR30" s="618">
        <v>-0.47494730000000002</v>
      </c>
      <c r="BS30" s="618">
        <v>-0.47385620000000001</v>
      </c>
      <c r="BT30" s="618">
        <v>-0.46599760000000001</v>
      </c>
      <c r="BU30" s="618">
        <v>-0.45494329999999999</v>
      </c>
      <c r="BV30" s="618">
        <v>-0.44016050000000001</v>
      </c>
    </row>
    <row r="31" spans="1:74" s="302" customFormat="1" ht="11.1" customHeight="1" x14ac:dyDescent="0.2">
      <c r="A31" s="606" t="s">
        <v>246</v>
      </c>
      <c r="B31" s="607" t="s">
        <v>1136</v>
      </c>
      <c r="C31" s="103">
        <v>-3.6716920000000002</v>
      </c>
      <c r="D31" s="103">
        <v>-4.0899299999999998</v>
      </c>
      <c r="E31" s="103">
        <v>-3.832465</v>
      </c>
      <c r="F31" s="103">
        <v>-3.7493560000000001</v>
      </c>
      <c r="G31" s="103">
        <v>-2.2593079999999999</v>
      </c>
      <c r="H31" s="103">
        <v>-2.886002</v>
      </c>
      <c r="I31" s="103">
        <v>-3.2021649999999999</v>
      </c>
      <c r="J31" s="103">
        <v>-3.108949</v>
      </c>
      <c r="K31" s="103">
        <v>-2.8891800000000001</v>
      </c>
      <c r="L31" s="103">
        <v>-3.3675190000000002</v>
      </c>
      <c r="M31" s="103">
        <v>-3.0812469999999998</v>
      </c>
      <c r="N31" s="103">
        <v>-3.5419290000000001</v>
      </c>
      <c r="O31" s="103">
        <v>-3.1148169999999999</v>
      </c>
      <c r="P31" s="103">
        <v>-2.6669429999999998</v>
      </c>
      <c r="Q31" s="103">
        <v>-2.5800679999999998</v>
      </c>
      <c r="R31" s="103">
        <v>-3.084886</v>
      </c>
      <c r="S31" s="103">
        <v>-2.8951020000000001</v>
      </c>
      <c r="T31" s="103">
        <v>-3.2497189999999998</v>
      </c>
      <c r="U31" s="103">
        <v>-3.3261409999999998</v>
      </c>
      <c r="V31" s="103">
        <v>-3.396852</v>
      </c>
      <c r="W31" s="103">
        <v>-2.8294700000000002</v>
      </c>
      <c r="X31" s="103">
        <v>-3.282238</v>
      </c>
      <c r="Y31" s="103">
        <v>-3.90747</v>
      </c>
      <c r="Z31" s="103">
        <v>-4.176539</v>
      </c>
      <c r="AA31" s="103">
        <v>-3.556521</v>
      </c>
      <c r="AB31" s="103">
        <v>-3.19373</v>
      </c>
      <c r="AC31" s="103">
        <v>-3.8422109999999998</v>
      </c>
      <c r="AD31" s="103">
        <v>-3.9724819999999998</v>
      </c>
      <c r="AE31" s="103">
        <v>-3.8886780000000001</v>
      </c>
      <c r="AF31" s="103">
        <v>-4.1925840000000001</v>
      </c>
      <c r="AG31" s="103">
        <v>-3.848052</v>
      </c>
      <c r="AH31" s="103">
        <v>-4.1486910000000004</v>
      </c>
      <c r="AI31" s="103">
        <v>-4.3784879999999999</v>
      </c>
      <c r="AJ31" s="103">
        <v>-3.667081</v>
      </c>
      <c r="AK31" s="103">
        <v>-3.7840470000000002</v>
      </c>
      <c r="AL31" s="103">
        <v>-4.236567</v>
      </c>
      <c r="AM31" s="103">
        <v>-3.710474</v>
      </c>
      <c r="AN31" s="103">
        <v>-3.3660320000000001</v>
      </c>
      <c r="AO31" s="103">
        <v>-4.533042</v>
      </c>
      <c r="AP31" s="103">
        <v>-3.5334880000000002</v>
      </c>
      <c r="AQ31" s="103">
        <v>-3.9949430000000001</v>
      </c>
      <c r="AR31" s="103">
        <v>-3.827915</v>
      </c>
      <c r="AS31" s="103">
        <v>-4.4119080000000004</v>
      </c>
      <c r="AT31" s="103">
        <v>-4.1159499999999998</v>
      </c>
      <c r="AU31" s="103">
        <v>-4.0346460000000004</v>
      </c>
      <c r="AV31" s="103">
        <v>-4.2948300000000001</v>
      </c>
      <c r="AW31" s="103">
        <v>-4.5761000000000003</v>
      </c>
      <c r="AX31" s="103">
        <v>-4.9017249999999999</v>
      </c>
      <c r="AY31" s="103">
        <v>-4.5012720000000002</v>
      </c>
      <c r="AZ31" s="103">
        <v>-4.5346140000000004</v>
      </c>
      <c r="BA31" s="103">
        <v>-4.5472830000000002</v>
      </c>
      <c r="BB31" s="103">
        <v>-4.363353</v>
      </c>
      <c r="BC31" s="103">
        <v>-4.0849960000000003</v>
      </c>
      <c r="BD31" s="726">
        <v>-4.7655969999999996</v>
      </c>
      <c r="BE31" s="726">
        <v>-4.5364113470999996</v>
      </c>
      <c r="BF31" s="726">
        <v>-5.0369632368000001</v>
      </c>
      <c r="BG31" s="618">
        <v>-4.185511</v>
      </c>
      <c r="BH31" s="618">
        <v>-3.9986929999999998</v>
      </c>
      <c r="BI31" s="618">
        <v>-4.1769949999999998</v>
      </c>
      <c r="BJ31" s="618">
        <v>-4.590662</v>
      </c>
      <c r="BK31" s="618">
        <v>-3.766267</v>
      </c>
      <c r="BL31" s="618">
        <v>-4.1560750000000004</v>
      </c>
      <c r="BM31" s="618">
        <v>-4.2167219999999999</v>
      </c>
      <c r="BN31" s="618">
        <v>-3.8630390000000001</v>
      </c>
      <c r="BO31" s="618">
        <v>-3.7629869999999999</v>
      </c>
      <c r="BP31" s="618">
        <v>-4.1654210000000003</v>
      </c>
      <c r="BQ31" s="618">
        <v>-4.0844899999999997</v>
      </c>
      <c r="BR31" s="618">
        <v>-4.1581630000000001</v>
      </c>
      <c r="BS31" s="618">
        <v>-4.028912</v>
      </c>
      <c r="BT31" s="618">
        <v>-3.8615719999999998</v>
      </c>
      <c r="BU31" s="618">
        <v>-4.3386870000000002</v>
      </c>
      <c r="BV31" s="618">
        <v>-4.8385870000000004</v>
      </c>
    </row>
    <row r="32" spans="1:74" ht="11.1" customHeight="1" x14ac:dyDescent="0.2">
      <c r="A32" s="293" t="s">
        <v>544</v>
      </c>
      <c r="B32" s="608" t="s">
        <v>1137</v>
      </c>
      <c r="C32" s="385">
        <v>-1.9143810000000001</v>
      </c>
      <c r="D32" s="385">
        <v>-2.0347520000000001</v>
      </c>
      <c r="E32" s="385">
        <v>-1.906002</v>
      </c>
      <c r="F32" s="385">
        <v>-2.0095200000000002</v>
      </c>
      <c r="G32" s="385">
        <v>-1.670326</v>
      </c>
      <c r="H32" s="385">
        <v>-1.8587880000000001</v>
      </c>
      <c r="I32" s="385">
        <v>-1.903043</v>
      </c>
      <c r="J32" s="385">
        <v>-1.822498</v>
      </c>
      <c r="K32" s="385">
        <v>-1.7624919999999999</v>
      </c>
      <c r="L32" s="385">
        <v>-2.170919</v>
      </c>
      <c r="M32" s="385">
        <v>-1.9687220000000001</v>
      </c>
      <c r="N32" s="385">
        <v>-2.0388820000000001</v>
      </c>
      <c r="O32" s="385">
        <v>-2.025941</v>
      </c>
      <c r="P32" s="385">
        <v>-1.762502</v>
      </c>
      <c r="Q32" s="385">
        <v>-2.0460940000000001</v>
      </c>
      <c r="R32" s="385">
        <v>-2.2540529999999999</v>
      </c>
      <c r="S32" s="385">
        <v>-2.2139150000000001</v>
      </c>
      <c r="T32" s="385">
        <v>-2.295032</v>
      </c>
      <c r="U32" s="385">
        <v>-2.0504500000000001</v>
      </c>
      <c r="V32" s="385">
        <v>-2.3247559999999998</v>
      </c>
      <c r="W32" s="385">
        <v>-2.0814499999999998</v>
      </c>
      <c r="X32" s="385">
        <v>-2.0692729999999999</v>
      </c>
      <c r="Y32" s="385">
        <v>-2.3163990000000001</v>
      </c>
      <c r="Z32" s="385">
        <v>-2.1661769999999998</v>
      </c>
      <c r="AA32" s="385">
        <v>-2.0427529999999998</v>
      </c>
      <c r="AB32" s="385">
        <v>-2.0258090000000002</v>
      </c>
      <c r="AC32" s="385">
        <v>-2.133229</v>
      </c>
      <c r="AD32" s="385">
        <v>-2.2663540000000002</v>
      </c>
      <c r="AE32" s="385">
        <v>-2.3111630000000001</v>
      </c>
      <c r="AF32" s="385">
        <v>-2.5179529999999999</v>
      </c>
      <c r="AG32" s="385">
        <v>-2.199776</v>
      </c>
      <c r="AH32" s="385">
        <v>-2.314905</v>
      </c>
      <c r="AI32" s="385">
        <v>-2.233911</v>
      </c>
      <c r="AJ32" s="385">
        <v>-2.2266379999999999</v>
      </c>
      <c r="AK32" s="385">
        <v>-2.176256</v>
      </c>
      <c r="AL32" s="385">
        <v>-2.3614280000000001</v>
      </c>
      <c r="AM32" s="385">
        <v>-2.3243119999999999</v>
      </c>
      <c r="AN32" s="385">
        <v>-2.3556080000000001</v>
      </c>
      <c r="AO32" s="385">
        <v>-2.7403689999999998</v>
      </c>
      <c r="AP32" s="385">
        <v>-2.4903870000000001</v>
      </c>
      <c r="AQ32" s="385">
        <v>-2.4563679999999999</v>
      </c>
      <c r="AR32" s="385">
        <v>-2.4911789999999998</v>
      </c>
      <c r="AS32" s="385">
        <v>-2.432706</v>
      </c>
      <c r="AT32" s="385">
        <v>-2.4560149999999998</v>
      </c>
      <c r="AU32" s="385">
        <v>-2.5997840000000001</v>
      </c>
      <c r="AV32" s="385">
        <v>-2.5997599999999998</v>
      </c>
      <c r="AW32" s="385">
        <v>-2.605963</v>
      </c>
      <c r="AX32" s="385">
        <v>-2.5784389999999999</v>
      </c>
      <c r="AY32" s="385">
        <v>-2.522017</v>
      </c>
      <c r="AZ32" s="385">
        <v>-2.6750039999999999</v>
      </c>
      <c r="BA32" s="385">
        <v>-2.58704</v>
      </c>
      <c r="BB32" s="385">
        <v>-2.737743</v>
      </c>
      <c r="BC32" s="385">
        <v>-2.5849679999999999</v>
      </c>
      <c r="BD32" s="697">
        <v>-2.7082679999999999</v>
      </c>
      <c r="BE32" s="697">
        <v>-2.6752303902999999</v>
      </c>
      <c r="BF32" s="697">
        <v>-2.7449356032000001</v>
      </c>
      <c r="BG32" s="397">
        <v>-2.7421890000000002</v>
      </c>
      <c r="BH32" s="397">
        <v>-2.652971</v>
      </c>
      <c r="BI32" s="397">
        <v>-2.5640879999999999</v>
      </c>
      <c r="BJ32" s="397">
        <v>-2.5878199999999998</v>
      </c>
      <c r="BK32" s="397">
        <v>-2.6295860000000002</v>
      </c>
      <c r="BL32" s="397">
        <v>-2.7789549999999998</v>
      </c>
      <c r="BM32" s="397">
        <v>-2.8654769999999998</v>
      </c>
      <c r="BN32" s="397">
        <v>-2.8812709999999999</v>
      </c>
      <c r="BO32" s="397">
        <v>-2.912506</v>
      </c>
      <c r="BP32" s="397">
        <v>-2.8274349999999999</v>
      </c>
      <c r="BQ32" s="397">
        <v>-2.742305</v>
      </c>
      <c r="BR32" s="397">
        <v>-2.7149209999999999</v>
      </c>
      <c r="BS32" s="397">
        <v>-2.7813150000000002</v>
      </c>
      <c r="BT32" s="397">
        <v>-2.7300840000000002</v>
      </c>
      <c r="BU32" s="397">
        <v>-2.685057</v>
      </c>
      <c r="BV32" s="397">
        <v>-2.7800530000000001</v>
      </c>
    </row>
    <row r="33" spans="1:74" ht="11.1" customHeight="1" x14ac:dyDescent="0.2">
      <c r="A33" s="293" t="s">
        <v>101</v>
      </c>
      <c r="B33" s="608" t="s">
        <v>1138</v>
      </c>
      <c r="C33" s="385">
        <v>0.50907100000000005</v>
      </c>
      <c r="D33" s="385">
        <v>0.33899299999999999</v>
      </c>
      <c r="E33" s="385">
        <v>0.27386100000000002</v>
      </c>
      <c r="F33" s="385">
        <v>6.5259999999999999E-2</v>
      </c>
      <c r="G33" s="385">
        <v>0.28004699999999999</v>
      </c>
      <c r="H33" s="385">
        <v>0.35725200000000001</v>
      </c>
      <c r="I33" s="385">
        <v>0.406725</v>
      </c>
      <c r="J33" s="385">
        <v>0.37275900000000001</v>
      </c>
      <c r="K33" s="385">
        <v>0.28135599999999999</v>
      </c>
      <c r="L33" s="385">
        <v>0.19615099999999999</v>
      </c>
      <c r="M33" s="385">
        <v>0.28960599999999997</v>
      </c>
      <c r="N33" s="385">
        <v>4.8405999999999998E-2</v>
      </c>
      <c r="O33" s="385">
        <v>0.15836700000000001</v>
      </c>
      <c r="P33" s="385">
        <v>0.117317</v>
      </c>
      <c r="Q33" s="385">
        <v>0.25011100000000003</v>
      </c>
      <c r="R33" s="385">
        <v>0.30749300000000002</v>
      </c>
      <c r="S33" s="385">
        <v>0.26441399999999998</v>
      </c>
      <c r="T33" s="385">
        <v>0.33150200000000002</v>
      </c>
      <c r="U33" s="385">
        <v>0.35992499999999999</v>
      </c>
      <c r="V33" s="385">
        <v>0.15410099999999999</v>
      </c>
      <c r="W33" s="385">
        <v>0.22938900000000001</v>
      </c>
      <c r="X33" s="385">
        <v>0.23081399999999999</v>
      </c>
      <c r="Y33" s="385">
        <v>6.1376E-2</v>
      </c>
      <c r="Z33" s="385">
        <v>-8.5599999999999999E-4</v>
      </c>
      <c r="AA33" s="385">
        <v>9.5194000000000001E-2</v>
      </c>
      <c r="AB33" s="385">
        <v>0.19190299999999999</v>
      </c>
      <c r="AC33" s="385">
        <v>0.220249</v>
      </c>
      <c r="AD33" s="385">
        <v>0.40047500000000003</v>
      </c>
      <c r="AE33" s="385">
        <v>0.19045999999999999</v>
      </c>
      <c r="AF33" s="385">
        <v>0.29161599999999999</v>
      </c>
      <c r="AG33" s="385">
        <v>0.41736899999999999</v>
      </c>
      <c r="AH33" s="385">
        <v>0.24548500000000001</v>
      </c>
      <c r="AI33" s="385">
        <v>0.20273099999999999</v>
      </c>
      <c r="AJ33" s="385">
        <v>0.35770400000000002</v>
      </c>
      <c r="AK33" s="385">
        <v>0.30107099999999998</v>
      </c>
      <c r="AL33" s="385">
        <v>0.234906</v>
      </c>
      <c r="AM33" s="385">
        <v>0.324015</v>
      </c>
      <c r="AN33" s="385">
        <v>0.28340399999999999</v>
      </c>
      <c r="AO33" s="385">
        <v>0.23551900000000001</v>
      </c>
      <c r="AP33" s="385">
        <v>0.32553700000000002</v>
      </c>
      <c r="AQ33" s="385">
        <v>0.13514599999999999</v>
      </c>
      <c r="AR33" s="385">
        <v>0.361431</v>
      </c>
      <c r="AS33" s="385">
        <v>0.26480999999999999</v>
      </c>
      <c r="AT33" s="385">
        <v>0.20915900000000001</v>
      </c>
      <c r="AU33" s="385">
        <v>0.13992099999999999</v>
      </c>
      <c r="AV33" s="385">
        <v>0.19544900000000001</v>
      </c>
      <c r="AW33" s="385">
        <v>0.18535599999999999</v>
      </c>
      <c r="AX33" s="385">
        <v>0.168544</v>
      </c>
      <c r="AY33" s="385">
        <v>9.2163999999999996E-2</v>
      </c>
      <c r="AZ33" s="385">
        <v>5.7181999999999997E-2</v>
      </c>
      <c r="BA33" s="385">
        <v>0.122097</v>
      </c>
      <c r="BB33" s="385">
        <v>0.20674300000000001</v>
      </c>
      <c r="BC33" s="385">
        <v>0.22598599999999999</v>
      </c>
      <c r="BD33" s="697">
        <v>0.19228600000000001</v>
      </c>
      <c r="BE33" s="697">
        <v>0.32565680000000002</v>
      </c>
      <c r="BF33" s="697">
        <v>0.2177963</v>
      </c>
      <c r="BG33" s="397">
        <v>0.46152470000000001</v>
      </c>
      <c r="BH33" s="397">
        <v>0.43413760000000001</v>
      </c>
      <c r="BI33" s="397">
        <v>0.32548510000000003</v>
      </c>
      <c r="BJ33" s="397">
        <v>0.3170269</v>
      </c>
      <c r="BK33" s="397">
        <v>0.40671360000000001</v>
      </c>
      <c r="BL33" s="397">
        <v>0.23829700000000001</v>
      </c>
      <c r="BM33" s="397">
        <v>0.3173569</v>
      </c>
      <c r="BN33" s="397">
        <v>0.38533070000000003</v>
      </c>
      <c r="BO33" s="397">
        <v>0.39805030000000002</v>
      </c>
      <c r="BP33" s="397">
        <v>0.43084929999999999</v>
      </c>
      <c r="BQ33" s="397">
        <v>0.44135469999999999</v>
      </c>
      <c r="BR33" s="397">
        <v>0.3988776</v>
      </c>
      <c r="BS33" s="397">
        <v>0.44261020000000001</v>
      </c>
      <c r="BT33" s="397">
        <v>0.41610160000000002</v>
      </c>
      <c r="BU33" s="397">
        <v>0.3239052</v>
      </c>
      <c r="BV33" s="397">
        <v>0.30689899999999998</v>
      </c>
    </row>
    <row r="34" spans="1:74" ht="11.1" customHeight="1" x14ac:dyDescent="0.2">
      <c r="A34" s="293" t="s">
        <v>103</v>
      </c>
      <c r="B34" s="608" t="s">
        <v>1139</v>
      </c>
      <c r="C34" s="385">
        <v>-7.6438000000000006E-2</v>
      </c>
      <c r="D34" s="385">
        <v>-0.10377</v>
      </c>
      <c r="E34" s="385">
        <v>-0.100013</v>
      </c>
      <c r="F34" s="385">
        <v>-4.7240999999999998E-2</v>
      </c>
      <c r="G34" s="385">
        <v>-3.8386999999999998E-2</v>
      </c>
      <c r="H34" s="385">
        <v>-3.8598E-2</v>
      </c>
      <c r="I34" s="385">
        <v>-3.8496000000000002E-2</v>
      </c>
      <c r="J34" s="385">
        <v>-4.1723000000000003E-2</v>
      </c>
      <c r="K34" s="385">
        <v>-3.4985000000000002E-2</v>
      </c>
      <c r="L34" s="385">
        <v>-5.1652000000000003E-2</v>
      </c>
      <c r="M34" s="385">
        <v>-3.6072E-2</v>
      </c>
      <c r="N34" s="385">
        <v>-4.0885999999999999E-2</v>
      </c>
      <c r="O34" s="385">
        <v>-9.8133999999999999E-2</v>
      </c>
      <c r="P34" s="385">
        <v>-4.7844999999999999E-2</v>
      </c>
      <c r="Q34" s="385">
        <v>-7.7358999999999997E-2</v>
      </c>
      <c r="R34" s="385">
        <v>-4.9643E-2</v>
      </c>
      <c r="S34" s="385">
        <v>-4.1135999999999999E-2</v>
      </c>
      <c r="T34" s="385">
        <v>-2.615E-2</v>
      </c>
      <c r="U34" s="385">
        <v>-1.4059E-2</v>
      </c>
      <c r="V34" s="385">
        <v>-4.1771000000000003E-2</v>
      </c>
      <c r="W34" s="385">
        <v>-3.3956E-2</v>
      </c>
      <c r="X34" s="385">
        <v>-3.7175E-2</v>
      </c>
      <c r="Y34" s="385">
        <v>-5.9538000000000001E-2</v>
      </c>
      <c r="Z34" s="385">
        <v>-6.8403000000000005E-2</v>
      </c>
      <c r="AA34" s="385">
        <v>-4.8375000000000001E-2</v>
      </c>
      <c r="AB34" s="385">
        <v>-0.109417</v>
      </c>
      <c r="AC34" s="385">
        <v>-5.3983000000000003E-2</v>
      </c>
      <c r="AD34" s="385">
        <v>-0.13822699999999999</v>
      </c>
      <c r="AE34" s="385">
        <v>-9.0316999999999995E-2</v>
      </c>
      <c r="AF34" s="385">
        <v>-6.8897E-2</v>
      </c>
      <c r="AG34" s="385">
        <v>-7.6219999999999996E-2</v>
      </c>
      <c r="AH34" s="385">
        <v>-4.827E-2</v>
      </c>
      <c r="AI34" s="385">
        <v>-6.9183999999999996E-2</v>
      </c>
      <c r="AJ34" s="385">
        <v>-3.8783999999999999E-2</v>
      </c>
      <c r="AK34" s="385">
        <v>-1.32E-3</v>
      </c>
      <c r="AL34" s="385">
        <v>-1.7961000000000001E-2</v>
      </c>
      <c r="AM34" s="385">
        <v>-4.4874999999999998E-2</v>
      </c>
      <c r="AN34" s="385">
        <v>-4.2971000000000002E-2</v>
      </c>
      <c r="AO34" s="385">
        <v>-4.4368999999999999E-2</v>
      </c>
      <c r="AP34" s="385">
        <v>-8.5799E-2</v>
      </c>
      <c r="AQ34" s="385">
        <v>-4.6857999999999997E-2</v>
      </c>
      <c r="AR34" s="385">
        <v>-5.9906000000000001E-2</v>
      </c>
      <c r="AS34" s="385">
        <v>-5.8367000000000002E-2</v>
      </c>
      <c r="AT34" s="385">
        <v>-2.2735999999999999E-2</v>
      </c>
      <c r="AU34" s="385">
        <v>-4.0777000000000001E-2</v>
      </c>
      <c r="AV34" s="385">
        <v>-6.0004000000000002E-2</v>
      </c>
      <c r="AW34" s="385">
        <v>-3.5195999999999998E-2</v>
      </c>
      <c r="AX34" s="385">
        <v>-6.3447000000000003E-2</v>
      </c>
      <c r="AY34" s="385">
        <v>-5.3804999999999999E-2</v>
      </c>
      <c r="AZ34" s="385">
        <v>-3.3079999999999998E-2</v>
      </c>
      <c r="BA34" s="385">
        <v>-7.8311000000000006E-2</v>
      </c>
      <c r="BB34" s="385">
        <v>-0.101952</v>
      </c>
      <c r="BC34" s="385">
        <v>-8.6792999999999995E-2</v>
      </c>
      <c r="BD34" s="697">
        <v>-5.9485999999999997E-2</v>
      </c>
      <c r="BE34" s="697">
        <v>-7.8889751935000002E-2</v>
      </c>
      <c r="BF34" s="697">
        <v>-7.4729353225999995E-2</v>
      </c>
      <c r="BG34" s="397">
        <v>-5.1328800000000001E-2</v>
      </c>
      <c r="BH34" s="397">
        <v>-6.2759200000000001E-2</v>
      </c>
      <c r="BI34" s="397">
        <v>-4.6705799999999999E-2</v>
      </c>
      <c r="BJ34" s="397">
        <v>-5.44433E-2</v>
      </c>
      <c r="BK34" s="397">
        <v>-8.9930800000000005E-2</v>
      </c>
      <c r="BL34" s="397">
        <v>-9.9627900000000005E-2</v>
      </c>
      <c r="BM34" s="397">
        <v>-0.1042467</v>
      </c>
      <c r="BN34" s="397">
        <v>-0.1013922</v>
      </c>
      <c r="BO34" s="397">
        <v>-8.1868499999999997E-2</v>
      </c>
      <c r="BP34" s="397">
        <v>-7.7371099999999998E-2</v>
      </c>
      <c r="BQ34" s="397">
        <v>-8.0802299999999994E-2</v>
      </c>
      <c r="BR34" s="397">
        <v>-7.2326699999999994E-2</v>
      </c>
      <c r="BS34" s="397">
        <v>-7.4925900000000004E-2</v>
      </c>
      <c r="BT34" s="397">
        <v>-8.6966500000000002E-2</v>
      </c>
      <c r="BU34" s="397">
        <v>-7.57105E-2</v>
      </c>
      <c r="BV34" s="397">
        <v>-8.6232400000000001E-2</v>
      </c>
    </row>
    <row r="35" spans="1:74" s="33" customFormat="1" ht="11.1" customHeight="1" x14ac:dyDescent="0.2">
      <c r="A35" s="293" t="s">
        <v>97</v>
      </c>
      <c r="B35" s="608" t="s">
        <v>1140</v>
      </c>
      <c r="C35" s="385">
        <v>0.32624300000000001</v>
      </c>
      <c r="D35" s="385">
        <v>0.35373500000000002</v>
      </c>
      <c r="E35" s="385">
        <v>0.50798900000000002</v>
      </c>
      <c r="F35" s="385">
        <v>0.21182599999999999</v>
      </c>
      <c r="G35" s="385">
        <v>0.34806399999999998</v>
      </c>
      <c r="H35" s="385">
        <v>0.53888899999999995</v>
      </c>
      <c r="I35" s="385">
        <v>0.453677</v>
      </c>
      <c r="J35" s="385">
        <v>0.49058600000000002</v>
      </c>
      <c r="K35" s="385">
        <v>0.51223399999999997</v>
      </c>
      <c r="L35" s="385">
        <v>0.42996200000000001</v>
      </c>
      <c r="M35" s="385">
        <v>0.43772800000000001</v>
      </c>
      <c r="N35" s="385">
        <v>0.43846800000000002</v>
      </c>
      <c r="O35" s="385">
        <v>0.41556100000000001</v>
      </c>
      <c r="P35" s="385">
        <v>0.50917599999999996</v>
      </c>
      <c r="Q35" s="385">
        <v>0.72462700000000002</v>
      </c>
      <c r="R35" s="385">
        <v>0.77007999999999999</v>
      </c>
      <c r="S35" s="385">
        <v>0.82675399999999999</v>
      </c>
      <c r="T35" s="385">
        <v>0.78608100000000003</v>
      </c>
      <c r="U35" s="385">
        <v>0.65295899999999996</v>
      </c>
      <c r="V35" s="385">
        <v>0.67314200000000002</v>
      </c>
      <c r="W35" s="385">
        <v>0.673176</v>
      </c>
      <c r="X35" s="385">
        <v>0.39519599999999999</v>
      </c>
      <c r="Y35" s="385">
        <v>0.46703600000000001</v>
      </c>
      <c r="Z35" s="385">
        <v>0.424126</v>
      </c>
      <c r="AA35" s="385">
        <v>0.26697500000000002</v>
      </c>
      <c r="AB35" s="385">
        <v>0.47932999999999998</v>
      </c>
      <c r="AC35" s="385">
        <v>0.39498699999999998</v>
      </c>
      <c r="AD35" s="385">
        <v>0.51028200000000001</v>
      </c>
      <c r="AE35" s="385">
        <v>0.69275900000000001</v>
      </c>
      <c r="AF35" s="385">
        <v>0.58848500000000004</v>
      </c>
      <c r="AG35" s="385">
        <v>0.482844</v>
      </c>
      <c r="AH35" s="385">
        <v>0.56563099999999999</v>
      </c>
      <c r="AI35" s="385">
        <v>0.37615599999999999</v>
      </c>
      <c r="AJ35" s="385">
        <v>0.37594899999999998</v>
      </c>
      <c r="AK35" s="385">
        <v>0.406304</v>
      </c>
      <c r="AL35" s="385">
        <v>0.41317999999999999</v>
      </c>
      <c r="AM35" s="385">
        <v>0.39304499999999998</v>
      </c>
      <c r="AN35" s="385">
        <v>0.51341400000000004</v>
      </c>
      <c r="AO35" s="385">
        <v>0.40412999999999999</v>
      </c>
      <c r="AP35" s="385">
        <v>0.699272</v>
      </c>
      <c r="AQ35" s="385">
        <v>0.571963</v>
      </c>
      <c r="AR35" s="385">
        <v>0.73893699999999995</v>
      </c>
      <c r="AS35" s="385">
        <v>0.54044899999999996</v>
      </c>
      <c r="AT35" s="385">
        <v>0.62983999999999996</v>
      </c>
      <c r="AU35" s="385">
        <v>0.53279200000000004</v>
      </c>
      <c r="AV35" s="385">
        <v>0.498031</v>
      </c>
      <c r="AW35" s="385">
        <v>0.27822799999999998</v>
      </c>
      <c r="AX35" s="385">
        <v>0.45395099999999999</v>
      </c>
      <c r="AY35" s="385">
        <v>0.32523200000000002</v>
      </c>
      <c r="AZ35" s="385">
        <v>0.44737199999999999</v>
      </c>
      <c r="BA35" s="385">
        <v>0.43995699999999999</v>
      </c>
      <c r="BB35" s="385">
        <v>0.578044</v>
      </c>
      <c r="BC35" s="385">
        <v>0.59887299999999999</v>
      </c>
      <c r="BD35" s="697">
        <v>0.68201699999999998</v>
      </c>
      <c r="BE35" s="697">
        <v>0.45709677419</v>
      </c>
      <c r="BF35" s="697">
        <v>0.50719335131999999</v>
      </c>
      <c r="BG35" s="397">
        <v>0.61120560000000002</v>
      </c>
      <c r="BH35" s="397">
        <v>0.53070170000000005</v>
      </c>
      <c r="BI35" s="397">
        <v>0.46940959999999998</v>
      </c>
      <c r="BJ35" s="397">
        <v>0.29216439999999999</v>
      </c>
      <c r="BK35" s="397">
        <v>0.69836330000000002</v>
      </c>
      <c r="BL35" s="397">
        <v>0.47310219999999997</v>
      </c>
      <c r="BM35" s="397">
        <v>0.57938210000000001</v>
      </c>
      <c r="BN35" s="397">
        <v>0.67473680000000003</v>
      </c>
      <c r="BO35" s="397">
        <v>0.84708030000000001</v>
      </c>
      <c r="BP35" s="397">
        <v>0.76645200000000002</v>
      </c>
      <c r="BQ35" s="397">
        <v>0.83913709999999997</v>
      </c>
      <c r="BR35" s="397">
        <v>0.75617540000000005</v>
      </c>
      <c r="BS35" s="397">
        <v>0.62570300000000001</v>
      </c>
      <c r="BT35" s="397">
        <v>0.73821320000000001</v>
      </c>
      <c r="BU35" s="397">
        <v>0.53935460000000002</v>
      </c>
      <c r="BV35" s="397">
        <v>0.4544781</v>
      </c>
    </row>
    <row r="36" spans="1:74" s="33" customFormat="1" ht="11.1" customHeight="1" x14ac:dyDescent="0.2">
      <c r="A36" s="293" t="s">
        <v>96</v>
      </c>
      <c r="B36" s="608" t="s">
        <v>1141</v>
      </c>
      <c r="C36" s="385">
        <v>-0.746027</v>
      </c>
      <c r="D36" s="385">
        <v>-0.73198200000000002</v>
      </c>
      <c r="E36" s="385">
        <v>-0.66059000000000001</v>
      </c>
      <c r="F36" s="385">
        <v>-0.68603099999999995</v>
      </c>
      <c r="G36" s="385">
        <v>-0.20618600000000001</v>
      </c>
      <c r="H36" s="385">
        <v>-0.334532</v>
      </c>
      <c r="I36" s="385">
        <v>-0.464057</v>
      </c>
      <c r="J36" s="385">
        <v>-0.65181299999999998</v>
      </c>
      <c r="K36" s="385">
        <v>-0.62680000000000002</v>
      </c>
      <c r="L36" s="385">
        <v>-0.68930499999999995</v>
      </c>
      <c r="M36" s="385">
        <v>-0.76873199999999997</v>
      </c>
      <c r="N36" s="385">
        <v>-0.83406199999999997</v>
      </c>
      <c r="O36" s="385">
        <v>-0.71318999999999999</v>
      </c>
      <c r="P36" s="385">
        <v>-0.56629499999999999</v>
      </c>
      <c r="Q36" s="385">
        <v>-0.62219800000000003</v>
      </c>
      <c r="R36" s="385">
        <v>-0.52549900000000005</v>
      </c>
      <c r="S36" s="385">
        <v>-0.69830199999999998</v>
      </c>
      <c r="T36" s="385">
        <v>-0.68731299999999995</v>
      </c>
      <c r="U36" s="385">
        <v>-0.66471499999999994</v>
      </c>
      <c r="V36" s="385">
        <v>-0.73547300000000004</v>
      </c>
      <c r="W36" s="385">
        <v>-0.62813200000000002</v>
      </c>
      <c r="X36" s="385">
        <v>-0.76449599999999995</v>
      </c>
      <c r="Y36" s="385">
        <v>-0.90140100000000001</v>
      </c>
      <c r="Z36" s="385">
        <v>-0.97917399999999999</v>
      </c>
      <c r="AA36" s="385">
        <v>-0.66104200000000002</v>
      </c>
      <c r="AB36" s="385">
        <v>-0.74250700000000003</v>
      </c>
      <c r="AC36" s="385">
        <v>-0.66842000000000001</v>
      </c>
      <c r="AD36" s="385">
        <v>-0.71941900000000003</v>
      </c>
      <c r="AE36" s="385">
        <v>-0.75336199999999998</v>
      </c>
      <c r="AF36" s="385">
        <v>-0.76666800000000002</v>
      </c>
      <c r="AG36" s="385">
        <v>-0.63321899999999998</v>
      </c>
      <c r="AH36" s="385">
        <v>-0.84613300000000002</v>
      </c>
      <c r="AI36" s="385">
        <v>-0.90637599999999996</v>
      </c>
      <c r="AJ36" s="385">
        <v>-0.76993699999999998</v>
      </c>
      <c r="AK36" s="385">
        <v>-0.89907899999999996</v>
      </c>
      <c r="AL36" s="385">
        <v>-0.84251299999999996</v>
      </c>
      <c r="AM36" s="385">
        <v>-0.74868100000000004</v>
      </c>
      <c r="AN36" s="385">
        <v>-0.68766099999999997</v>
      </c>
      <c r="AO36" s="385">
        <v>-0.70440100000000005</v>
      </c>
      <c r="AP36" s="385">
        <v>-0.63024199999999997</v>
      </c>
      <c r="AQ36" s="385">
        <v>-0.54356400000000005</v>
      </c>
      <c r="AR36" s="385">
        <v>-0.59172800000000003</v>
      </c>
      <c r="AS36" s="385">
        <v>-0.77936799999999995</v>
      </c>
      <c r="AT36" s="385">
        <v>-0.658806</v>
      </c>
      <c r="AU36" s="385">
        <v>-0.60252300000000003</v>
      </c>
      <c r="AV36" s="385">
        <v>-0.74516000000000004</v>
      </c>
      <c r="AW36" s="385">
        <v>-0.77193800000000001</v>
      </c>
      <c r="AX36" s="385">
        <v>-0.90989500000000001</v>
      </c>
      <c r="AY36" s="385">
        <v>-0.814635</v>
      </c>
      <c r="AZ36" s="385">
        <v>-0.72408600000000001</v>
      </c>
      <c r="BA36" s="385">
        <v>-0.73399099999999995</v>
      </c>
      <c r="BB36" s="385">
        <v>-0.59658999999999995</v>
      </c>
      <c r="BC36" s="385">
        <v>-0.56235999999999997</v>
      </c>
      <c r="BD36" s="697">
        <v>-0.70058399999999998</v>
      </c>
      <c r="BE36" s="697">
        <v>-0.57690709516000005</v>
      </c>
      <c r="BF36" s="697">
        <v>-0.68482954679999997</v>
      </c>
      <c r="BG36" s="397">
        <v>-0.67503800000000003</v>
      </c>
      <c r="BH36" s="397">
        <v>-0.78838169999999996</v>
      </c>
      <c r="BI36" s="397">
        <v>-0.79694019999999999</v>
      </c>
      <c r="BJ36" s="397">
        <v>-0.75661809999999996</v>
      </c>
      <c r="BK36" s="397">
        <v>-0.97933409999999999</v>
      </c>
      <c r="BL36" s="397">
        <v>-0.69355310000000003</v>
      </c>
      <c r="BM36" s="397">
        <v>-0.7270316</v>
      </c>
      <c r="BN36" s="397">
        <v>-0.44109690000000001</v>
      </c>
      <c r="BO36" s="397">
        <v>-0.68412669999999998</v>
      </c>
      <c r="BP36" s="397">
        <v>-0.71144099999999999</v>
      </c>
      <c r="BQ36" s="397">
        <v>-0.7915778</v>
      </c>
      <c r="BR36" s="397">
        <v>-0.82193130000000003</v>
      </c>
      <c r="BS36" s="397">
        <v>-0.76844210000000002</v>
      </c>
      <c r="BT36" s="397">
        <v>-0.92616270000000001</v>
      </c>
      <c r="BU36" s="397">
        <v>-0.9042713</v>
      </c>
      <c r="BV36" s="397">
        <v>-0.95291650000000006</v>
      </c>
    </row>
    <row r="37" spans="1:74" ht="11.1" customHeight="1" x14ac:dyDescent="0.2">
      <c r="A37" s="293" t="s">
        <v>98</v>
      </c>
      <c r="B37" s="608" t="s">
        <v>1142</v>
      </c>
      <c r="C37" s="385">
        <v>-7.9534999999999995E-2</v>
      </c>
      <c r="D37" s="385">
        <v>-8.1918000000000005E-2</v>
      </c>
      <c r="E37" s="385">
        <v>-6.0489000000000001E-2</v>
      </c>
      <c r="F37" s="385">
        <v>6.2979999999999994E-2</v>
      </c>
      <c r="G37" s="385">
        <v>0.103311</v>
      </c>
      <c r="H37" s="385">
        <v>9.2848E-2</v>
      </c>
      <c r="I37" s="385">
        <v>0.111933</v>
      </c>
      <c r="J37" s="385">
        <v>0.135548</v>
      </c>
      <c r="K37" s="385">
        <v>0.123097</v>
      </c>
      <c r="L37" s="385">
        <v>0.10387399999999999</v>
      </c>
      <c r="M37" s="385">
        <v>6.8784999999999999E-2</v>
      </c>
      <c r="N37" s="385">
        <v>5.4237E-2</v>
      </c>
      <c r="O37" s="385">
        <v>3.2282999999999999E-2</v>
      </c>
      <c r="P37" s="385">
        <v>4.4831999999999997E-2</v>
      </c>
      <c r="Q37" s="385">
        <v>2.051E-2</v>
      </c>
      <c r="R37" s="385">
        <v>7.6288999999999996E-2</v>
      </c>
      <c r="S37" s="385">
        <v>7.7346999999999999E-2</v>
      </c>
      <c r="T37" s="385">
        <v>8.5533999999999999E-2</v>
      </c>
      <c r="U37" s="385">
        <v>4.8306000000000002E-2</v>
      </c>
      <c r="V37" s="385">
        <v>8.4777000000000005E-2</v>
      </c>
      <c r="W37" s="385">
        <v>0.11254</v>
      </c>
      <c r="X37" s="385">
        <v>9.2695E-2</v>
      </c>
      <c r="Y37" s="385">
        <v>-3.6116000000000002E-2</v>
      </c>
      <c r="Z37" s="385">
        <v>-2.6512000000000001E-2</v>
      </c>
      <c r="AA37" s="385">
        <v>-8.6840000000000007E-3</v>
      </c>
      <c r="AB37" s="385">
        <v>-4.0330999999999999E-2</v>
      </c>
      <c r="AC37" s="385">
        <v>-5.3242999999999999E-2</v>
      </c>
      <c r="AD37" s="385">
        <v>-8.2473000000000005E-2</v>
      </c>
      <c r="AE37" s="385">
        <v>-3.2465000000000001E-2</v>
      </c>
      <c r="AF37" s="385">
        <v>-6.6168000000000005E-2</v>
      </c>
      <c r="AG37" s="385">
        <v>-6.1573000000000003E-2</v>
      </c>
      <c r="AH37" s="385">
        <v>-0.120961</v>
      </c>
      <c r="AI37" s="385">
        <v>-0.130243</v>
      </c>
      <c r="AJ37" s="385">
        <v>-1.1627E-2</v>
      </c>
      <c r="AK37" s="385">
        <v>-2.9367000000000001E-2</v>
      </c>
      <c r="AL37" s="385">
        <v>-5.8277000000000002E-2</v>
      </c>
      <c r="AM37" s="385">
        <v>-7.8427999999999998E-2</v>
      </c>
      <c r="AN37" s="385">
        <v>1.0213E-2</v>
      </c>
      <c r="AO37" s="385">
        <v>-4.9755000000000001E-2</v>
      </c>
      <c r="AP37" s="385">
        <v>1.0439E-2</v>
      </c>
      <c r="AQ37" s="385">
        <v>2.3484000000000001E-2</v>
      </c>
      <c r="AR37" s="385">
        <v>-1.8487E-2</v>
      </c>
      <c r="AS37" s="385">
        <v>-2.2041000000000002E-2</v>
      </c>
      <c r="AT37" s="385">
        <v>-0.11561299999999999</v>
      </c>
      <c r="AU37" s="385">
        <v>-3.0096000000000001E-2</v>
      </c>
      <c r="AV37" s="385">
        <v>-4.4408999999999997E-2</v>
      </c>
      <c r="AW37" s="385">
        <v>-9.9853999999999998E-2</v>
      </c>
      <c r="AX37" s="385">
        <v>-0.126359</v>
      </c>
      <c r="AY37" s="385">
        <v>-9.7118999999999997E-2</v>
      </c>
      <c r="AZ37" s="385">
        <v>-0.13971800000000001</v>
      </c>
      <c r="BA37" s="385">
        <v>-3.3027000000000001E-2</v>
      </c>
      <c r="BB37" s="385">
        <v>-6.5976000000000007E-2</v>
      </c>
      <c r="BC37" s="385">
        <v>-4.2764000000000003E-2</v>
      </c>
      <c r="BD37" s="697">
        <v>-0.12375700000000001</v>
      </c>
      <c r="BE37" s="697">
        <v>-0.14606451612999999</v>
      </c>
      <c r="BF37" s="697">
        <v>-0.10043975297</v>
      </c>
      <c r="BG37" s="397">
        <v>-9.2698100000000005E-2</v>
      </c>
      <c r="BH37" s="397">
        <v>-6.7827299999999993E-2</v>
      </c>
      <c r="BI37" s="397">
        <v>-5.59382E-2</v>
      </c>
      <c r="BJ37" s="397">
        <v>8.1426799999999994E-3</v>
      </c>
      <c r="BK37" s="397">
        <v>-6.5374699999999994E-2</v>
      </c>
      <c r="BL37" s="397">
        <v>-3.2192999999999999E-2</v>
      </c>
      <c r="BM37" s="397">
        <v>-2.1573499999999999E-2</v>
      </c>
      <c r="BN37" s="397">
        <v>4.1875899999999997E-3</v>
      </c>
      <c r="BO37" s="397">
        <v>3.6688499999999999E-2</v>
      </c>
      <c r="BP37" s="397">
        <v>-9.6736700000000005E-3</v>
      </c>
      <c r="BQ37" s="397">
        <v>-5.1693399999999997E-3</v>
      </c>
      <c r="BR37" s="397">
        <v>-2.6425299999999999E-2</v>
      </c>
      <c r="BS37" s="397">
        <v>2.57024E-2</v>
      </c>
      <c r="BT37" s="397">
        <v>3.0774099999999999E-2</v>
      </c>
      <c r="BU37" s="397">
        <v>2.1006699999999998E-3</v>
      </c>
      <c r="BV37" s="397">
        <v>2.6613600000000001E-2</v>
      </c>
    </row>
    <row r="38" spans="1:74" ht="11.1" customHeight="1" x14ac:dyDescent="0.2">
      <c r="A38" s="293" t="s">
        <v>99</v>
      </c>
      <c r="B38" s="608" t="s">
        <v>1143</v>
      </c>
      <c r="C38" s="385">
        <v>-1.016988</v>
      </c>
      <c r="D38" s="385">
        <v>-1.15774</v>
      </c>
      <c r="E38" s="385">
        <v>-1.255366</v>
      </c>
      <c r="F38" s="385">
        <v>-0.81362500000000004</v>
      </c>
      <c r="G38" s="385">
        <v>-0.60930399999999996</v>
      </c>
      <c r="H38" s="385">
        <v>-1.15124</v>
      </c>
      <c r="I38" s="385">
        <v>-1.25604</v>
      </c>
      <c r="J38" s="385">
        <v>-1.2002930000000001</v>
      </c>
      <c r="K38" s="385">
        <v>-1.003925</v>
      </c>
      <c r="L38" s="385">
        <v>-0.77027699999999999</v>
      </c>
      <c r="M38" s="385">
        <v>-0.68997399999999998</v>
      </c>
      <c r="N38" s="385">
        <v>-0.70548699999999998</v>
      </c>
      <c r="O38" s="385">
        <v>-0.531053</v>
      </c>
      <c r="P38" s="385">
        <v>-0.52939400000000003</v>
      </c>
      <c r="Q38" s="385">
        <v>-0.37553199999999998</v>
      </c>
      <c r="R38" s="385">
        <v>-0.843028</v>
      </c>
      <c r="S38" s="385">
        <v>-0.76817800000000003</v>
      </c>
      <c r="T38" s="385">
        <v>-1.017166</v>
      </c>
      <c r="U38" s="385">
        <v>-1.1167959999999999</v>
      </c>
      <c r="V38" s="385">
        <v>-0.902976</v>
      </c>
      <c r="W38" s="385">
        <v>-0.70777999999999996</v>
      </c>
      <c r="X38" s="385">
        <v>-0.737035</v>
      </c>
      <c r="Y38" s="385">
        <v>-0.79722899999999997</v>
      </c>
      <c r="Z38" s="385">
        <v>-1.029407</v>
      </c>
      <c r="AA38" s="385">
        <v>-0.69510400000000006</v>
      </c>
      <c r="AB38" s="385">
        <v>-0.48419800000000002</v>
      </c>
      <c r="AC38" s="385">
        <v>-1.012964</v>
      </c>
      <c r="AD38" s="385">
        <v>-1.1385799999999999</v>
      </c>
      <c r="AE38" s="385">
        <v>-1.001911</v>
      </c>
      <c r="AF38" s="385">
        <v>-1.093478</v>
      </c>
      <c r="AG38" s="385">
        <v>-1.362303</v>
      </c>
      <c r="AH38" s="385">
        <v>-1.1848179999999999</v>
      </c>
      <c r="AI38" s="385">
        <v>-1.182345</v>
      </c>
      <c r="AJ38" s="385">
        <v>-0.91573199999999999</v>
      </c>
      <c r="AK38" s="385">
        <v>-0.941805</v>
      </c>
      <c r="AL38" s="385">
        <v>-1.134962</v>
      </c>
      <c r="AM38" s="385">
        <v>-0.61289199999999999</v>
      </c>
      <c r="AN38" s="385">
        <v>-0.628077</v>
      </c>
      <c r="AO38" s="385">
        <v>-0.98728099999999996</v>
      </c>
      <c r="AP38" s="385">
        <v>-0.86398299999999995</v>
      </c>
      <c r="AQ38" s="385">
        <v>-0.99500200000000005</v>
      </c>
      <c r="AR38" s="385">
        <v>-1.0237149999999999</v>
      </c>
      <c r="AS38" s="385">
        <v>-1.1437580000000001</v>
      </c>
      <c r="AT38" s="385">
        <v>-1.0732079999999999</v>
      </c>
      <c r="AU38" s="385">
        <v>-0.95936200000000005</v>
      </c>
      <c r="AV38" s="385">
        <v>-0.97177899999999995</v>
      </c>
      <c r="AW38" s="385">
        <v>-1.0325089999999999</v>
      </c>
      <c r="AX38" s="385">
        <v>-1.0417110000000001</v>
      </c>
      <c r="AY38" s="385">
        <v>-0.84178500000000001</v>
      </c>
      <c r="AZ38" s="385">
        <v>-0.77446099999999996</v>
      </c>
      <c r="BA38" s="385">
        <v>-0.94643900000000003</v>
      </c>
      <c r="BB38" s="385">
        <v>-1.100668</v>
      </c>
      <c r="BC38" s="385">
        <v>-1.1523760000000001</v>
      </c>
      <c r="BD38" s="697">
        <v>-1.3487100000000001</v>
      </c>
      <c r="BE38" s="697">
        <v>-1.2046451613</v>
      </c>
      <c r="BF38" s="697">
        <v>-1.3655651121000001</v>
      </c>
      <c r="BG38" s="397">
        <v>-1.0693440000000001</v>
      </c>
      <c r="BH38" s="397">
        <v>-0.80636169999999996</v>
      </c>
      <c r="BI38" s="397">
        <v>-0.94026569999999998</v>
      </c>
      <c r="BJ38" s="397">
        <v>-1.0649090000000001</v>
      </c>
      <c r="BK38" s="397">
        <v>-0.56927340000000004</v>
      </c>
      <c r="BL38" s="397">
        <v>-0.62735149999999995</v>
      </c>
      <c r="BM38" s="397">
        <v>-0.76670959999999999</v>
      </c>
      <c r="BN38" s="397">
        <v>-0.83827220000000002</v>
      </c>
      <c r="BO38" s="397">
        <v>-0.75502499999999995</v>
      </c>
      <c r="BP38" s="397">
        <v>-1.013636</v>
      </c>
      <c r="BQ38" s="397">
        <v>-1.033973</v>
      </c>
      <c r="BR38" s="397">
        <v>-0.95785509999999996</v>
      </c>
      <c r="BS38" s="397">
        <v>-0.80804860000000001</v>
      </c>
      <c r="BT38" s="397">
        <v>-0.64630679999999996</v>
      </c>
      <c r="BU38" s="397">
        <v>-0.92321869999999995</v>
      </c>
      <c r="BV38" s="397">
        <v>-1.004356</v>
      </c>
    </row>
    <row r="39" spans="1:74" ht="11.1" customHeight="1" x14ac:dyDescent="0.2">
      <c r="A39" s="293" t="s">
        <v>100</v>
      </c>
      <c r="B39" s="608" t="s">
        <v>1144</v>
      </c>
      <c r="C39" s="385">
        <v>5.6889999999999996E-3</v>
      </c>
      <c r="D39" s="385">
        <v>-2.7595999999999999E-2</v>
      </c>
      <c r="E39" s="385">
        <v>-3.7073000000000002E-2</v>
      </c>
      <c r="F39" s="385">
        <v>-1.9021E-2</v>
      </c>
      <c r="G39" s="385">
        <v>-7.9539999999999993E-3</v>
      </c>
      <c r="H39" s="385">
        <v>5.934E-3</v>
      </c>
      <c r="I39" s="385">
        <v>9.495E-3</v>
      </c>
      <c r="J39" s="385">
        <v>6.5386E-2</v>
      </c>
      <c r="K39" s="385">
        <v>7.9594999999999999E-2</v>
      </c>
      <c r="L39" s="385">
        <v>7.7909999999999993E-2</v>
      </c>
      <c r="M39" s="385">
        <v>5.1949000000000002E-2</v>
      </c>
      <c r="N39" s="385">
        <v>1.7762E-2</v>
      </c>
      <c r="O39" s="385">
        <v>0.133217</v>
      </c>
      <c r="P39" s="385">
        <v>3.9888E-2</v>
      </c>
      <c r="Q39" s="385">
        <v>4.0369000000000002E-2</v>
      </c>
      <c r="R39" s="385">
        <v>-1.7968000000000001E-2</v>
      </c>
      <c r="S39" s="385">
        <v>5.9402000000000003E-2</v>
      </c>
      <c r="T39" s="385">
        <v>0.10026599999999999</v>
      </c>
      <c r="U39" s="385">
        <v>3.6566000000000001E-2</v>
      </c>
      <c r="V39" s="385">
        <v>0.12684300000000001</v>
      </c>
      <c r="W39" s="385">
        <v>8.7721999999999994E-2</v>
      </c>
      <c r="X39" s="385">
        <v>0.16597200000000001</v>
      </c>
      <c r="Y39" s="385">
        <v>0.13574900000000001</v>
      </c>
      <c r="Z39" s="385">
        <v>0.15303</v>
      </c>
      <c r="AA39" s="385">
        <v>7.6065999999999995E-2</v>
      </c>
      <c r="AB39" s="385">
        <v>0.133686</v>
      </c>
      <c r="AC39" s="385">
        <v>6.7501000000000005E-2</v>
      </c>
      <c r="AD39" s="385">
        <v>7.0215E-2</v>
      </c>
      <c r="AE39" s="385">
        <v>7.5234999999999996E-2</v>
      </c>
      <c r="AF39" s="385">
        <v>0.10524699999999999</v>
      </c>
      <c r="AG39" s="385">
        <v>9.3072000000000002E-2</v>
      </c>
      <c r="AH39" s="385">
        <v>8.2833000000000004E-2</v>
      </c>
      <c r="AI39" s="385">
        <v>0.12843599999999999</v>
      </c>
      <c r="AJ39" s="385">
        <v>0.10907600000000001</v>
      </c>
      <c r="AK39" s="385">
        <v>0.118515</v>
      </c>
      <c r="AL39" s="385">
        <v>4.5319999999999999E-2</v>
      </c>
      <c r="AM39" s="385">
        <v>5.8857E-2</v>
      </c>
      <c r="AN39" s="385">
        <v>7.9787999999999998E-2</v>
      </c>
      <c r="AO39" s="385">
        <v>-0.106298</v>
      </c>
      <c r="AP39" s="385">
        <v>-1.6879000000000002E-2</v>
      </c>
      <c r="AQ39" s="385">
        <v>-3.8336000000000002E-2</v>
      </c>
      <c r="AR39" s="385">
        <v>-4.6009000000000001E-2</v>
      </c>
      <c r="AS39" s="385">
        <v>-7.6535000000000006E-2</v>
      </c>
      <c r="AT39" s="385">
        <v>-3.0096000000000001E-2</v>
      </c>
      <c r="AU39" s="385">
        <v>1.8551000000000002E-2</v>
      </c>
      <c r="AV39" s="385">
        <v>-7.2459999999999998E-3</v>
      </c>
      <c r="AW39" s="385">
        <v>9.3109999999999998E-3</v>
      </c>
      <c r="AX39" s="385">
        <v>-1.7580999999999999E-2</v>
      </c>
      <c r="AY39" s="385">
        <v>4.0266000000000003E-2</v>
      </c>
      <c r="AZ39" s="385">
        <v>-6.6997000000000001E-2</v>
      </c>
      <c r="BA39" s="385">
        <v>-6.1135000000000002E-2</v>
      </c>
      <c r="BB39" s="385">
        <v>-5.0535999999999998E-2</v>
      </c>
      <c r="BC39" s="385">
        <v>1.1273E-2</v>
      </c>
      <c r="BD39" s="697">
        <v>-6.8349999999999994E-2</v>
      </c>
      <c r="BE39" s="697">
        <v>-4.8225806452000003E-2</v>
      </c>
      <c r="BF39" s="697">
        <v>-8.1267219806000005E-2</v>
      </c>
      <c r="BG39" s="397">
        <v>-5.5508099999999998E-2</v>
      </c>
      <c r="BH39" s="397">
        <v>-3.1770699999999999E-2</v>
      </c>
      <c r="BI39" s="397">
        <v>-1.89889E-2</v>
      </c>
      <c r="BJ39" s="397">
        <v>-7.7413300000000004E-2</v>
      </c>
      <c r="BK39" s="397">
        <v>-1.8007100000000002E-2</v>
      </c>
      <c r="BL39" s="397">
        <v>-2.1056800000000001E-2</v>
      </c>
      <c r="BM39" s="397">
        <v>-1.4117899999999999E-2</v>
      </c>
      <c r="BN39" s="397">
        <v>-3.9205900000000002E-2</v>
      </c>
      <c r="BO39" s="397">
        <v>3.55474E-2</v>
      </c>
      <c r="BP39" s="397">
        <v>-2.6240400000000001E-2</v>
      </c>
      <c r="BQ39" s="397">
        <v>-7.4322200000000005E-2</v>
      </c>
      <c r="BR39" s="397">
        <v>-4.7742E-2</v>
      </c>
      <c r="BS39" s="397">
        <v>-4.1839099999999997E-2</v>
      </c>
      <c r="BT39" s="397">
        <v>-1.3993500000000001E-2</v>
      </c>
      <c r="BU39" s="397">
        <v>-7.9717199999999996E-4</v>
      </c>
      <c r="BV39" s="397">
        <v>-7.7057299999999995E-2</v>
      </c>
    </row>
    <row r="40" spans="1:74" ht="11.1" customHeight="1" x14ac:dyDescent="0.2">
      <c r="A40" s="293" t="s">
        <v>104</v>
      </c>
      <c r="B40" s="608" t="s">
        <v>1145</v>
      </c>
      <c r="C40" s="385">
        <v>-0.67932599999999999</v>
      </c>
      <c r="D40" s="385">
        <v>-0.64490000000000003</v>
      </c>
      <c r="E40" s="385">
        <v>-0.59478200000000003</v>
      </c>
      <c r="F40" s="385">
        <v>-0.513984</v>
      </c>
      <c r="G40" s="385">
        <v>-0.45857300000000001</v>
      </c>
      <c r="H40" s="385">
        <v>-0.49776700000000002</v>
      </c>
      <c r="I40" s="385">
        <v>-0.52235900000000002</v>
      </c>
      <c r="J40" s="385">
        <v>-0.456901</v>
      </c>
      <c r="K40" s="385">
        <v>-0.45726</v>
      </c>
      <c r="L40" s="385">
        <v>-0.49326300000000001</v>
      </c>
      <c r="M40" s="385">
        <v>-0.46581499999999998</v>
      </c>
      <c r="N40" s="385">
        <v>-0.481485</v>
      </c>
      <c r="O40" s="385">
        <v>-0.485927</v>
      </c>
      <c r="P40" s="385">
        <v>-0.47211999999999998</v>
      </c>
      <c r="Q40" s="385">
        <v>-0.494502</v>
      </c>
      <c r="R40" s="385">
        <v>-0.54855699999999996</v>
      </c>
      <c r="S40" s="385">
        <v>-0.40148800000000001</v>
      </c>
      <c r="T40" s="385">
        <v>-0.52744100000000005</v>
      </c>
      <c r="U40" s="385">
        <v>-0.57787699999999997</v>
      </c>
      <c r="V40" s="385">
        <v>-0.43073899999999998</v>
      </c>
      <c r="W40" s="385">
        <v>-0.48097899999999999</v>
      </c>
      <c r="X40" s="385">
        <v>-0.55893599999999999</v>
      </c>
      <c r="Y40" s="385">
        <v>-0.46094800000000002</v>
      </c>
      <c r="Z40" s="385">
        <v>-0.48316599999999998</v>
      </c>
      <c r="AA40" s="385">
        <v>-0.538798</v>
      </c>
      <c r="AB40" s="385">
        <v>-0.596387</v>
      </c>
      <c r="AC40" s="385">
        <v>-0.60310900000000001</v>
      </c>
      <c r="AD40" s="385">
        <v>-0.60840099999999997</v>
      </c>
      <c r="AE40" s="385">
        <v>-0.657914</v>
      </c>
      <c r="AF40" s="385">
        <v>-0.66476800000000003</v>
      </c>
      <c r="AG40" s="385">
        <v>-0.50824599999999998</v>
      </c>
      <c r="AH40" s="385">
        <v>-0.52755300000000005</v>
      </c>
      <c r="AI40" s="385">
        <v>-0.56375200000000003</v>
      </c>
      <c r="AJ40" s="385">
        <v>-0.54709200000000002</v>
      </c>
      <c r="AK40" s="385">
        <v>-0.56211</v>
      </c>
      <c r="AL40" s="385">
        <v>-0.51483199999999996</v>
      </c>
      <c r="AM40" s="385">
        <v>-0.677203</v>
      </c>
      <c r="AN40" s="385">
        <v>-0.53853399999999996</v>
      </c>
      <c r="AO40" s="385">
        <v>-0.54021799999999998</v>
      </c>
      <c r="AP40" s="385">
        <v>-0.48144599999999999</v>
      </c>
      <c r="AQ40" s="385">
        <v>-0.64540799999999998</v>
      </c>
      <c r="AR40" s="385">
        <v>-0.69725899999999996</v>
      </c>
      <c r="AS40" s="385">
        <v>-0.70439200000000002</v>
      </c>
      <c r="AT40" s="385">
        <v>-0.59847499999999998</v>
      </c>
      <c r="AU40" s="385">
        <v>-0.49336799999999997</v>
      </c>
      <c r="AV40" s="385">
        <v>-0.55995200000000001</v>
      </c>
      <c r="AW40" s="385">
        <v>-0.50353499999999995</v>
      </c>
      <c r="AX40" s="385">
        <v>-0.78678800000000004</v>
      </c>
      <c r="AY40" s="385">
        <v>-0.62957300000000005</v>
      </c>
      <c r="AZ40" s="385">
        <v>-0.62582199999999999</v>
      </c>
      <c r="BA40" s="385">
        <v>-0.66939400000000004</v>
      </c>
      <c r="BB40" s="385">
        <v>-0.49467499999999998</v>
      </c>
      <c r="BC40" s="385">
        <v>-0.491867</v>
      </c>
      <c r="BD40" s="697">
        <v>-0.630745</v>
      </c>
      <c r="BE40" s="697">
        <v>-0.58920220000000001</v>
      </c>
      <c r="BF40" s="697">
        <v>-0.71018630000000005</v>
      </c>
      <c r="BG40" s="397">
        <v>-0.57213460000000005</v>
      </c>
      <c r="BH40" s="397">
        <v>-0.5534599</v>
      </c>
      <c r="BI40" s="397">
        <v>-0.54896290000000003</v>
      </c>
      <c r="BJ40" s="397">
        <v>-0.66679279999999996</v>
      </c>
      <c r="BK40" s="397">
        <v>-0.51983829999999998</v>
      </c>
      <c r="BL40" s="397">
        <v>-0.61473730000000004</v>
      </c>
      <c r="BM40" s="397">
        <v>-0.6143054</v>
      </c>
      <c r="BN40" s="397">
        <v>-0.62605630000000001</v>
      </c>
      <c r="BO40" s="397">
        <v>-0.64682640000000002</v>
      </c>
      <c r="BP40" s="397">
        <v>-0.69692540000000003</v>
      </c>
      <c r="BQ40" s="397">
        <v>-0.63683239999999997</v>
      </c>
      <c r="BR40" s="397">
        <v>-0.67201480000000002</v>
      </c>
      <c r="BS40" s="397">
        <v>-0.64835659999999995</v>
      </c>
      <c r="BT40" s="397">
        <v>-0.64314660000000001</v>
      </c>
      <c r="BU40" s="397">
        <v>-0.6149926</v>
      </c>
      <c r="BV40" s="397">
        <v>-0.72596260000000001</v>
      </c>
    </row>
    <row r="41" spans="1:74" s="302" customFormat="1" ht="11.1" customHeight="1" x14ac:dyDescent="0.2">
      <c r="A41" s="606" t="s">
        <v>438</v>
      </c>
      <c r="B41" s="607" t="s">
        <v>1146</v>
      </c>
      <c r="C41" s="103">
        <v>-0.33976012903000002</v>
      </c>
      <c r="D41" s="103">
        <v>1.0169140000000001</v>
      </c>
      <c r="E41" s="103">
        <v>-0.42681709677000002</v>
      </c>
      <c r="F41" s="103">
        <v>-1.0394444</v>
      </c>
      <c r="G41" s="103">
        <v>-1.1639073871000001</v>
      </c>
      <c r="H41" s="103">
        <v>-0.48002223332999999</v>
      </c>
      <c r="I41" s="103">
        <v>-0.28444703226000001</v>
      </c>
      <c r="J41" s="103">
        <v>2.2096000000000001E-2</v>
      </c>
      <c r="K41" s="103">
        <v>0.25739230000000002</v>
      </c>
      <c r="L41" s="103">
        <v>1.0661289032000001</v>
      </c>
      <c r="M41" s="103">
        <v>0.14784146667</v>
      </c>
      <c r="N41" s="103">
        <v>0.97081609677000003</v>
      </c>
      <c r="O41" s="103">
        <v>-9.5407387097000002E-2</v>
      </c>
      <c r="P41" s="103">
        <v>1.8443721429</v>
      </c>
      <c r="Q41" s="103">
        <v>2.2861612903000001E-2</v>
      </c>
      <c r="R41" s="103">
        <v>-3.9026166666999998E-2</v>
      </c>
      <c r="S41" s="103">
        <v>-0.55591645161000003</v>
      </c>
      <c r="T41" s="103">
        <v>-0.21228593333000001</v>
      </c>
      <c r="U41" s="103">
        <v>-0.19728235484000001</v>
      </c>
      <c r="V41" s="103">
        <v>0.34493590323000001</v>
      </c>
      <c r="W41" s="103">
        <v>-6.3931866667000001E-2</v>
      </c>
      <c r="X41" s="103">
        <v>0.45837938709999998</v>
      </c>
      <c r="Y41" s="103">
        <v>0.53420129999999999</v>
      </c>
      <c r="Z41" s="103">
        <v>0.73975641935000003</v>
      </c>
      <c r="AA41" s="103">
        <v>3.3534838710000001E-2</v>
      </c>
      <c r="AB41" s="103">
        <v>0.68930792857000001</v>
      </c>
      <c r="AC41" s="103">
        <v>0.55022996773999999</v>
      </c>
      <c r="AD41" s="103">
        <v>0.11943033333</v>
      </c>
      <c r="AE41" s="103">
        <v>-0.66591022581000003</v>
      </c>
      <c r="AF41" s="103">
        <v>-0.18397323333000001</v>
      </c>
      <c r="AG41" s="103">
        <v>-0.92362854838999997</v>
      </c>
      <c r="AH41" s="103">
        <v>-5.3015870967999999E-2</v>
      </c>
      <c r="AI41" s="103">
        <v>0.21091573332999999</v>
      </c>
      <c r="AJ41" s="103">
        <v>-0.13795606452</v>
      </c>
      <c r="AK41" s="103">
        <v>-0.64400769999999996</v>
      </c>
      <c r="AL41" s="103">
        <v>0.56986819354999996</v>
      </c>
      <c r="AM41" s="103">
        <v>-6.9187161289999993E-2</v>
      </c>
      <c r="AN41" s="103">
        <v>1.0624107143E-2</v>
      </c>
      <c r="AO41" s="103">
        <v>0.95428525805999997</v>
      </c>
      <c r="AP41" s="103">
        <v>-0.70669793332999997</v>
      </c>
      <c r="AQ41" s="103">
        <v>-0.43371070967999997</v>
      </c>
      <c r="AR41" s="103">
        <v>-0.29868726667000001</v>
      </c>
      <c r="AS41" s="103">
        <v>-0.69753019355000001</v>
      </c>
      <c r="AT41" s="103">
        <v>-0.36362109676999999</v>
      </c>
      <c r="AU41" s="103">
        <v>-0.77682953333000004</v>
      </c>
      <c r="AV41" s="103">
        <v>0.86843448387</v>
      </c>
      <c r="AW41" s="103">
        <v>0.51646270000000005</v>
      </c>
      <c r="AX41" s="103">
        <v>-8.9713096773999995E-2</v>
      </c>
      <c r="AY41" s="103">
        <v>0.61530348387</v>
      </c>
      <c r="AZ41" s="103">
        <v>1.1065467241</v>
      </c>
      <c r="BA41" s="103">
        <v>-0.29940664515999998</v>
      </c>
      <c r="BB41" s="103">
        <v>-0.37254900000000002</v>
      </c>
      <c r="BC41" s="103">
        <v>-0.77192174193999996</v>
      </c>
      <c r="BD41" s="726">
        <v>-0.70860793333000005</v>
      </c>
      <c r="BE41" s="726">
        <v>-0.43037896097</v>
      </c>
      <c r="BF41" s="726">
        <v>-2.9822861504999999E-2</v>
      </c>
      <c r="BG41" s="618">
        <v>1.6474599999999999E-2</v>
      </c>
      <c r="BH41" s="618">
        <v>0.65342350000000005</v>
      </c>
      <c r="BI41" s="618">
        <v>8.7321800000000005E-2</v>
      </c>
      <c r="BJ41" s="618">
        <v>0.41993780000000003</v>
      </c>
      <c r="BK41" s="618">
        <v>-0.21692159999999999</v>
      </c>
      <c r="BL41" s="618">
        <v>0.86821990000000004</v>
      </c>
      <c r="BM41" s="618">
        <v>0.3285419</v>
      </c>
      <c r="BN41" s="618">
        <v>-0.31520530000000002</v>
      </c>
      <c r="BO41" s="618">
        <v>-0.67815630000000005</v>
      </c>
      <c r="BP41" s="618">
        <v>-0.31873659999999998</v>
      </c>
      <c r="BQ41" s="618">
        <v>-0.44475589999999998</v>
      </c>
      <c r="BR41" s="618">
        <v>-0.1393779</v>
      </c>
      <c r="BS41" s="618">
        <v>-0.12774679999999999</v>
      </c>
      <c r="BT41" s="618">
        <v>0.58071499999999998</v>
      </c>
      <c r="BU41" s="618">
        <v>7.1158200000000005E-2</v>
      </c>
      <c r="BV41" s="618">
        <v>0.42388490000000001</v>
      </c>
    </row>
    <row r="42" spans="1:74" ht="11.1" customHeight="1" x14ac:dyDescent="0.2">
      <c r="A42" s="293"/>
      <c r="B42" s="602"/>
      <c r="C42" s="385"/>
      <c r="D42" s="385"/>
      <c r="E42" s="385"/>
      <c r="F42" s="385"/>
      <c r="G42" s="385"/>
      <c r="H42" s="385"/>
      <c r="I42" s="385"/>
      <c r="J42" s="385"/>
      <c r="K42" s="385"/>
      <c r="L42" s="385"/>
      <c r="M42" s="385"/>
      <c r="N42" s="385"/>
      <c r="O42" s="385"/>
      <c r="P42" s="385"/>
      <c r="Q42" s="385"/>
      <c r="R42" s="385"/>
      <c r="S42" s="385"/>
      <c r="T42" s="385"/>
      <c r="U42" s="385"/>
      <c r="V42" s="385"/>
      <c r="W42" s="385"/>
      <c r="X42" s="385"/>
      <c r="Y42" s="385"/>
      <c r="Z42" s="385"/>
      <c r="AA42" s="385"/>
      <c r="AB42" s="385"/>
      <c r="AC42" s="385"/>
      <c r="AD42" s="385"/>
      <c r="AE42" s="385"/>
      <c r="AF42" s="385"/>
      <c r="AG42" s="385"/>
      <c r="AH42" s="385"/>
      <c r="AI42" s="385"/>
      <c r="AJ42" s="385"/>
      <c r="AK42" s="385"/>
      <c r="AL42" s="385"/>
      <c r="AM42" s="385"/>
      <c r="AN42" s="385"/>
      <c r="AO42" s="385"/>
      <c r="AP42" s="385"/>
      <c r="AQ42" s="385"/>
      <c r="AR42" s="385"/>
      <c r="AS42" s="385"/>
      <c r="AT42" s="385"/>
      <c r="AU42" s="385"/>
      <c r="AV42" s="385"/>
      <c r="AW42" s="385"/>
      <c r="AX42" s="385"/>
      <c r="AY42" s="385"/>
      <c r="AZ42" s="385"/>
      <c r="BA42" s="385"/>
      <c r="BB42" s="385"/>
      <c r="BC42" s="385"/>
      <c r="BD42" s="697"/>
      <c r="BE42" s="697"/>
      <c r="BF42" s="697"/>
      <c r="BG42" s="397"/>
      <c r="BH42" s="397"/>
      <c r="BI42" s="397"/>
      <c r="BJ42" s="397"/>
      <c r="BK42" s="397"/>
      <c r="BL42" s="397"/>
      <c r="BM42" s="397"/>
      <c r="BN42" s="397"/>
      <c r="BO42" s="397"/>
      <c r="BP42" s="397"/>
      <c r="BQ42" s="397"/>
      <c r="BR42" s="397"/>
      <c r="BS42" s="397"/>
      <c r="BT42" s="397"/>
      <c r="BU42" s="397"/>
      <c r="BV42" s="397"/>
    </row>
    <row r="43" spans="1:74" ht="11.1" customHeight="1" x14ac:dyDescent="0.2">
      <c r="A43" s="292"/>
      <c r="B43" s="31" t="s">
        <v>462</v>
      </c>
      <c r="C43" s="385"/>
      <c r="D43" s="385"/>
      <c r="E43" s="385"/>
      <c r="F43" s="385"/>
      <c r="G43" s="385"/>
      <c r="H43" s="385"/>
      <c r="I43" s="385"/>
      <c r="J43" s="385"/>
      <c r="K43" s="385"/>
      <c r="L43" s="385"/>
      <c r="M43" s="385"/>
      <c r="N43" s="385"/>
      <c r="O43" s="385"/>
      <c r="P43" s="385"/>
      <c r="Q43" s="385"/>
      <c r="R43" s="385"/>
      <c r="S43" s="385"/>
      <c r="T43" s="385"/>
      <c r="U43" s="385"/>
      <c r="V43" s="385"/>
      <c r="W43" s="385"/>
      <c r="X43" s="385"/>
      <c r="Y43" s="385"/>
      <c r="Z43" s="385"/>
      <c r="AA43" s="385"/>
      <c r="AB43" s="385"/>
      <c r="AC43" s="385"/>
      <c r="AD43" s="385"/>
      <c r="AE43" s="385"/>
      <c r="AF43" s="385"/>
      <c r="AG43" s="385"/>
      <c r="AH43" s="385"/>
      <c r="AI43" s="385"/>
      <c r="AJ43" s="385"/>
      <c r="AK43" s="385"/>
      <c r="AL43" s="385"/>
      <c r="AM43" s="385"/>
      <c r="AN43" s="385"/>
      <c r="AO43" s="385"/>
      <c r="AP43" s="385"/>
      <c r="AQ43" s="385"/>
      <c r="AR43" s="385"/>
      <c r="AS43" s="385"/>
      <c r="AT43" s="385"/>
      <c r="AU43" s="385"/>
      <c r="AV43" s="385"/>
      <c r="AW43" s="385"/>
      <c r="AX43" s="385"/>
      <c r="AY43" s="385"/>
      <c r="AZ43" s="385"/>
      <c r="BA43" s="385"/>
      <c r="BB43" s="385"/>
      <c r="BC43" s="385"/>
      <c r="BD43" s="697"/>
      <c r="BE43" s="697"/>
      <c r="BF43" s="697"/>
      <c r="BG43" s="397"/>
      <c r="BH43" s="397"/>
      <c r="BI43" s="397"/>
      <c r="BJ43" s="397"/>
      <c r="BK43" s="397"/>
      <c r="BL43" s="397"/>
      <c r="BM43" s="397"/>
      <c r="BN43" s="397"/>
      <c r="BO43" s="397"/>
      <c r="BP43" s="397"/>
      <c r="BQ43" s="397"/>
      <c r="BR43" s="397"/>
      <c r="BS43" s="397"/>
      <c r="BT43" s="397"/>
      <c r="BU43" s="397"/>
      <c r="BV43" s="397"/>
    </row>
    <row r="44" spans="1:74" s="302" customFormat="1" ht="11.1" customHeight="1" x14ac:dyDescent="0.2">
      <c r="A44" s="606" t="s">
        <v>251</v>
      </c>
      <c r="B44" s="602" t="s">
        <v>1147</v>
      </c>
      <c r="C44" s="103">
        <v>19.933385999999999</v>
      </c>
      <c r="D44" s="103">
        <v>20.132245999999999</v>
      </c>
      <c r="E44" s="103">
        <v>18.462838000000001</v>
      </c>
      <c r="F44" s="103">
        <v>14.548503</v>
      </c>
      <c r="G44" s="103">
        <v>16.078182999999999</v>
      </c>
      <c r="H44" s="103">
        <v>17.578056</v>
      </c>
      <c r="I44" s="103">
        <v>18.381069</v>
      </c>
      <c r="J44" s="103">
        <v>18.557874000000002</v>
      </c>
      <c r="K44" s="103">
        <v>18.414828</v>
      </c>
      <c r="L44" s="103">
        <v>18.613648000000001</v>
      </c>
      <c r="M44" s="103">
        <v>18.742515999999998</v>
      </c>
      <c r="N44" s="103">
        <v>18.801689</v>
      </c>
      <c r="O44" s="103">
        <v>18.814347999999999</v>
      </c>
      <c r="P44" s="103">
        <v>17.699107999999999</v>
      </c>
      <c r="Q44" s="103">
        <v>19.132116</v>
      </c>
      <c r="R44" s="103">
        <v>19.743698999999999</v>
      </c>
      <c r="S44" s="103">
        <v>20.049742999999999</v>
      </c>
      <c r="T44" s="103">
        <v>20.585872999999999</v>
      </c>
      <c r="U44" s="103">
        <v>20.171831000000001</v>
      </c>
      <c r="V44" s="103">
        <v>20.572572999999998</v>
      </c>
      <c r="W44" s="103">
        <v>20.138569</v>
      </c>
      <c r="X44" s="103">
        <v>20.37715</v>
      </c>
      <c r="Y44" s="103">
        <v>20.572648000000001</v>
      </c>
      <c r="Z44" s="103">
        <v>20.656690000000001</v>
      </c>
      <c r="AA44" s="103">
        <v>19.613111</v>
      </c>
      <c r="AB44" s="103">
        <v>20.190412999999999</v>
      </c>
      <c r="AC44" s="103">
        <v>20.483485999999999</v>
      </c>
      <c r="AD44" s="103">
        <v>19.727340999999999</v>
      </c>
      <c r="AE44" s="103">
        <v>19.839566999999999</v>
      </c>
      <c r="AF44" s="103">
        <v>20.433236999999998</v>
      </c>
      <c r="AG44" s="103">
        <v>19.925560999999998</v>
      </c>
      <c r="AH44" s="103">
        <v>20.265028999999998</v>
      </c>
      <c r="AI44" s="103">
        <v>20.129058000000001</v>
      </c>
      <c r="AJ44" s="103">
        <v>20.006618</v>
      </c>
      <c r="AK44" s="103">
        <v>20.214213999999998</v>
      </c>
      <c r="AL44" s="103">
        <v>19.327209</v>
      </c>
      <c r="AM44" s="103">
        <v>19.353483000000001</v>
      </c>
      <c r="AN44" s="103">
        <v>19.941524000000001</v>
      </c>
      <c r="AO44" s="103">
        <v>20.207293</v>
      </c>
      <c r="AP44" s="103">
        <v>19.971914999999999</v>
      </c>
      <c r="AQ44" s="103">
        <v>20.323443000000001</v>
      </c>
      <c r="AR44" s="103">
        <v>20.755185999999998</v>
      </c>
      <c r="AS44" s="103">
        <v>20.042788999999999</v>
      </c>
      <c r="AT44" s="103">
        <v>20.767872000000001</v>
      </c>
      <c r="AU44" s="103">
        <v>20.154582999999999</v>
      </c>
      <c r="AV44" s="103">
        <v>20.631443999999998</v>
      </c>
      <c r="AW44" s="103">
        <v>20.738980000000002</v>
      </c>
      <c r="AX44" s="103">
        <v>20.396183000000001</v>
      </c>
      <c r="AY44" s="103">
        <v>19.586971999999999</v>
      </c>
      <c r="AZ44" s="103">
        <v>19.948526999999999</v>
      </c>
      <c r="BA44" s="103">
        <v>19.877115</v>
      </c>
      <c r="BB44" s="103">
        <v>20.008414999999999</v>
      </c>
      <c r="BC44" s="103">
        <v>20.800183000000001</v>
      </c>
      <c r="BD44" s="726">
        <v>20.249020999999999</v>
      </c>
      <c r="BE44" s="726">
        <v>20.510883565</v>
      </c>
      <c r="BF44" s="726">
        <v>20.551218005999999</v>
      </c>
      <c r="BG44" s="618">
        <v>20.4788</v>
      </c>
      <c r="BH44" s="618">
        <v>20.69209</v>
      </c>
      <c r="BI44" s="618">
        <v>20.700220000000002</v>
      </c>
      <c r="BJ44" s="618">
        <v>20.566140000000001</v>
      </c>
      <c r="BK44" s="618">
        <v>20.100169999999999</v>
      </c>
      <c r="BL44" s="618">
        <v>20.22644</v>
      </c>
      <c r="BM44" s="618">
        <v>20.423069999999999</v>
      </c>
      <c r="BN44" s="618">
        <v>20.266269999999999</v>
      </c>
      <c r="BO44" s="618">
        <v>20.781169999999999</v>
      </c>
      <c r="BP44" s="618">
        <v>20.933029999999999</v>
      </c>
      <c r="BQ44" s="618">
        <v>20.791039999999999</v>
      </c>
      <c r="BR44" s="618">
        <v>20.96208</v>
      </c>
      <c r="BS44" s="618">
        <v>20.687999999999999</v>
      </c>
      <c r="BT44" s="618">
        <v>20.914200000000001</v>
      </c>
      <c r="BU44" s="618">
        <v>20.802959999999999</v>
      </c>
      <c r="BV44" s="618">
        <v>20.742049999999999</v>
      </c>
    </row>
    <row r="45" spans="1:74" ht="11.1" customHeight="1" x14ac:dyDescent="0.2">
      <c r="A45" s="292" t="s">
        <v>542</v>
      </c>
      <c r="B45" s="603" t="s">
        <v>1137</v>
      </c>
      <c r="C45" s="385">
        <v>3.4422959999999998</v>
      </c>
      <c r="D45" s="385">
        <v>3.3131789999999999</v>
      </c>
      <c r="E45" s="385">
        <v>3.3614820000000001</v>
      </c>
      <c r="F45" s="385">
        <v>2.7248800000000002</v>
      </c>
      <c r="G45" s="385">
        <v>2.9369320000000001</v>
      </c>
      <c r="H45" s="385">
        <v>2.8951790000000002</v>
      </c>
      <c r="I45" s="385">
        <v>3.02528</v>
      </c>
      <c r="J45" s="385">
        <v>2.9741149999999998</v>
      </c>
      <c r="K45" s="385">
        <v>3.017242</v>
      </c>
      <c r="L45" s="385">
        <v>3.3164470000000001</v>
      </c>
      <c r="M45" s="385">
        <v>3.7318799999999999</v>
      </c>
      <c r="N45" s="385">
        <v>3.9815260000000001</v>
      </c>
      <c r="O45" s="385">
        <v>4.0425789999999999</v>
      </c>
      <c r="P45" s="385">
        <v>3.0106890000000002</v>
      </c>
      <c r="Q45" s="385">
        <v>3.1933310000000001</v>
      </c>
      <c r="R45" s="385">
        <v>3.2314430000000001</v>
      </c>
      <c r="S45" s="385">
        <v>3.389751</v>
      </c>
      <c r="T45" s="385">
        <v>3.365332</v>
      </c>
      <c r="U45" s="385">
        <v>3.3149000000000002</v>
      </c>
      <c r="V45" s="385">
        <v>3.3795809999999999</v>
      </c>
      <c r="W45" s="385">
        <v>3.322473</v>
      </c>
      <c r="X45" s="385">
        <v>3.412153</v>
      </c>
      <c r="Y45" s="385">
        <v>3.5432350000000001</v>
      </c>
      <c r="Z45" s="385">
        <v>4.0248410000000003</v>
      </c>
      <c r="AA45" s="385">
        <v>3.979196</v>
      </c>
      <c r="AB45" s="385">
        <v>3.729911</v>
      </c>
      <c r="AC45" s="385">
        <v>3.5920480000000001</v>
      </c>
      <c r="AD45" s="385">
        <v>3.2634910000000001</v>
      </c>
      <c r="AE45" s="385">
        <v>3.030122</v>
      </c>
      <c r="AF45" s="385">
        <v>3.2429830000000002</v>
      </c>
      <c r="AG45" s="385">
        <v>3.3529719999999998</v>
      </c>
      <c r="AH45" s="385">
        <v>2.9958999999999998</v>
      </c>
      <c r="AI45" s="385">
        <v>3.1597019999999998</v>
      </c>
      <c r="AJ45" s="385">
        <v>3.225158</v>
      </c>
      <c r="AK45" s="385">
        <v>3.4231950000000002</v>
      </c>
      <c r="AL45" s="385">
        <v>3.318784</v>
      </c>
      <c r="AM45" s="385">
        <v>3.650852</v>
      </c>
      <c r="AN45" s="385">
        <v>3.6074359999999999</v>
      </c>
      <c r="AO45" s="385">
        <v>3.3423690000000001</v>
      </c>
      <c r="AP45" s="385">
        <v>3.3552409999999999</v>
      </c>
      <c r="AQ45" s="385">
        <v>3.3240120000000002</v>
      </c>
      <c r="AR45" s="385">
        <v>3.2845170000000001</v>
      </c>
      <c r="AS45" s="385">
        <v>3.4490159999999999</v>
      </c>
      <c r="AT45" s="385">
        <v>3.2286809999999999</v>
      </c>
      <c r="AU45" s="385">
        <v>3.2756880000000002</v>
      </c>
      <c r="AV45" s="385">
        <v>3.4992489999999998</v>
      </c>
      <c r="AW45" s="385">
        <v>3.8534619999999999</v>
      </c>
      <c r="AX45" s="385">
        <v>4.1855120000000001</v>
      </c>
      <c r="AY45" s="385">
        <v>3.9340290000000002</v>
      </c>
      <c r="AZ45" s="385">
        <v>3.8643649999999998</v>
      </c>
      <c r="BA45" s="385">
        <v>3.5970759999999999</v>
      </c>
      <c r="BB45" s="385">
        <v>3.3293270000000001</v>
      </c>
      <c r="BC45" s="385">
        <v>3.471349</v>
      </c>
      <c r="BD45" s="697">
        <v>3.363175</v>
      </c>
      <c r="BE45" s="697">
        <v>3.2678271935000001</v>
      </c>
      <c r="BF45" s="697">
        <v>3.263507529</v>
      </c>
      <c r="BG45" s="397">
        <v>3.4827050000000002</v>
      </c>
      <c r="BH45" s="397">
        <v>3.6713550000000001</v>
      </c>
      <c r="BI45" s="397">
        <v>3.8871380000000002</v>
      </c>
      <c r="BJ45" s="397">
        <v>4.0939779999999999</v>
      </c>
      <c r="BK45" s="397">
        <v>4.1314469999999996</v>
      </c>
      <c r="BL45" s="397">
        <v>3.834098</v>
      </c>
      <c r="BM45" s="397">
        <v>3.6463220000000001</v>
      </c>
      <c r="BN45" s="397">
        <v>3.4541330000000001</v>
      </c>
      <c r="BO45" s="397">
        <v>3.3267419999999999</v>
      </c>
      <c r="BP45" s="397">
        <v>3.4200940000000002</v>
      </c>
      <c r="BQ45" s="397">
        <v>3.553722</v>
      </c>
      <c r="BR45" s="397">
        <v>3.4539800000000001</v>
      </c>
      <c r="BS45" s="397">
        <v>3.5525280000000001</v>
      </c>
      <c r="BT45" s="397">
        <v>3.794978</v>
      </c>
      <c r="BU45" s="397">
        <v>4.0098820000000002</v>
      </c>
      <c r="BV45" s="397">
        <v>4.1223229999999997</v>
      </c>
    </row>
    <row r="46" spans="1:74" ht="11.1" customHeight="1" x14ac:dyDescent="0.2">
      <c r="A46" s="292" t="s">
        <v>780</v>
      </c>
      <c r="B46" s="603" t="s">
        <v>1139</v>
      </c>
      <c r="C46" s="385">
        <v>0</v>
      </c>
      <c r="D46" s="385">
        <v>0</v>
      </c>
      <c r="E46" s="385">
        <v>0</v>
      </c>
      <c r="F46" s="385">
        <v>0</v>
      </c>
      <c r="G46" s="385">
        <v>0</v>
      </c>
      <c r="H46" s="385">
        <v>0</v>
      </c>
      <c r="I46" s="385">
        <v>0</v>
      </c>
      <c r="J46" s="385">
        <v>0</v>
      </c>
      <c r="K46" s="385">
        <v>0</v>
      </c>
      <c r="L46" s="385">
        <v>0</v>
      </c>
      <c r="M46" s="385">
        <v>0</v>
      </c>
      <c r="N46" s="385">
        <v>0</v>
      </c>
      <c r="O46" s="385">
        <v>8.4064E-2</v>
      </c>
      <c r="P46" s="385">
        <v>0.12175</v>
      </c>
      <c r="Q46" s="385">
        <v>0.13022</v>
      </c>
      <c r="R46" s="385">
        <v>0.131994</v>
      </c>
      <c r="S46" s="385">
        <v>0.14299500000000001</v>
      </c>
      <c r="T46" s="385">
        <v>0.129216</v>
      </c>
      <c r="U46" s="385">
        <v>0.122863</v>
      </c>
      <c r="V46" s="385">
        <v>0.14444499999999999</v>
      </c>
      <c r="W46" s="385">
        <v>0.108697</v>
      </c>
      <c r="X46" s="385">
        <v>0.164131</v>
      </c>
      <c r="Y46" s="385">
        <v>0.158086</v>
      </c>
      <c r="Z46" s="385">
        <v>0.15549499999999999</v>
      </c>
      <c r="AA46" s="385">
        <v>0.124696</v>
      </c>
      <c r="AB46" s="385">
        <v>0.140793</v>
      </c>
      <c r="AC46" s="385">
        <v>0.15332200000000001</v>
      </c>
      <c r="AD46" s="385">
        <v>0.16320899999999999</v>
      </c>
      <c r="AE46" s="385">
        <v>0.15617400000000001</v>
      </c>
      <c r="AF46" s="385">
        <v>0.20013500000000001</v>
      </c>
      <c r="AG46" s="385">
        <v>0.16460900000000001</v>
      </c>
      <c r="AH46" s="385">
        <v>0.183194</v>
      </c>
      <c r="AI46" s="385">
        <v>0.170406</v>
      </c>
      <c r="AJ46" s="385">
        <v>0.19822300000000001</v>
      </c>
      <c r="AK46" s="385">
        <v>0.19029499999999999</v>
      </c>
      <c r="AL46" s="385">
        <v>0.1867</v>
      </c>
      <c r="AM46" s="385">
        <v>0.19962099999999999</v>
      </c>
      <c r="AN46" s="385">
        <v>0.213065</v>
      </c>
      <c r="AO46" s="385">
        <v>0.23675199999999999</v>
      </c>
      <c r="AP46" s="385">
        <v>0.23368700000000001</v>
      </c>
      <c r="AQ46" s="385">
        <v>0.312475</v>
      </c>
      <c r="AR46" s="385">
        <v>0.297842</v>
      </c>
      <c r="AS46" s="385">
        <v>0.26063500000000001</v>
      </c>
      <c r="AT46" s="385">
        <v>0.28934100000000001</v>
      </c>
      <c r="AU46" s="385">
        <v>0.30568499999999998</v>
      </c>
      <c r="AV46" s="385">
        <v>0.28571000000000002</v>
      </c>
      <c r="AW46" s="385">
        <v>0.25357600000000002</v>
      </c>
      <c r="AX46" s="385">
        <v>0.31811499999999998</v>
      </c>
      <c r="AY46" s="385">
        <v>0.2651</v>
      </c>
      <c r="AZ46" s="385">
        <v>0.33601500000000001</v>
      </c>
      <c r="BA46" s="385">
        <v>0.31084499999999998</v>
      </c>
      <c r="BB46" s="385">
        <v>0.32009700000000002</v>
      </c>
      <c r="BC46" s="385">
        <v>0.30666199999999999</v>
      </c>
      <c r="BD46" s="697">
        <v>0.351464</v>
      </c>
      <c r="BE46" s="697">
        <v>0.31872620000000002</v>
      </c>
      <c r="BF46" s="697">
        <v>0.3097916</v>
      </c>
      <c r="BG46" s="397">
        <v>0.30213699999999999</v>
      </c>
      <c r="BH46" s="397">
        <v>0.31121470000000001</v>
      </c>
      <c r="BI46" s="397">
        <v>0.32787860000000002</v>
      </c>
      <c r="BJ46" s="397">
        <v>0.34195029999999998</v>
      </c>
      <c r="BK46" s="397">
        <v>0.29512250000000001</v>
      </c>
      <c r="BL46" s="397">
        <v>0.30260130000000002</v>
      </c>
      <c r="BM46" s="397">
        <v>0.3060234</v>
      </c>
      <c r="BN46" s="397">
        <v>0.30986619999999998</v>
      </c>
      <c r="BO46" s="397">
        <v>0.31404409999999999</v>
      </c>
      <c r="BP46" s="397">
        <v>0.33455069999999998</v>
      </c>
      <c r="BQ46" s="397">
        <v>0.32923229999999998</v>
      </c>
      <c r="BR46" s="397">
        <v>0.3217681</v>
      </c>
      <c r="BS46" s="397">
        <v>0.31606620000000002</v>
      </c>
      <c r="BT46" s="397">
        <v>0.32951130000000001</v>
      </c>
      <c r="BU46" s="397">
        <v>0.34820190000000001</v>
      </c>
      <c r="BV46" s="397">
        <v>0.359267</v>
      </c>
    </row>
    <row r="47" spans="1:74" ht="11.1" customHeight="1" x14ac:dyDescent="0.2">
      <c r="A47" s="293" t="s">
        <v>247</v>
      </c>
      <c r="B47" s="603" t="s">
        <v>1148</v>
      </c>
      <c r="C47" s="385">
        <v>8.7235359999999993</v>
      </c>
      <c r="D47" s="385">
        <v>9.0504390000000008</v>
      </c>
      <c r="E47" s="385">
        <v>7.7790020000000002</v>
      </c>
      <c r="F47" s="385">
        <v>5.8657599999999999</v>
      </c>
      <c r="G47" s="385">
        <v>7.1979879999999996</v>
      </c>
      <c r="H47" s="385">
        <v>8.2915460000000003</v>
      </c>
      <c r="I47" s="385">
        <v>8.460286</v>
      </c>
      <c r="J47" s="385">
        <v>8.5240849999999995</v>
      </c>
      <c r="K47" s="385">
        <v>8.5411009999999994</v>
      </c>
      <c r="L47" s="385">
        <v>8.3164069999999999</v>
      </c>
      <c r="M47" s="385">
        <v>8.0013620000000003</v>
      </c>
      <c r="N47" s="385">
        <v>7.8554209999999998</v>
      </c>
      <c r="O47" s="385">
        <v>7.723325</v>
      </c>
      <c r="P47" s="385">
        <v>7.8235749999999999</v>
      </c>
      <c r="Q47" s="385">
        <v>8.5531550000000003</v>
      </c>
      <c r="R47" s="385">
        <v>8.8393800000000002</v>
      </c>
      <c r="S47" s="385">
        <v>9.0807749999999992</v>
      </c>
      <c r="T47" s="385">
        <v>9.3616659999999996</v>
      </c>
      <c r="U47" s="385">
        <v>9.2970620000000004</v>
      </c>
      <c r="V47" s="385">
        <v>9.1823250000000005</v>
      </c>
      <c r="W47" s="385">
        <v>8.9324600000000007</v>
      </c>
      <c r="X47" s="385">
        <v>9.0269370000000002</v>
      </c>
      <c r="Y47" s="385">
        <v>9.0210779999999993</v>
      </c>
      <c r="Z47" s="385">
        <v>8.8794160000000009</v>
      </c>
      <c r="AA47" s="385">
        <v>8.0618730000000003</v>
      </c>
      <c r="AB47" s="385">
        <v>8.6501760000000001</v>
      </c>
      <c r="AC47" s="385">
        <v>9.0051249999999996</v>
      </c>
      <c r="AD47" s="385">
        <v>8.7987420000000007</v>
      </c>
      <c r="AE47" s="385">
        <v>9.1191099999999992</v>
      </c>
      <c r="AF47" s="385">
        <v>9.075113</v>
      </c>
      <c r="AG47" s="385">
        <v>8.8115620000000003</v>
      </c>
      <c r="AH47" s="385">
        <v>9.1153639999999996</v>
      </c>
      <c r="AI47" s="385">
        <v>8.8466349999999991</v>
      </c>
      <c r="AJ47" s="385">
        <v>8.8067969999999995</v>
      </c>
      <c r="AK47" s="385">
        <v>8.8268369999999994</v>
      </c>
      <c r="AL47" s="385">
        <v>8.5959120000000002</v>
      </c>
      <c r="AM47" s="385">
        <v>8.2910260000000005</v>
      </c>
      <c r="AN47" s="385">
        <v>8.694903</v>
      </c>
      <c r="AO47" s="385">
        <v>9.0769289999999998</v>
      </c>
      <c r="AP47" s="385">
        <v>8.9440740000000005</v>
      </c>
      <c r="AQ47" s="385">
        <v>9.0798850000000009</v>
      </c>
      <c r="AR47" s="385">
        <v>9.3657190000000003</v>
      </c>
      <c r="AS47" s="385">
        <v>8.9790080000000003</v>
      </c>
      <c r="AT47" s="385">
        <v>9.2444869999999995</v>
      </c>
      <c r="AU47" s="385">
        <v>8.8430999999999997</v>
      </c>
      <c r="AV47" s="385">
        <v>9.0998470000000005</v>
      </c>
      <c r="AW47" s="385">
        <v>8.9098400000000009</v>
      </c>
      <c r="AX47" s="385">
        <v>8.7958689999999997</v>
      </c>
      <c r="AY47" s="385">
        <v>8.2376719999999999</v>
      </c>
      <c r="AZ47" s="385">
        <v>8.6009729999999998</v>
      </c>
      <c r="BA47" s="385">
        <v>8.8873770000000007</v>
      </c>
      <c r="BB47" s="385">
        <v>8.8311639999999993</v>
      </c>
      <c r="BC47" s="385">
        <v>9.3959930000000007</v>
      </c>
      <c r="BD47" s="697">
        <v>9.1198340000000009</v>
      </c>
      <c r="BE47" s="697">
        <v>9.2553870967999998</v>
      </c>
      <c r="BF47" s="697">
        <v>9.2275473548000004</v>
      </c>
      <c r="BG47" s="397">
        <v>8.9223750000000006</v>
      </c>
      <c r="BH47" s="397">
        <v>8.9040409999999994</v>
      </c>
      <c r="BI47" s="397">
        <v>8.8857149999999994</v>
      </c>
      <c r="BJ47" s="397">
        <v>8.7766380000000002</v>
      </c>
      <c r="BK47" s="397">
        <v>8.2802240000000005</v>
      </c>
      <c r="BL47" s="397">
        <v>8.7095739999999999</v>
      </c>
      <c r="BM47" s="397">
        <v>9.0049930000000007</v>
      </c>
      <c r="BN47" s="397">
        <v>8.8455680000000001</v>
      </c>
      <c r="BO47" s="397">
        <v>9.3223970000000005</v>
      </c>
      <c r="BP47" s="397">
        <v>9.2614180000000008</v>
      </c>
      <c r="BQ47" s="397">
        <v>9.0815389999999994</v>
      </c>
      <c r="BR47" s="397">
        <v>9.1812199999999997</v>
      </c>
      <c r="BS47" s="397">
        <v>8.8742190000000001</v>
      </c>
      <c r="BT47" s="397">
        <v>8.8444099999999999</v>
      </c>
      <c r="BU47" s="397">
        <v>8.8221349999999994</v>
      </c>
      <c r="BV47" s="397">
        <v>8.7153379999999991</v>
      </c>
    </row>
    <row r="48" spans="1:74" ht="11.1" customHeight="1" x14ac:dyDescent="0.2">
      <c r="A48" s="293" t="s">
        <v>519</v>
      </c>
      <c r="B48" s="608" t="s">
        <v>1149</v>
      </c>
      <c r="C48" s="385">
        <v>0.92038364516000004</v>
      </c>
      <c r="D48" s="385">
        <v>0.90230603448000002</v>
      </c>
      <c r="E48" s="385">
        <v>0.73641067741999999</v>
      </c>
      <c r="F48" s="385">
        <v>0.54013033333000005</v>
      </c>
      <c r="G48" s="385">
        <v>0.75485122580999997</v>
      </c>
      <c r="H48" s="385">
        <v>0.89922100000000005</v>
      </c>
      <c r="I48" s="385">
        <v>0.86821248387000005</v>
      </c>
      <c r="J48" s="385">
        <v>0.85834361290000005</v>
      </c>
      <c r="K48" s="385">
        <v>0.87976666667000003</v>
      </c>
      <c r="L48" s="385">
        <v>0.81801429031999995</v>
      </c>
      <c r="M48" s="385">
        <v>0.86814876666999996</v>
      </c>
      <c r="N48" s="385">
        <v>0.85474429031999999</v>
      </c>
      <c r="O48" s="385">
        <v>0.75742238709999998</v>
      </c>
      <c r="P48" s="385">
        <v>0.78833064285999999</v>
      </c>
      <c r="Q48" s="385">
        <v>0.89551938710000001</v>
      </c>
      <c r="R48" s="385">
        <v>0.87350386667000002</v>
      </c>
      <c r="S48" s="385">
        <v>0.95608406452000005</v>
      </c>
      <c r="T48" s="385">
        <v>0.96831116666999995</v>
      </c>
      <c r="U48" s="385">
        <v>0.96420154839000005</v>
      </c>
      <c r="V48" s="385">
        <v>0.93434364516000001</v>
      </c>
      <c r="W48" s="385">
        <v>0.91256519999999997</v>
      </c>
      <c r="X48" s="385">
        <v>0.97539735484000001</v>
      </c>
      <c r="Y48" s="385">
        <v>0.95856473333000003</v>
      </c>
      <c r="Z48" s="385">
        <v>0.92180819354999999</v>
      </c>
      <c r="AA48" s="385">
        <v>0.84006377419</v>
      </c>
      <c r="AB48" s="385">
        <v>0.86559457142999996</v>
      </c>
      <c r="AC48" s="385">
        <v>0.92607948387000005</v>
      </c>
      <c r="AD48" s="385">
        <v>0.89147103333</v>
      </c>
      <c r="AE48" s="385">
        <v>0.93706951613</v>
      </c>
      <c r="AF48" s="385">
        <v>0.96562546667000004</v>
      </c>
      <c r="AG48" s="385">
        <v>0.90549058064999999</v>
      </c>
      <c r="AH48" s="385">
        <v>0.95934264516000001</v>
      </c>
      <c r="AI48" s="385">
        <v>0.89654643332999995</v>
      </c>
      <c r="AJ48" s="385">
        <v>0.94934277419000002</v>
      </c>
      <c r="AK48" s="385">
        <v>0.94329686667000001</v>
      </c>
      <c r="AL48" s="385">
        <v>0.89379283871000004</v>
      </c>
      <c r="AM48" s="385">
        <v>0.87998364516000005</v>
      </c>
      <c r="AN48" s="385">
        <v>0.87084528570999997</v>
      </c>
      <c r="AO48" s="385">
        <v>0.93882412903000001</v>
      </c>
      <c r="AP48" s="385">
        <v>0.90368850000000001</v>
      </c>
      <c r="AQ48" s="385">
        <v>0.94195754839000001</v>
      </c>
      <c r="AR48" s="385">
        <v>0.97425336666999995</v>
      </c>
      <c r="AS48" s="385">
        <v>0.92237512902999996</v>
      </c>
      <c r="AT48" s="385">
        <v>0.97558164516000001</v>
      </c>
      <c r="AU48" s="385">
        <v>0.90817806667000001</v>
      </c>
      <c r="AV48" s="385">
        <v>0.96893541935000005</v>
      </c>
      <c r="AW48" s="385">
        <v>0.94225973333000002</v>
      </c>
      <c r="AX48" s="385">
        <v>0.90696606451999995</v>
      </c>
      <c r="AY48" s="385">
        <v>0.83176261289999998</v>
      </c>
      <c r="AZ48" s="385">
        <v>0.90697158620999996</v>
      </c>
      <c r="BA48" s="385">
        <v>0.90953290323000002</v>
      </c>
      <c r="BB48" s="385">
        <v>0.86437003332999995</v>
      </c>
      <c r="BC48" s="385">
        <v>0.99499893547999996</v>
      </c>
      <c r="BD48" s="697">
        <v>0.92395850000000002</v>
      </c>
      <c r="BE48" s="697">
        <v>0.94677074193999999</v>
      </c>
      <c r="BF48" s="697">
        <v>0.98084053073999999</v>
      </c>
      <c r="BG48" s="397">
        <v>0.91974650000000002</v>
      </c>
      <c r="BH48" s="397">
        <v>0.95068399999999997</v>
      </c>
      <c r="BI48" s="397">
        <v>0.95159609999999994</v>
      </c>
      <c r="BJ48" s="397">
        <v>0.91561780000000004</v>
      </c>
      <c r="BK48" s="397">
        <v>0.86589020000000005</v>
      </c>
      <c r="BL48" s="397">
        <v>0.90172969999999997</v>
      </c>
      <c r="BM48" s="397">
        <v>0.92573170000000005</v>
      </c>
      <c r="BN48" s="397">
        <v>0.89095069999999998</v>
      </c>
      <c r="BO48" s="397">
        <v>0.98461549999999998</v>
      </c>
      <c r="BP48" s="397">
        <v>0.96562689999999995</v>
      </c>
      <c r="BQ48" s="397">
        <v>0.94360310000000003</v>
      </c>
      <c r="BR48" s="397">
        <v>0.95397920000000003</v>
      </c>
      <c r="BS48" s="397">
        <v>0.91655200000000003</v>
      </c>
      <c r="BT48" s="397">
        <v>0.93940690000000004</v>
      </c>
      <c r="BU48" s="397">
        <v>0.94919290000000001</v>
      </c>
      <c r="BV48" s="397">
        <v>0.91986179999999995</v>
      </c>
    </row>
    <row r="49" spans="1:74" ht="11.1" customHeight="1" x14ac:dyDescent="0.2">
      <c r="A49" s="293" t="s">
        <v>248</v>
      </c>
      <c r="B49" s="603" t="s">
        <v>1142</v>
      </c>
      <c r="C49" s="385">
        <v>1.672723</v>
      </c>
      <c r="D49" s="385">
        <v>1.619013</v>
      </c>
      <c r="E49" s="385">
        <v>1.3877360000000001</v>
      </c>
      <c r="F49" s="385">
        <v>0.67801299999999998</v>
      </c>
      <c r="G49" s="385">
        <v>0.59705299999999994</v>
      </c>
      <c r="H49" s="385">
        <v>0.78411399999999998</v>
      </c>
      <c r="I49" s="385">
        <v>0.96757700000000002</v>
      </c>
      <c r="J49" s="385">
        <v>1.015676</v>
      </c>
      <c r="K49" s="385">
        <v>0.92109600000000003</v>
      </c>
      <c r="L49" s="385">
        <v>1.0057449999999999</v>
      </c>
      <c r="M49" s="385">
        <v>1.1295839999999999</v>
      </c>
      <c r="N49" s="385">
        <v>1.148334</v>
      </c>
      <c r="O49" s="385">
        <v>1.1310610000000001</v>
      </c>
      <c r="P49" s="385">
        <v>1.0867990000000001</v>
      </c>
      <c r="Q49" s="385">
        <v>1.1500570000000001</v>
      </c>
      <c r="R49" s="385">
        <v>1.2920510000000001</v>
      </c>
      <c r="S49" s="385">
        <v>1.291709</v>
      </c>
      <c r="T49" s="385">
        <v>1.4260740000000001</v>
      </c>
      <c r="U49" s="385">
        <v>1.501371</v>
      </c>
      <c r="V49" s="385">
        <v>1.5634710000000001</v>
      </c>
      <c r="W49" s="385">
        <v>1.4848399999999999</v>
      </c>
      <c r="X49" s="385">
        <v>1.466753</v>
      </c>
      <c r="Y49" s="385">
        <v>1.5070250000000001</v>
      </c>
      <c r="Z49" s="385">
        <v>1.5174319999999999</v>
      </c>
      <c r="AA49" s="385">
        <v>1.4183330000000001</v>
      </c>
      <c r="AB49" s="385">
        <v>1.4180699999999999</v>
      </c>
      <c r="AC49" s="385">
        <v>1.520051</v>
      </c>
      <c r="AD49" s="385">
        <v>1.547018</v>
      </c>
      <c r="AE49" s="385">
        <v>1.5911839999999999</v>
      </c>
      <c r="AF49" s="385">
        <v>1.685743</v>
      </c>
      <c r="AG49" s="385">
        <v>1.6025430000000001</v>
      </c>
      <c r="AH49" s="385">
        <v>1.6536759999999999</v>
      </c>
      <c r="AI49" s="385">
        <v>1.5342340000000001</v>
      </c>
      <c r="AJ49" s="385">
        <v>1.558341</v>
      </c>
      <c r="AK49" s="385">
        <v>1.5844929999999999</v>
      </c>
      <c r="AL49" s="385">
        <v>1.5927659999999999</v>
      </c>
      <c r="AM49" s="385">
        <v>1.5276590000000001</v>
      </c>
      <c r="AN49" s="385">
        <v>1.5157719999999999</v>
      </c>
      <c r="AO49" s="385">
        <v>1.6129869999999999</v>
      </c>
      <c r="AP49" s="385">
        <v>1.6057699999999999</v>
      </c>
      <c r="AQ49" s="385">
        <v>1.669672</v>
      </c>
      <c r="AR49" s="385">
        <v>1.7554289999999999</v>
      </c>
      <c r="AS49" s="385">
        <v>1.7529840000000001</v>
      </c>
      <c r="AT49" s="385">
        <v>1.7075039999999999</v>
      </c>
      <c r="AU49" s="385">
        <v>1.6913800000000001</v>
      </c>
      <c r="AV49" s="385">
        <v>1.6971130000000001</v>
      </c>
      <c r="AW49" s="385">
        <v>1.623478</v>
      </c>
      <c r="AX49" s="385">
        <v>1.6681969999999999</v>
      </c>
      <c r="AY49" s="385">
        <v>1.5362</v>
      </c>
      <c r="AZ49" s="385">
        <v>1.563982</v>
      </c>
      <c r="BA49" s="385">
        <v>1.650865</v>
      </c>
      <c r="BB49" s="385">
        <v>1.708474</v>
      </c>
      <c r="BC49" s="385">
        <v>1.7681519999999999</v>
      </c>
      <c r="BD49" s="697">
        <v>1.7101710000000001</v>
      </c>
      <c r="BE49" s="697">
        <v>1.7494193548000001</v>
      </c>
      <c r="BF49" s="697">
        <v>1.7558726452</v>
      </c>
      <c r="BG49" s="397">
        <v>1.6982379999999999</v>
      </c>
      <c r="BH49" s="397">
        <v>1.6983919999999999</v>
      </c>
      <c r="BI49" s="397">
        <v>1.687425</v>
      </c>
      <c r="BJ49" s="397">
        <v>1.701627</v>
      </c>
      <c r="BK49" s="397">
        <v>1.5657319999999999</v>
      </c>
      <c r="BL49" s="397">
        <v>1.6279539999999999</v>
      </c>
      <c r="BM49" s="397">
        <v>1.7180960000000001</v>
      </c>
      <c r="BN49" s="397">
        <v>1.7566360000000001</v>
      </c>
      <c r="BO49" s="397">
        <v>1.789585</v>
      </c>
      <c r="BP49" s="397">
        <v>1.8407979999999999</v>
      </c>
      <c r="BQ49" s="397">
        <v>1.8310120000000001</v>
      </c>
      <c r="BR49" s="397">
        <v>1.814152</v>
      </c>
      <c r="BS49" s="397">
        <v>1.7796860000000001</v>
      </c>
      <c r="BT49" s="397">
        <v>1.7781260000000001</v>
      </c>
      <c r="BU49" s="397">
        <v>1.7671779999999999</v>
      </c>
      <c r="BV49" s="397">
        <v>1.7795479999999999</v>
      </c>
    </row>
    <row r="50" spans="1:74" ht="11.1" customHeight="1" x14ac:dyDescent="0.2">
      <c r="A50" s="293" t="s">
        <v>249</v>
      </c>
      <c r="B50" s="603" t="s">
        <v>1143</v>
      </c>
      <c r="C50" s="385">
        <v>4.0243989999999998</v>
      </c>
      <c r="D50" s="385">
        <v>4.0796070000000002</v>
      </c>
      <c r="E50" s="385">
        <v>3.9609399999999999</v>
      </c>
      <c r="F50" s="385">
        <v>3.5280629999999999</v>
      </c>
      <c r="G50" s="385">
        <v>3.4462429999999999</v>
      </c>
      <c r="H50" s="385">
        <v>3.494602</v>
      </c>
      <c r="I50" s="385">
        <v>3.614649</v>
      </c>
      <c r="J50" s="385">
        <v>3.6677569999999999</v>
      </c>
      <c r="K50" s="385">
        <v>3.8139669999999999</v>
      </c>
      <c r="L50" s="385">
        <v>4.0364769999999996</v>
      </c>
      <c r="M50" s="385">
        <v>3.879454</v>
      </c>
      <c r="N50" s="385">
        <v>3.8882089999999998</v>
      </c>
      <c r="O50" s="385">
        <v>3.9364659999999998</v>
      </c>
      <c r="P50" s="385">
        <v>3.9684219999999999</v>
      </c>
      <c r="Q50" s="385">
        <v>4.0771480000000002</v>
      </c>
      <c r="R50" s="385">
        <v>4.0483609999999999</v>
      </c>
      <c r="S50" s="385">
        <v>3.90015</v>
      </c>
      <c r="T50" s="385">
        <v>3.9457260000000001</v>
      </c>
      <c r="U50" s="385">
        <v>3.674569</v>
      </c>
      <c r="V50" s="385">
        <v>3.9843839999999999</v>
      </c>
      <c r="W50" s="385">
        <v>4.0319989999999999</v>
      </c>
      <c r="X50" s="385">
        <v>3.9673919999999998</v>
      </c>
      <c r="Y50" s="385">
        <v>4.1903800000000002</v>
      </c>
      <c r="Z50" s="385">
        <v>3.9501110000000001</v>
      </c>
      <c r="AA50" s="385">
        <v>4.1287419999999999</v>
      </c>
      <c r="AB50" s="385">
        <v>4.3648769999999999</v>
      </c>
      <c r="AC50" s="385">
        <v>4.1832260000000003</v>
      </c>
      <c r="AD50" s="385">
        <v>3.9756010000000002</v>
      </c>
      <c r="AE50" s="385">
        <v>3.8757510000000002</v>
      </c>
      <c r="AF50" s="385">
        <v>4.0492489999999997</v>
      </c>
      <c r="AG50" s="385">
        <v>3.72153</v>
      </c>
      <c r="AH50" s="385">
        <v>3.9404870000000001</v>
      </c>
      <c r="AI50" s="385">
        <v>4.0874629999999996</v>
      </c>
      <c r="AJ50" s="385">
        <v>4.1628230000000004</v>
      </c>
      <c r="AK50" s="385">
        <v>4.0594900000000003</v>
      </c>
      <c r="AL50" s="385">
        <v>3.7927200000000001</v>
      </c>
      <c r="AM50" s="385">
        <v>3.9668009999999998</v>
      </c>
      <c r="AN50" s="385">
        <v>3.9985900000000001</v>
      </c>
      <c r="AO50" s="385">
        <v>4.11348</v>
      </c>
      <c r="AP50" s="385">
        <v>3.878568</v>
      </c>
      <c r="AQ50" s="385">
        <v>3.9190770000000001</v>
      </c>
      <c r="AR50" s="385">
        <v>3.9775459999999998</v>
      </c>
      <c r="AS50" s="385">
        <v>3.5832959999999998</v>
      </c>
      <c r="AT50" s="385">
        <v>4.0520769999999997</v>
      </c>
      <c r="AU50" s="385">
        <v>3.8577789999999998</v>
      </c>
      <c r="AV50" s="385">
        <v>4.0606920000000004</v>
      </c>
      <c r="AW50" s="385">
        <v>3.9502809999999999</v>
      </c>
      <c r="AX50" s="385">
        <v>3.6433080000000002</v>
      </c>
      <c r="AY50" s="385">
        <v>3.8695349999999999</v>
      </c>
      <c r="AZ50" s="385">
        <v>3.9193899999999999</v>
      </c>
      <c r="BA50" s="385">
        <v>3.6736089999999999</v>
      </c>
      <c r="BB50" s="385">
        <v>3.8005640000000001</v>
      </c>
      <c r="BC50" s="385">
        <v>3.778975</v>
      </c>
      <c r="BD50" s="697">
        <v>3.5942020000000001</v>
      </c>
      <c r="BE50" s="697">
        <v>3.7411290322999999</v>
      </c>
      <c r="BF50" s="697">
        <v>3.8431548386999999</v>
      </c>
      <c r="BG50" s="397">
        <v>3.95336</v>
      </c>
      <c r="BH50" s="397">
        <v>4.1031560000000002</v>
      </c>
      <c r="BI50" s="397">
        <v>3.9016099999999998</v>
      </c>
      <c r="BJ50" s="397">
        <v>3.8045330000000002</v>
      </c>
      <c r="BK50" s="397">
        <v>4.0288789999999999</v>
      </c>
      <c r="BL50" s="397">
        <v>4.0215310000000004</v>
      </c>
      <c r="BM50" s="397">
        <v>3.904433</v>
      </c>
      <c r="BN50" s="397">
        <v>3.9674580000000002</v>
      </c>
      <c r="BO50" s="397">
        <v>3.9532910000000001</v>
      </c>
      <c r="BP50" s="397">
        <v>3.9324789999999998</v>
      </c>
      <c r="BQ50" s="397">
        <v>3.8151640000000002</v>
      </c>
      <c r="BR50" s="397">
        <v>3.9502890000000002</v>
      </c>
      <c r="BS50" s="397">
        <v>4.0553990000000004</v>
      </c>
      <c r="BT50" s="397">
        <v>4.1851180000000001</v>
      </c>
      <c r="BU50" s="397">
        <v>3.8734060000000001</v>
      </c>
      <c r="BV50" s="397">
        <v>3.9271799999999999</v>
      </c>
    </row>
    <row r="51" spans="1:74" ht="11.1" customHeight="1" x14ac:dyDescent="0.2">
      <c r="A51" s="293" t="s">
        <v>250</v>
      </c>
      <c r="B51" s="603" t="s">
        <v>1144</v>
      </c>
      <c r="C51" s="385">
        <v>0.23836599999999999</v>
      </c>
      <c r="D51" s="385">
        <v>0.188162</v>
      </c>
      <c r="E51" s="385">
        <v>9.1184000000000001E-2</v>
      </c>
      <c r="F51" s="385">
        <v>7.4344999999999994E-2</v>
      </c>
      <c r="G51" s="385">
        <v>6.1272E-2</v>
      </c>
      <c r="H51" s="385">
        <v>0.20866699999999999</v>
      </c>
      <c r="I51" s="385">
        <v>0.34600999999999998</v>
      </c>
      <c r="J51" s="385">
        <v>0.30596699999999999</v>
      </c>
      <c r="K51" s="385">
        <v>0.322328</v>
      </c>
      <c r="L51" s="385">
        <v>0.25484600000000002</v>
      </c>
      <c r="M51" s="385">
        <v>0.20774799999999999</v>
      </c>
      <c r="N51" s="385">
        <v>0.194439</v>
      </c>
      <c r="O51" s="385">
        <v>0.24721699999999999</v>
      </c>
      <c r="P51" s="385">
        <v>0.25467400000000001</v>
      </c>
      <c r="Q51" s="385">
        <v>0.28020800000000001</v>
      </c>
      <c r="R51" s="385">
        <v>0.138266</v>
      </c>
      <c r="S51" s="385">
        <v>0.26317600000000002</v>
      </c>
      <c r="T51" s="385">
        <v>0.34643299999999999</v>
      </c>
      <c r="U51" s="385">
        <v>0.35082400000000002</v>
      </c>
      <c r="V51" s="385">
        <v>0.34384300000000001</v>
      </c>
      <c r="W51" s="385">
        <v>0.341256</v>
      </c>
      <c r="X51" s="385">
        <v>0.35684300000000002</v>
      </c>
      <c r="Y51" s="385">
        <v>0.409916</v>
      </c>
      <c r="Z51" s="385">
        <v>0.43209399999999998</v>
      </c>
      <c r="AA51" s="385">
        <v>0.30448599999999998</v>
      </c>
      <c r="AB51" s="385">
        <v>0.32711499999999999</v>
      </c>
      <c r="AC51" s="385">
        <v>0.36624200000000001</v>
      </c>
      <c r="AD51" s="385">
        <v>0.25531399999999999</v>
      </c>
      <c r="AE51" s="385">
        <v>0.32062200000000002</v>
      </c>
      <c r="AF51" s="385">
        <v>0.31841399999999997</v>
      </c>
      <c r="AG51" s="385">
        <v>0.31223400000000001</v>
      </c>
      <c r="AH51" s="385">
        <v>0.37602600000000003</v>
      </c>
      <c r="AI51" s="385">
        <v>0.46470299999999998</v>
      </c>
      <c r="AJ51" s="385">
        <v>0.27733400000000002</v>
      </c>
      <c r="AK51" s="385">
        <v>0.359348</v>
      </c>
      <c r="AL51" s="385">
        <v>0.27338499999999999</v>
      </c>
      <c r="AM51" s="385">
        <v>0.276308</v>
      </c>
      <c r="AN51" s="385">
        <v>0.38368099999999999</v>
      </c>
      <c r="AO51" s="385">
        <v>0.22673399999999999</v>
      </c>
      <c r="AP51" s="385">
        <v>0.17765400000000001</v>
      </c>
      <c r="AQ51" s="385">
        <v>0.21356800000000001</v>
      </c>
      <c r="AR51" s="385">
        <v>0.27285799999999999</v>
      </c>
      <c r="AS51" s="385">
        <v>0.25130400000000003</v>
      </c>
      <c r="AT51" s="385">
        <v>0.32096799999999998</v>
      </c>
      <c r="AU51" s="385">
        <v>0.22011800000000001</v>
      </c>
      <c r="AV51" s="385">
        <v>0.269399</v>
      </c>
      <c r="AW51" s="385">
        <v>0.35794399999999998</v>
      </c>
      <c r="AX51" s="385">
        <v>0.32625799999999999</v>
      </c>
      <c r="AY51" s="385">
        <v>0.26994299999999999</v>
      </c>
      <c r="AZ51" s="385">
        <v>0.26431300000000002</v>
      </c>
      <c r="BA51" s="385">
        <v>0.31363999999999997</v>
      </c>
      <c r="BB51" s="385">
        <v>0.312664</v>
      </c>
      <c r="BC51" s="385">
        <v>0.29556300000000002</v>
      </c>
      <c r="BD51" s="697">
        <v>0.286916</v>
      </c>
      <c r="BE51" s="697">
        <v>0.28954838710000003</v>
      </c>
      <c r="BF51" s="697">
        <v>0.26650723870999998</v>
      </c>
      <c r="BG51" s="397">
        <v>0.27642250000000002</v>
      </c>
      <c r="BH51" s="397">
        <v>0.2748719</v>
      </c>
      <c r="BI51" s="397">
        <v>0.2754952</v>
      </c>
      <c r="BJ51" s="397">
        <v>0.25738250000000001</v>
      </c>
      <c r="BK51" s="397">
        <v>0.2398303</v>
      </c>
      <c r="BL51" s="397">
        <v>0.27459749999999999</v>
      </c>
      <c r="BM51" s="397">
        <v>0.27031260000000001</v>
      </c>
      <c r="BN51" s="397">
        <v>0.27667150000000001</v>
      </c>
      <c r="BO51" s="397">
        <v>0.31042760000000003</v>
      </c>
      <c r="BP51" s="397">
        <v>0.27466669999999999</v>
      </c>
      <c r="BQ51" s="397">
        <v>0.26339459999999998</v>
      </c>
      <c r="BR51" s="397">
        <v>0.26292589999999999</v>
      </c>
      <c r="BS51" s="397">
        <v>0.27431559999999999</v>
      </c>
      <c r="BT51" s="397">
        <v>0.2729104</v>
      </c>
      <c r="BU51" s="397">
        <v>0.27557280000000001</v>
      </c>
      <c r="BV51" s="397">
        <v>0.2527567</v>
      </c>
    </row>
    <row r="52" spans="1:74" ht="11.1" customHeight="1" x14ac:dyDescent="0.2">
      <c r="A52" s="293" t="s">
        <v>439</v>
      </c>
      <c r="B52" s="603" t="s">
        <v>1145</v>
      </c>
      <c r="C52" s="385">
        <v>1.7582850000000001</v>
      </c>
      <c r="D52" s="385">
        <v>1.6637839999999999</v>
      </c>
      <c r="E52" s="385">
        <v>1.6377949999999999</v>
      </c>
      <c r="F52" s="385">
        <v>1.570816</v>
      </c>
      <c r="G52" s="385">
        <v>1.640036</v>
      </c>
      <c r="H52" s="385">
        <v>1.8455299999999999</v>
      </c>
      <c r="I52" s="385">
        <v>1.9170579999999999</v>
      </c>
      <c r="J52" s="385">
        <v>1.9920629999999999</v>
      </c>
      <c r="K52" s="385">
        <v>1.8448040000000001</v>
      </c>
      <c r="L52" s="385">
        <v>1.733768</v>
      </c>
      <c r="M52" s="385">
        <v>1.744516</v>
      </c>
      <c r="N52" s="385">
        <v>1.640064</v>
      </c>
      <c r="O52" s="385">
        <v>1.635591</v>
      </c>
      <c r="P52" s="385">
        <v>1.3658110000000001</v>
      </c>
      <c r="Q52" s="385">
        <v>1.5959179999999999</v>
      </c>
      <c r="R52" s="385">
        <v>1.754845</v>
      </c>
      <c r="S52" s="385">
        <v>2.0039020000000001</v>
      </c>
      <c r="T52" s="385">
        <v>2.092457</v>
      </c>
      <c r="U52" s="385">
        <v>1.9539310000000001</v>
      </c>
      <c r="V52" s="385">
        <v>2.064746</v>
      </c>
      <c r="W52" s="385">
        <v>1.9205220000000001</v>
      </c>
      <c r="X52" s="385">
        <v>1.8423210000000001</v>
      </c>
      <c r="Y52" s="385">
        <v>1.8090520000000001</v>
      </c>
      <c r="Z52" s="385">
        <v>1.788286</v>
      </c>
      <c r="AA52" s="385">
        <v>1.595785</v>
      </c>
      <c r="AB52" s="385">
        <v>1.5594710000000001</v>
      </c>
      <c r="AC52" s="385">
        <v>1.6634720000000001</v>
      </c>
      <c r="AD52" s="385">
        <v>1.7239660000000001</v>
      </c>
      <c r="AE52" s="385">
        <v>1.746604</v>
      </c>
      <c r="AF52" s="385">
        <v>1.8615999999999999</v>
      </c>
      <c r="AG52" s="385">
        <v>1.9601109999999999</v>
      </c>
      <c r="AH52" s="385">
        <v>2.0003820000000001</v>
      </c>
      <c r="AI52" s="385">
        <v>1.865915</v>
      </c>
      <c r="AJ52" s="385">
        <v>1.7779419999999999</v>
      </c>
      <c r="AK52" s="385">
        <v>1.770556</v>
      </c>
      <c r="AL52" s="385">
        <v>1.5669420000000001</v>
      </c>
      <c r="AM52" s="385">
        <v>1.4412160000000001</v>
      </c>
      <c r="AN52" s="385">
        <v>1.5280769999999999</v>
      </c>
      <c r="AO52" s="385">
        <v>1.598042</v>
      </c>
      <c r="AP52" s="385">
        <v>1.776921</v>
      </c>
      <c r="AQ52" s="385">
        <v>1.804754</v>
      </c>
      <c r="AR52" s="385">
        <v>1.801275</v>
      </c>
      <c r="AS52" s="385">
        <v>1.7665459999999999</v>
      </c>
      <c r="AT52" s="385">
        <v>1.924814</v>
      </c>
      <c r="AU52" s="385">
        <v>1.960833</v>
      </c>
      <c r="AV52" s="385">
        <v>1.7194339999999999</v>
      </c>
      <c r="AW52" s="385">
        <v>1.7903990000000001</v>
      </c>
      <c r="AX52" s="385">
        <v>1.4589240000000001</v>
      </c>
      <c r="AY52" s="385">
        <v>1.4744930000000001</v>
      </c>
      <c r="AZ52" s="385">
        <v>1.399489</v>
      </c>
      <c r="BA52" s="385">
        <v>1.443703</v>
      </c>
      <c r="BB52" s="385">
        <v>1.7061249999999999</v>
      </c>
      <c r="BC52" s="385">
        <v>1.7834890000000001</v>
      </c>
      <c r="BD52" s="697">
        <v>1.823259</v>
      </c>
      <c r="BE52" s="697">
        <v>1.8888463</v>
      </c>
      <c r="BF52" s="697">
        <v>1.8848368</v>
      </c>
      <c r="BG52" s="397">
        <v>1.843567</v>
      </c>
      <c r="BH52" s="397">
        <v>1.72906</v>
      </c>
      <c r="BI52" s="397">
        <v>1.7349619999999999</v>
      </c>
      <c r="BJ52" s="397">
        <v>1.590036</v>
      </c>
      <c r="BK52" s="397">
        <v>1.558932</v>
      </c>
      <c r="BL52" s="397">
        <v>1.4560869999999999</v>
      </c>
      <c r="BM52" s="397">
        <v>1.572889</v>
      </c>
      <c r="BN52" s="397">
        <v>1.6559429999999999</v>
      </c>
      <c r="BO52" s="397">
        <v>1.7646790000000001</v>
      </c>
      <c r="BP52" s="397">
        <v>1.8690279999999999</v>
      </c>
      <c r="BQ52" s="397">
        <v>1.916976</v>
      </c>
      <c r="BR52" s="397">
        <v>1.977746</v>
      </c>
      <c r="BS52" s="397">
        <v>1.8357840000000001</v>
      </c>
      <c r="BT52" s="397">
        <v>1.7091529999999999</v>
      </c>
      <c r="BU52" s="397">
        <v>1.70658</v>
      </c>
      <c r="BV52" s="397">
        <v>1.5856399999999999</v>
      </c>
    </row>
    <row r="53" spans="1:74" ht="11.1" customHeight="1" x14ac:dyDescent="0.2">
      <c r="A53" s="293"/>
      <c r="B53" s="609"/>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c r="AE53" s="387"/>
      <c r="AF53" s="387"/>
      <c r="AG53" s="387"/>
      <c r="AH53" s="387"/>
      <c r="AI53" s="387"/>
      <c r="AJ53" s="387"/>
      <c r="AK53" s="387"/>
      <c r="AL53" s="387"/>
      <c r="AM53" s="387"/>
      <c r="AN53" s="387"/>
      <c r="AO53" s="387"/>
      <c r="AP53" s="387"/>
      <c r="AQ53" s="387"/>
      <c r="AR53" s="387"/>
      <c r="AS53" s="387"/>
      <c r="AT53" s="387"/>
      <c r="AU53" s="387"/>
      <c r="AV53" s="387"/>
      <c r="AW53" s="387"/>
      <c r="AX53" s="387"/>
      <c r="AY53" s="387"/>
      <c r="AZ53" s="387"/>
      <c r="BA53" s="387"/>
      <c r="BB53" s="387"/>
      <c r="BC53" s="387"/>
      <c r="BD53" s="699"/>
      <c r="BE53" s="699"/>
      <c r="BF53" s="699"/>
      <c r="BG53" s="399"/>
      <c r="BH53" s="399"/>
      <c r="BI53" s="399"/>
      <c r="BJ53" s="399"/>
      <c r="BK53" s="399"/>
      <c r="BL53" s="399"/>
      <c r="BM53" s="399"/>
      <c r="BN53" s="399"/>
      <c r="BO53" s="399"/>
      <c r="BP53" s="399"/>
      <c r="BQ53" s="399"/>
      <c r="BR53" s="399"/>
      <c r="BS53" s="399"/>
      <c r="BT53" s="399"/>
      <c r="BU53" s="399"/>
      <c r="BV53" s="399"/>
    </row>
    <row r="54" spans="1:74" s="302" customFormat="1" ht="11.1" customHeight="1" x14ac:dyDescent="0.2">
      <c r="A54" s="606" t="s">
        <v>440</v>
      </c>
      <c r="B54" s="95" t="s">
        <v>1150</v>
      </c>
      <c r="C54" s="103">
        <v>-0.64861599999999997</v>
      </c>
      <c r="D54" s="103">
        <v>-1.107782</v>
      </c>
      <c r="E54" s="103">
        <v>-1.1616299999999999</v>
      </c>
      <c r="F54" s="103">
        <v>-1.112441</v>
      </c>
      <c r="G54" s="103">
        <v>0.65037</v>
      </c>
      <c r="H54" s="103">
        <v>0.75958400000000004</v>
      </c>
      <c r="I54" s="103">
        <v>-0.63907700000000001</v>
      </c>
      <c r="J54" s="103">
        <v>-1.1004799999999999</v>
      </c>
      <c r="K54" s="103">
        <v>-0.75623799999999997</v>
      </c>
      <c r="L54" s="103">
        <v>-1.013218</v>
      </c>
      <c r="M54" s="103">
        <v>-0.29715799999999998</v>
      </c>
      <c r="N54" s="103">
        <v>-1.1856709999999999</v>
      </c>
      <c r="O54" s="103">
        <v>-0.50065700000000002</v>
      </c>
      <c r="P54" s="103">
        <v>0.35670400000000002</v>
      </c>
      <c r="Q54" s="103">
        <v>0.43112299999999998</v>
      </c>
      <c r="R54" s="103">
        <v>-0.44062099999999998</v>
      </c>
      <c r="S54" s="103">
        <v>9.8158999999999996E-2</v>
      </c>
      <c r="T54" s="103">
        <v>-5.6323999999999999E-2</v>
      </c>
      <c r="U54" s="103">
        <v>0.367807</v>
      </c>
      <c r="V54" s="103">
        <v>-0.15270700000000001</v>
      </c>
      <c r="W54" s="103">
        <v>1.1621520000000001</v>
      </c>
      <c r="X54" s="103">
        <v>-9.0038000000000007E-2</v>
      </c>
      <c r="Y54" s="103">
        <v>-0.71033999999999997</v>
      </c>
      <c r="Z54" s="103">
        <v>-1.160752</v>
      </c>
      <c r="AA54" s="103">
        <v>-0.51304499999999997</v>
      </c>
      <c r="AB54" s="103">
        <v>-0.278256</v>
      </c>
      <c r="AC54" s="103">
        <v>-0.62126099999999995</v>
      </c>
      <c r="AD54" s="103">
        <v>-1.4176089999999999</v>
      </c>
      <c r="AE54" s="103">
        <v>-1.0306329999999999</v>
      </c>
      <c r="AF54" s="103">
        <v>-1.1730879999999999</v>
      </c>
      <c r="AG54" s="103">
        <v>-0.93116699999999997</v>
      </c>
      <c r="AH54" s="103">
        <v>-1.3800319999999999</v>
      </c>
      <c r="AI54" s="103">
        <v>-1.825135</v>
      </c>
      <c r="AJ54" s="103">
        <v>-1.4297340000000001</v>
      </c>
      <c r="AK54" s="103">
        <v>-1.6367750000000001</v>
      </c>
      <c r="AL54" s="103">
        <v>-2.0086240000000002</v>
      </c>
      <c r="AM54" s="103">
        <v>-0.81931299999999996</v>
      </c>
      <c r="AN54" s="103">
        <v>-0.84835099999999997</v>
      </c>
      <c r="AO54" s="103">
        <v>-2.642423</v>
      </c>
      <c r="AP54" s="103">
        <v>-1.450105</v>
      </c>
      <c r="AQ54" s="103">
        <v>-1.3764179999999999</v>
      </c>
      <c r="AR54" s="103">
        <v>-1.223641</v>
      </c>
      <c r="AS54" s="103">
        <v>-2.0291670000000002</v>
      </c>
      <c r="AT54" s="103">
        <v>-1.5329919999999999</v>
      </c>
      <c r="AU54" s="103">
        <v>-1.4885459999999999</v>
      </c>
      <c r="AV54" s="103">
        <v>-2.2928649999999999</v>
      </c>
      <c r="AW54" s="103">
        <v>-1.578578</v>
      </c>
      <c r="AX54" s="103">
        <v>-3.101664</v>
      </c>
      <c r="AY54" s="103">
        <v>-1.9230419999999999</v>
      </c>
      <c r="AZ54" s="103">
        <v>-2.6579039999999998</v>
      </c>
      <c r="BA54" s="103">
        <v>-2.6626289999999999</v>
      </c>
      <c r="BB54" s="103">
        <v>-1.8856599999999999</v>
      </c>
      <c r="BC54" s="103">
        <v>-1.1456850000000001</v>
      </c>
      <c r="BD54" s="726">
        <v>-2.3324780000000001</v>
      </c>
      <c r="BE54" s="726">
        <v>-1.9201532826000001</v>
      </c>
      <c r="BF54" s="726">
        <v>-2.5423316239</v>
      </c>
      <c r="BG54" s="618">
        <v>-2.3485520000000002</v>
      </c>
      <c r="BH54" s="618">
        <v>-2.4413619999999998</v>
      </c>
      <c r="BI54" s="618">
        <v>-2.3214489999999999</v>
      </c>
      <c r="BJ54" s="618">
        <v>-3.1929789999999998</v>
      </c>
      <c r="BK54" s="618">
        <v>-2.3288600000000002</v>
      </c>
      <c r="BL54" s="618">
        <v>-3.0738349999999999</v>
      </c>
      <c r="BM54" s="618">
        <v>-2.6921629999999999</v>
      </c>
      <c r="BN54" s="618">
        <v>-2.4164850000000002</v>
      </c>
      <c r="BO54" s="618">
        <v>-2.01858</v>
      </c>
      <c r="BP54" s="618">
        <v>-2.5468920000000002</v>
      </c>
      <c r="BQ54" s="618">
        <v>-2.4584380000000001</v>
      </c>
      <c r="BR54" s="618">
        <v>-2.5949</v>
      </c>
      <c r="BS54" s="618">
        <v>-2.6943250000000001</v>
      </c>
      <c r="BT54" s="618">
        <v>-2.873599</v>
      </c>
      <c r="BU54" s="618">
        <v>-2.9962430000000002</v>
      </c>
      <c r="BV54" s="618">
        <v>-3.7631559999999999</v>
      </c>
    </row>
    <row r="55" spans="1:74" ht="11.1" customHeight="1" x14ac:dyDescent="0.2">
      <c r="A55" s="293"/>
      <c r="B55" s="610"/>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c r="AM55" s="387"/>
      <c r="AN55" s="387"/>
      <c r="AO55" s="387"/>
      <c r="AP55" s="387"/>
      <c r="AQ55" s="387"/>
      <c r="AR55" s="387"/>
      <c r="AS55" s="387"/>
      <c r="AT55" s="387"/>
      <c r="AU55" s="387"/>
      <c r="AV55" s="387"/>
      <c r="AW55" s="387"/>
      <c r="AX55" s="387"/>
      <c r="AY55" s="387"/>
      <c r="AZ55" s="387"/>
      <c r="BA55" s="387"/>
      <c r="BB55" s="387"/>
      <c r="BC55" s="387"/>
      <c r="BD55" s="699"/>
      <c r="BE55" s="699"/>
      <c r="BF55" s="699"/>
      <c r="BG55" s="399"/>
      <c r="BH55" s="399"/>
      <c r="BI55" s="399"/>
      <c r="BJ55" s="399"/>
      <c r="BK55" s="399"/>
      <c r="BL55" s="399"/>
      <c r="BM55" s="399"/>
      <c r="BN55" s="399"/>
      <c r="BO55" s="399"/>
      <c r="BP55" s="399"/>
      <c r="BQ55" s="399"/>
      <c r="BR55" s="399"/>
      <c r="BS55" s="399"/>
      <c r="BT55" s="399"/>
      <c r="BU55" s="399"/>
      <c r="BV55" s="399"/>
    </row>
    <row r="56" spans="1:74" ht="11.1" customHeight="1" x14ac:dyDescent="0.2">
      <c r="A56" s="292"/>
      <c r="B56" s="611" t="s">
        <v>1151</v>
      </c>
      <c r="C56" s="387"/>
      <c r="D56" s="387"/>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c r="AE56" s="387"/>
      <c r="AF56" s="387"/>
      <c r="AG56" s="387"/>
      <c r="AH56" s="387"/>
      <c r="AI56" s="387"/>
      <c r="AJ56" s="387"/>
      <c r="AK56" s="387"/>
      <c r="AL56" s="387"/>
      <c r="AM56" s="387"/>
      <c r="AN56" s="387"/>
      <c r="AO56" s="387"/>
      <c r="AP56" s="387"/>
      <c r="AQ56" s="387"/>
      <c r="AR56" s="387"/>
      <c r="AS56" s="387"/>
      <c r="AT56" s="387"/>
      <c r="AU56" s="387"/>
      <c r="AV56" s="387"/>
      <c r="AW56" s="387"/>
      <c r="AX56" s="387"/>
      <c r="AY56" s="387"/>
      <c r="AZ56" s="387"/>
      <c r="BA56" s="387"/>
      <c r="BB56" s="387"/>
      <c r="BC56" s="387"/>
      <c r="BD56" s="699"/>
      <c r="BE56" s="699"/>
      <c r="BF56" s="699"/>
      <c r="BG56" s="399"/>
      <c r="BH56" s="399"/>
      <c r="BI56" s="399"/>
      <c r="BJ56" s="399"/>
      <c r="BK56" s="399"/>
      <c r="BL56" s="399"/>
      <c r="BM56" s="399"/>
      <c r="BN56" s="399"/>
      <c r="BO56" s="399"/>
      <c r="BP56" s="399"/>
      <c r="BQ56" s="399"/>
      <c r="BR56" s="399"/>
      <c r="BS56" s="399"/>
      <c r="BT56" s="399"/>
      <c r="BU56" s="399"/>
      <c r="BV56" s="399"/>
    </row>
    <row r="57" spans="1:74" s="302" customFormat="1" ht="11.1" customHeight="1" x14ac:dyDescent="0.2">
      <c r="A57" s="606" t="s">
        <v>255</v>
      </c>
      <c r="B57" s="602" t="s">
        <v>1152</v>
      </c>
      <c r="C57" s="34">
        <v>1299.8931849999999</v>
      </c>
      <c r="D57" s="34">
        <v>1282.712679</v>
      </c>
      <c r="E57" s="34">
        <v>1326.7220090000001</v>
      </c>
      <c r="F57" s="34">
        <v>1403.5993410000001</v>
      </c>
      <c r="G57" s="34">
        <v>1432.23847</v>
      </c>
      <c r="H57" s="34">
        <v>1457.703137</v>
      </c>
      <c r="I57" s="34">
        <v>1453.987995</v>
      </c>
      <c r="J57" s="34">
        <v>1437.578019</v>
      </c>
      <c r="K57" s="34">
        <v>1423.1812500000001</v>
      </c>
      <c r="L57" s="34">
        <v>1386.329254</v>
      </c>
      <c r="M57" s="34">
        <v>1388.7240099999999</v>
      </c>
      <c r="N57" s="34">
        <v>1343.3477109999999</v>
      </c>
      <c r="O57" s="34">
        <v>1337.1033399999999</v>
      </c>
      <c r="P57" s="34">
        <v>1303.06792</v>
      </c>
      <c r="Q57" s="34">
        <v>1310.94721</v>
      </c>
      <c r="R57" s="34">
        <v>1298.811995</v>
      </c>
      <c r="S57" s="34">
        <v>1303.867405</v>
      </c>
      <c r="T57" s="34">
        <v>1281.363983</v>
      </c>
      <c r="U57" s="34">
        <v>1278.1167359999999</v>
      </c>
      <c r="V57" s="34">
        <v>1250.2037230000001</v>
      </c>
      <c r="W57" s="34">
        <v>1250.9396790000001</v>
      </c>
      <c r="X57" s="34">
        <v>1252.9669180000001</v>
      </c>
      <c r="Y57" s="34">
        <v>1233.747879</v>
      </c>
      <c r="Z57" s="34">
        <v>1198.6124299999999</v>
      </c>
      <c r="AA57" s="34">
        <v>1190.10285</v>
      </c>
      <c r="AB57" s="34">
        <v>1165.6142279999999</v>
      </c>
      <c r="AC57" s="34">
        <v>1154.2380989999999</v>
      </c>
      <c r="AD57" s="34">
        <v>1153.830189</v>
      </c>
      <c r="AE57" s="34">
        <v>1172.1564060000001</v>
      </c>
      <c r="AF57" s="34">
        <v>1180.4096030000001</v>
      </c>
      <c r="AG57" s="34">
        <v>1215.318088</v>
      </c>
      <c r="AH57" s="34">
        <v>1212.6715799999999</v>
      </c>
      <c r="AI57" s="34">
        <v>1215.5591079999999</v>
      </c>
      <c r="AJ57" s="34">
        <v>1230.5137460000001</v>
      </c>
      <c r="AK57" s="34">
        <v>1226.776977</v>
      </c>
      <c r="AL57" s="34">
        <v>1222.5920630000001</v>
      </c>
      <c r="AM57" s="34">
        <v>1253.7938650000001</v>
      </c>
      <c r="AN57" s="34">
        <v>1266.7063900000001</v>
      </c>
      <c r="AO57" s="34">
        <v>1229.9735470000001</v>
      </c>
      <c r="AP57" s="34">
        <v>1245.5824849999999</v>
      </c>
      <c r="AQ57" s="34">
        <v>1260.0435170000001</v>
      </c>
      <c r="AR57" s="34">
        <v>1263.076135</v>
      </c>
      <c r="AS57" s="34">
        <v>1269.9315710000001</v>
      </c>
      <c r="AT57" s="34">
        <v>1258.5578250000001</v>
      </c>
      <c r="AU57" s="34">
        <v>1282.4267110000001</v>
      </c>
      <c r="AV57" s="34">
        <v>1263.6332420000001</v>
      </c>
      <c r="AW57" s="34">
        <v>1263.984361</v>
      </c>
      <c r="AX57" s="34">
        <v>1251.418467</v>
      </c>
      <c r="AY57" s="34">
        <v>1233.710059</v>
      </c>
      <c r="AZ57" s="34">
        <v>1221.6922039999999</v>
      </c>
      <c r="BA57" s="34">
        <v>1230.25081</v>
      </c>
      <c r="BB57" s="34">
        <v>1258.0632800000001</v>
      </c>
      <c r="BC57" s="34">
        <v>1272.698854</v>
      </c>
      <c r="BD57" s="727">
        <v>1279.5600919999999</v>
      </c>
      <c r="BE57" s="727">
        <v>1282.0718397999999</v>
      </c>
      <c r="BF57" s="727">
        <v>1271.4478896000001</v>
      </c>
      <c r="BG57" s="487">
        <v>1270.203</v>
      </c>
      <c r="BH57" s="487">
        <v>1260.8309999999999</v>
      </c>
      <c r="BI57" s="487">
        <v>1257.942</v>
      </c>
      <c r="BJ57" s="487">
        <v>1235.269</v>
      </c>
      <c r="BK57" s="487">
        <v>1249.374</v>
      </c>
      <c r="BL57" s="487">
        <v>1232.53</v>
      </c>
      <c r="BM57" s="487">
        <v>1231.6759999999999</v>
      </c>
      <c r="BN57" s="487">
        <v>1246.3789999999999</v>
      </c>
      <c r="BO57" s="487">
        <v>1264.3399999999999</v>
      </c>
      <c r="BP57" s="487">
        <v>1261.374</v>
      </c>
      <c r="BQ57" s="487">
        <v>1265.654</v>
      </c>
      <c r="BR57" s="487">
        <v>1263.374</v>
      </c>
      <c r="BS57" s="487">
        <v>1267.4190000000001</v>
      </c>
      <c r="BT57" s="487">
        <v>1264.239</v>
      </c>
      <c r="BU57" s="487">
        <v>1264.519</v>
      </c>
      <c r="BV57" s="487">
        <v>1241.989</v>
      </c>
    </row>
    <row r="58" spans="1:74" ht="11.1" customHeight="1" x14ac:dyDescent="0.2">
      <c r="A58" s="293" t="s">
        <v>252</v>
      </c>
      <c r="B58" s="603" t="s">
        <v>1153</v>
      </c>
      <c r="C58" s="387">
        <v>440.25299999999999</v>
      </c>
      <c r="D58" s="387">
        <v>452.56299999999999</v>
      </c>
      <c r="E58" s="387">
        <v>483.34100000000001</v>
      </c>
      <c r="F58" s="387">
        <v>529.03499999999997</v>
      </c>
      <c r="G58" s="387">
        <v>521.59299999999996</v>
      </c>
      <c r="H58" s="387">
        <v>532.65700000000004</v>
      </c>
      <c r="I58" s="387">
        <v>520.12400000000002</v>
      </c>
      <c r="J58" s="387">
        <v>504.399</v>
      </c>
      <c r="K58" s="387">
        <v>497.72399999999999</v>
      </c>
      <c r="L58" s="387">
        <v>493.92200000000003</v>
      </c>
      <c r="M58" s="387">
        <v>500.75200000000001</v>
      </c>
      <c r="N58" s="387">
        <v>485.471</v>
      </c>
      <c r="O58" s="387">
        <v>476.26900000000001</v>
      </c>
      <c r="P58" s="387">
        <v>493.87599999999998</v>
      </c>
      <c r="Q58" s="387">
        <v>502.464</v>
      </c>
      <c r="R58" s="387">
        <v>489.15800000000002</v>
      </c>
      <c r="S58" s="387">
        <v>476.98</v>
      </c>
      <c r="T58" s="387">
        <v>448.108</v>
      </c>
      <c r="U58" s="387">
        <v>438.745</v>
      </c>
      <c r="V58" s="387">
        <v>421.52499999999998</v>
      </c>
      <c r="W58" s="387">
        <v>420.34300000000002</v>
      </c>
      <c r="X58" s="387">
        <v>436.58</v>
      </c>
      <c r="Y58" s="387">
        <v>433.387</v>
      </c>
      <c r="Z58" s="387">
        <v>421.18400000000003</v>
      </c>
      <c r="AA58" s="387">
        <v>413.714</v>
      </c>
      <c r="AB58" s="387">
        <v>408.52600000000001</v>
      </c>
      <c r="AC58" s="387">
        <v>414.20699999999999</v>
      </c>
      <c r="AD58" s="387">
        <v>417.38200000000001</v>
      </c>
      <c r="AE58" s="387">
        <v>415.065</v>
      </c>
      <c r="AF58" s="387">
        <v>417.79899999999998</v>
      </c>
      <c r="AG58" s="387">
        <v>424.07499999999999</v>
      </c>
      <c r="AH58" s="387">
        <v>419.78500000000003</v>
      </c>
      <c r="AI58" s="387">
        <v>429</v>
      </c>
      <c r="AJ58" s="387">
        <v>439.678</v>
      </c>
      <c r="AK58" s="387">
        <v>416.62099999999998</v>
      </c>
      <c r="AL58" s="387">
        <v>430.10199999999998</v>
      </c>
      <c r="AM58" s="387">
        <v>459.15899999999999</v>
      </c>
      <c r="AN58" s="387">
        <v>472.36900000000003</v>
      </c>
      <c r="AO58" s="387">
        <v>465.21899999999999</v>
      </c>
      <c r="AP58" s="387">
        <v>459.62700000000001</v>
      </c>
      <c r="AQ58" s="387">
        <v>460.64299999999997</v>
      </c>
      <c r="AR58" s="387">
        <v>454.71499999999997</v>
      </c>
      <c r="AS58" s="387">
        <v>439.947</v>
      </c>
      <c r="AT58" s="387">
        <v>417.30099999999999</v>
      </c>
      <c r="AU58" s="387">
        <v>417.86500000000001</v>
      </c>
      <c r="AV58" s="387">
        <v>425.99299999999999</v>
      </c>
      <c r="AW58" s="387">
        <v>441.83800000000002</v>
      </c>
      <c r="AX58" s="387">
        <v>426.49099999999999</v>
      </c>
      <c r="AY58" s="387">
        <v>427.85700000000003</v>
      </c>
      <c r="AZ58" s="387">
        <v>447.92899999999997</v>
      </c>
      <c r="BA58" s="387">
        <v>447.20600000000002</v>
      </c>
      <c r="BB58" s="387">
        <v>463.84199999999998</v>
      </c>
      <c r="BC58" s="387">
        <v>454.548</v>
      </c>
      <c r="BD58" s="699">
        <v>440.15100000000001</v>
      </c>
      <c r="BE58" s="699">
        <v>429.32100000000003</v>
      </c>
      <c r="BF58" s="699">
        <v>417.77254111000002</v>
      </c>
      <c r="BG58" s="399">
        <v>417.02199999999999</v>
      </c>
      <c r="BH58" s="399">
        <v>427.90589999999997</v>
      </c>
      <c r="BI58" s="399">
        <v>427.63709999999998</v>
      </c>
      <c r="BJ58" s="399">
        <v>417.98129999999998</v>
      </c>
      <c r="BK58" s="399">
        <v>425.36250000000001</v>
      </c>
      <c r="BL58" s="399">
        <v>432.82859999999999</v>
      </c>
      <c r="BM58" s="399">
        <v>442.15899999999999</v>
      </c>
      <c r="BN58" s="399">
        <v>447.40620000000001</v>
      </c>
      <c r="BO58" s="399">
        <v>444.34370000000001</v>
      </c>
      <c r="BP58" s="399">
        <v>431.81560000000002</v>
      </c>
      <c r="BQ58" s="399">
        <v>422.30900000000003</v>
      </c>
      <c r="BR58" s="399">
        <v>415.7081</v>
      </c>
      <c r="BS58" s="399">
        <v>415.92059999999998</v>
      </c>
      <c r="BT58" s="399">
        <v>430.74299999999999</v>
      </c>
      <c r="BU58" s="399">
        <v>433.15730000000002</v>
      </c>
      <c r="BV58" s="399">
        <v>423.76780000000002</v>
      </c>
    </row>
    <row r="59" spans="1:74" ht="11.1" customHeight="1" x14ac:dyDescent="0.2">
      <c r="A59" s="293" t="s">
        <v>543</v>
      </c>
      <c r="B59" s="603" t="s">
        <v>1137</v>
      </c>
      <c r="C59" s="387">
        <v>196.77</v>
      </c>
      <c r="D59" s="387">
        <v>180.12</v>
      </c>
      <c r="E59" s="387">
        <v>182.89099999999999</v>
      </c>
      <c r="F59" s="387">
        <v>199.52</v>
      </c>
      <c r="G59" s="387">
        <v>213.76400000000001</v>
      </c>
      <c r="H59" s="387">
        <v>235.68700000000001</v>
      </c>
      <c r="I59" s="387">
        <v>257.267</v>
      </c>
      <c r="J59" s="387">
        <v>282.86700000000002</v>
      </c>
      <c r="K59" s="387">
        <v>298.70800000000003</v>
      </c>
      <c r="L59" s="387">
        <v>286.69053400000001</v>
      </c>
      <c r="M59" s="387">
        <v>265.56374799999998</v>
      </c>
      <c r="N59" s="387">
        <v>228.168397</v>
      </c>
      <c r="O59" s="387">
        <v>197.22988000000001</v>
      </c>
      <c r="P59" s="387">
        <v>178.06336899999999</v>
      </c>
      <c r="Q59" s="387">
        <v>176.882181</v>
      </c>
      <c r="R59" s="387">
        <v>185.83204900000001</v>
      </c>
      <c r="S59" s="387">
        <v>196.36487199999999</v>
      </c>
      <c r="T59" s="387">
        <v>205.29779600000001</v>
      </c>
      <c r="U59" s="387">
        <v>221.754276</v>
      </c>
      <c r="V59" s="387">
        <v>229.26124799999999</v>
      </c>
      <c r="W59" s="387">
        <v>235.50357700000001</v>
      </c>
      <c r="X59" s="387">
        <v>235.73503299999999</v>
      </c>
      <c r="Y59" s="387">
        <v>220.683379</v>
      </c>
      <c r="Z59" s="387">
        <v>193.052471</v>
      </c>
      <c r="AA59" s="387">
        <v>160.87744900000001</v>
      </c>
      <c r="AB59" s="387">
        <v>141.07776200000001</v>
      </c>
      <c r="AC59" s="387">
        <v>142.11115699999999</v>
      </c>
      <c r="AD59" s="387">
        <v>154.29309699999999</v>
      </c>
      <c r="AE59" s="387">
        <v>177.48304099999999</v>
      </c>
      <c r="AF59" s="387">
        <v>186.72917699999999</v>
      </c>
      <c r="AG59" s="387">
        <v>208.541369</v>
      </c>
      <c r="AH59" s="387">
        <v>230.774023</v>
      </c>
      <c r="AI59" s="387">
        <v>243.70535000000001</v>
      </c>
      <c r="AJ59" s="387">
        <v>243.01998399999999</v>
      </c>
      <c r="AK59" s="387">
        <v>236.15490500000001</v>
      </c>
      <c r="AL59" s="387">
        <v>211.14952099999999</v>
      </c>
      <c r="AM59" s="387">
        <v>187.896445</v>
      </c>
      <c r="AN59" s="387">
        <v>174.685643</v>
      </c>
      <c r="AO59" s="387">
        <v>173.949138</v>
      </c>
      <c r="AP59" s="387">
        <v>187.93352400000001</v>
      </c>
      <c r="AQ59" s="387">
        <v>207.05935700000001</v>
      </c>
      <c r="AR59" s="387">
        <v>225.71730600000001</v>
      </c>
      <c r="AS59" s="387">
        <v>242.93247600000001</v>
      </c>
      <c r="AT59" s="387">
        <v>266.99305399999997</v>
      </c>
      <c r="AU59" s="387">
        <v>277.21147300000001</v>
      </c>
      <c r="AV59" s="387">
        <v>274.01406400000002</v>
      </c>
      <c r="AW59" s="387">
        <v>254.801704</v>
      </c>
      <c r="AX59" s="387">
        <v>223.298676</v>
      </c>
      <c r="AY59" s="387">
        <v>185.572822</v>
      </c>
      <c r="AZ59" s="387">
        <v>163.32581099999999</v>
      </c>
      <c r="BA59" s="387">
        <v>169.183324</v>
      </c>
      <c r="BB59" s="387">
        <v>188.516414</v>
      </c>
      <c r="BC59" s="387">
        <v>214.52483899999999</v>
      </c>
      <c r="BD59" s="699">
        <v>235.056847</v>
      </c>
      <c r="BE59" s="699">
        <v>256.88799999999998</v>
      </c>
      <c r="BF59" s="699">
        <v>276.14888451000002</v>
      </c>
      <c r="BG59" s="399">
        <v>278.40690000000001</v>
      </c>
      <c r="BH59" s="399">
        <v>270.1755</v>
      </c>
      <c r="BI59" s="399">
        <v>252.87090000000001</v>
      </c>
      <c r="BJ59" s="399">
        <v>228.80289999999999</v>
      </c>
      <c r="BK59" s="399">
        <v>204.88290000000001</v>
      </c>
      <c r="BL59" s="399">
        <v>190.0043</v>
      </c>
      <c r="BM59" s="399">
        <v>189.04679999999999</v>
      </c>
      <c r="BN59" s="399">
        <v>201.53909999999999</v>
      </c>
      <c r="BO59" s="399">
        <v>222.0523</v>
      </c>
      <c r="BP59" s="399">
        <v>239.1671</v>
      </c>
      <c r="BQ59" s="399">
        <v>254.2294</v>
      </c>
      <c r="BR59" s="399">
        <v>273.45600000000002</v>
      </c>
      <c r="BS59" s="399">
        <v>278.19799999999998</v>
      </c>
      <c r="BT59" s="399">
        <v>272.84320000000002</v>
      </c>
      <c r="BU59" s="399">
        <v>258.56909999999999</v>
      </c>
      <c r="BV59" s="399">
        <v>235.58240000000001</v>
      </c>
    </row>
    <row r="60" spans="1:74" ht="11.1" customHeight="1" x14ac:dyDescent="0.2">
      <c r="A60" s="293" t="s">
        <v>442</v>
      </c>
      <c r="B60" s="603" t="s">
        <v>1138</v>
      </c>
      <c r="C60" s="387">
        <v>94.064999999999998</v>
      </c>
      <c r="D60" s="387">
        <v>100.876</v>
      </c>
      <c r="E60" s="387">
        <v>101.86</v>
      </c>
      <c r="F60" s="387">
        <v>94.777000000000001</v>
      </c>
      <c r="G60" s="387">
        <v>90.88</v>
      </c>
      <c r="H60" s="387">
        <v>92.462000000000003</v>
      </c>
      <c r="I60" s="387">
        <v>89.164000000000001</v>
      </c>
      <c r="J60" s="387">
        <v>82.396000000000001</v>
      </c>
      <c r="K60" s="387">
        <v>81.436999999999998</v>
      </c>
      <c r="L60" s="387">
        <v>80.308000000000007</v>
      </c>
      <c r="M60" s="387">
        <v>80.207999999999998</v>
      </c>
      <c r="N60" s="387">
        <v>77.614000000000004</v>
      </c>
      <c r="O60" s="387">
        <v>84.307000000000002</v>
      </c>
      <c r="P60" s="387">
        <v>88.64</v>
      </c>
      <c r="Q60" s="387">
        <v>92.546999999999997</v>
      </c>
      <c r="R60" s="387">
        <v>91.009</v>
      </c>
      <c r="S60" s="387">
        <v>90.15</v>
      </c>
      <c r="T60" s="387">
        <v>92.25</v>
      </c>
      <c r="U60" s="387">
        <v>90.656999999999996</v>
      </c>
      <c r="V60" s="387">
        <v>85.084999999999994</v>
      </c>
      <c r="W60" s="387">
        <v>89.522999999999996</v>
      </c>
      <c r="X60" s="387">
        <v>90.191000000000003</v>
      </c>
      <c r="Y60" s="387">
        <v>87.673000000000002</v>
      </c>
      <c r="Z60" s="387">
        <v>79.7</v>
      </c>
      <c r="AA60" s="387">
        <v>82.852000000000004</v>
      </c>
      <c r="AB60" s="387">
        <v>85.337999999999994</v>
      </c>
      <c r="AC60" s="387">
        <v>88.066999999999993</v>
      </c>
      <c r="AD60" s="387">
        <v>88.513000000000005</v>
      </c>
      <c r="AE60" s="387">
        <v>89.183999999999997</v>
      </c>
      <c r="AF60" s="387">
        <v>88.864000000000004</v>
      </c>
      <c r="AG60" s="387">
        <v>87.632000000000005</v>
      </c>
      <c r="AH60" s="387">
        <v>86.415999999999997</v>
      </c>
      <c r="AI60" s="387">
        <v>82.31</v>
      </c>
      <c r="AJ60" s="387">
        <v>85.152000000000001</v>
      </c>
      <c r="AK60" s="387">
        <v>84.174000000000007</v>
      </c>
      <c r="AL60" s="387">
        <v>86.382000000000005</v>
      </c>
      <c r="AM60" s="387">
        <v>85.494</v>
      </c>
      <c r="AN60" s="387">
        <v>87.653999999999996</v>
      </c>
      <c r="AO60" s="387">
        <v>88.863</v>
      </c>
      <c r="AP60" s="387">
        <v>91.912999999999997</v>
      </c>
      <c r="AQ60" s="387">
        <v>88.903000000000006</v>
      </c>
      <c r="AR60" s="387">
        <v>87.274000000000001</v>
      </c>
      <c r="AS60" s="387">
        <v>87.143000000000001</v>
      </c>
      <c r="AT60" s="387">
        <v>86.353999999999999</v>
      </c>
      <c r="AU60" s="387">
        <v>88.43</v>
      </c>
      <c r="AV60" s="387">
        <v>91.561000000000007</v>
      </c>
      <c r="AW60" s="387">
        <v>89.683999999999997</v>
      </c>
      <c r="AX60" s="387">
        <v>84.177999999999997</v>
      </c>
      <c r="AY60" s="387">
        <v>82.197999999999993</v>
      </c>
      <c r="AZ60" s="387">
        <v>91.430999999999997</v>
      </c>
      <c r="BA60" s="387">
        <v>91.703000000000003</v>
      </c>
      <c r="BB60" s="387">
        <v>91.08</v>
      </c>
      <c r="BC60" s="387">
        <v>90.924000000000007</v>
      </c>
      <c r="BD60" s="699">
        <v>87.76</v>
      </c>
      <c r="BE60" s="699">
        <v>83.441000000000003</v>
      </c>
      <c r="BF60" s="699">
        <v>81.369308857999997</v>
      </c>
      <c r="BG60" s="399">
        <v>83.829530000000005</v>
      </c>
      <c r="BH60" s="399">
        <v>86.625569999999996</v>
      </c>
      <c r="BI60" s="399">
        <v>84.307779999999994</v>
      </c>
      <c r="BJ60" s="399">
        <v>78.926339999999996</v>
      </c>
      <c r="BK60" s="399">
        <v>84.923689999999993</v>
      </c>
      <c r="BL60" s="399">
        <v>86.752709999999993</v>
      </c>
      <c r="BM60" s="399">
        <v>88.714669999999998</v>
      </c>
      <c r="BN60" s="399">
        <v>90.473500000000001</v>
      </c>
      <c r="BO60" s="399">
        <v>88.531040000000004</v>
      </c>
      <c r="BP60" s="399">
        <v>86.886709999999994</v>
      </c>
      <c r="BQ60" s="399">
        <v>85.868080000000006</v>
      </c>
      <c r="BR60" s="399">
        <v>85.045869999999994</v>
      </c>
      <c r="BS60" s="399">
        <v>86.033730000000006</v>
      </c>
      <c r="BT60" s="399">
        <v>88.228560000000002</v>
      </c>
      <c r="BU60" s="399">
        <v>85.901939999999996</v>
      </c>
      <c r="BV60" s="399">
        <v>80.307419999999993</v>
      </c>
    </row>
    <row r="61" spans="1:74" ht="11.1" customHeight="1" x14ac:dyDescent="0.2">
      <c r="A61" s="293" t="s">
        <v>444</v>
      </c>
      <c r="B61" s="603" t="s">
        <v>1139</v>
      </c>
      <c r="C61" s="387">
        <v>29.927185000000001</v>
      </c>
      <c r="D61" s="387">
        <v>30.241679000000001</v>
      </c>
      <c r="E61" s="387">
        <v>33.430008999999998</v>
      </c>
      <c r="F61" s="387">
        <v>32.151341000000002</v>
      </c>
      <c r="G61" s="387">
        <v>28.504470000000001</v>
      </c>
      <c r="H61" s="387">
        <v>25.385137</v>
      </c>
      <c r="I61" s="387">
        <v>25.232994999999999</v>
      </c>
      <c r="J61" s="387">
        <v>25.151019000000002</v>
      </c>
      <c r="K61" s="387">
        <v>24.638249999999999</v>
      </c>
      <c r="L61" s="387">
        <v>26.637853</v>
      </c>
      <c r="M61" s="387">
        <v>28.670565</v>
      </c>
      <c r="N61" s="387">
        <v>29.655564999999999</v>
      </c>
      <c r="O61" s="387">
        <v>32.564942000000002</v>
      </c>
      <c r="P61" s="387">
        <v>31.051335999999999</v>
      </c>
      <c r="Q61" s="387">
        <v>29.276747</v>
      </c>
      <c r="R61" s="387">
        <v>28.590413999999999</v>
      </c>
      <c r="S61" s="387">
        <v>27.747852999999999</v>
      </c>
      <c r="T61" s="387">
        <v>27.730668999999999</v>
      </c>
      <c r="U61" s="387">
        <v>28.734027000000001</v>
      </c>
      <c r="V61" s="387">
        <v>26.634188999999999</v>
      </c>
      <c r="W61" s="387">
        <v>25.720549999999999</v>
      </c>
      <c r="X61" s="387">
        <v>25.393108999999999</v>
      </c>
      <c r="Y61" s="387">
        <v>26.449034000000001</v>
      </c>
      <c r="Z61" s="387">
        <v>28.674790999999999</v>
      </c>
      <c r="AA61" s="387">
        <v>33.352336999999999</v>
      </c>
      <c r="AB61" s="387">
        <v>34.035051000000003</v>
      </c>
      <c r="AC61" s="387">
        <v>34.398493000000002</v>
      </c>
      <c r="AD61" s="387">
        <v>31.637782999999999</v>
      </c>
      <c r="AE61" s="387">
        <v>30.775500999999998</v>
      </c>
      <c r="AF61" s="387">
        <v>29.736238</v>
      </c>
      <c r="AG61" s="387">
        <v>30.787911999999999</v>
      </c>
      <c r="AH61" s="387">
        <v>29.152491999999999</v>
      </c>
      <c r="AI61" s="387">
        <v>27.261168000000001</v>
      </c>
      <c r="AJ61" s="387">
        <v>27.034628999999999</v>
      </c>
      <c r="AK61" s="387">
        <v>30.159193999999999</v>
      </c>
      <c r="AL61" s="387">
        <v>31.550449</v>
      </c>
      <c r="AM61" s="387">
        <v>33.576895</v>
      </c>
      <c r="AN61" s="387">
        <v>35.218246000000001</v>
      </c>
      <c r="AO61" s="387">
        <v>34.493988999999999</v>
      </c>
      <c r="AP61" s="387">
        <v>33.599620999999999</v>
      </c>
      <c r="AQ61" s="387">
        <v>31.587306999999999</v>
      </c>
      <c r="AR61" s="387">
        <v>30.189724999999999</v>
      </c>
      <c r="AS61" s="387">
        <v>31.095637</v>
      </c>
      <c r="AT61" s="387">
        <v>29.822569999999999</v>
      </c>
      <c r="AU61" s="387">
        <v>30.321832000000001</v>
      </c>
      <c r="AV61" s="387">
        <v>28.726247999999998</v>
      </c>
      <c r="AW61" s="387">
        <v>30.770309999999998</v>
      </c>
      <c r="AX61" s="387">
        <v>33.117010000000001</v>
      </c>
      <c r="AY61" s="387">
        <v>35.660341000000003</v>
      </c>
      <c r="AZ61" s="387">
        <v>37.399225999999999</v>
      </c>
      <c r="BA61" s="387">
        <v>38.239471999999999</v>
      </c>
      <c r="BB61" s="387">
        <v>37.010818999999998</v>
      </c>
      <c r="BC61" s="387">
        <v>33.175272999999997</v>
      </c>
      <c r="BD61" s="699">
        <v>33.374184</v>
      </c>
      <c r="BE61" s="699">
        <v>34.279909789999998</v>
      </c>
      <c r="BF61" s="699">
        <v>33.955336187</v>
      </c>
      <c r="BG61" s="399">
        <v>34.142339999999997</v>
      </c>
      <c r="BH61" s="399">
        <v>33.584560000000003</v>
      </c>
      <c r="BI61" s="399">
        <v>33.960169999999998</v>
      </c>
      <c r="BJ61" s="399">
        <v>34.441699999999997</v>
      </c>
      <c r="BK61" s="399">
        <v>36.44773</v>
      </c>
      <c r="BL61" s="399">
        <v>36.639110000000002</v>
      </c>
      <c r="BM61" s="399">
        <v>36.53754</v>
      </c>
      <c r="BN61" s="399">
        <v>36.192990000000002</v>
      </c>
      <c r="BO61" s="399">
        <v>35.803190000000001</v>
      </c>
      <c r="BP61" s="399">
        <v>35.310890000000001</v>
      </c>
      <c r="BQ61" s="399">
        <v>35.142769999999999</v>
      </c>
      <c r="BR61" s="399">
        <v>34.791969999999999</v>
      </c>
      <c r="BS61" s="399">
        <v>34.970669999999998</v>
      </c>
      <c r="BT61" s="399">
        <v>34.407530000000001</v>
      </c>
      <c r="BU61" s="399">
        <v>34.784979999999997</v>
      </c>
      <c r="BV61" s="399">
        <v>35.264519999999997</v>
      </c>
    </row>
    <row r="62" spans="1:74" ht="11.1" customHeight="1" x14ac:dyDescent="0.2">
      <c r="A62" s="293" t="s">
        <v>234</v>
      </c>
      <c r="B62" s="603" t="s">
        <v>1154</v>
      </c>
      <c r="C62" s="387">
        <v>265.71100000000001</v>
      </c>
      <c r="D62" s="387">
        <v>253.09100000000001</v>
      </c>
      <c r="E62" s="387">
        <v>261.82299999999998</v>
      </c>
      <c r="F62" s="387">
        <v>258.46300000000002</v>
      </c>
      <c r="G62" s="387">
        <v>258.952</v>
      </c>
      <c r="H62" s="387">
        <v>254.47900000000001</v>
      </c>
      <c r="I62" s="387">
        <v>250.36</v>
      </c>
      <c r="J62" s="387">
        <v>237.53399999999999</v>
      </c>
      <c r="K62" s="387">
        <v>227.578</v>
      </c>
      <c r="L62" s="387">
        <v>227.61586700000001</v>
      </c>
      <c r="M62" s="387">
        <v>241.22969699999999</v>
      </c>
      <c r="N62" s="387">
        <v>243.39474899999999</v>
      </c>
      <c r="O62" s="387">
        <v>255.361605</v>
      </c>
      <c r="P62" s="387">
        <v>241.27302900000001</v>
      </c>
      <c r="Q62" s="387">
        <v>237.84609399999999</v>
      </c>
      <c r="R62" s="387">
        <v>238.62245100000001</v>
      </c>
      <c r="S62" s="387">
        <v>240.175715</v>
      </c>
      <c r="T62" s="387">
        <v>237.28622200000001</v>
      </c>
      <c r="U62" s="387">
        <v>230.76469800000001</v>
      </c>
      <c r="V62" s="387">
        <v>225.55103199999999</v>
      </c>
      <c r="W62" s="387">
        <v>227.04755800000001</v>
      </c>
      <c r="X62" s="387">
        <v>216.69639000000001</v>
      </c>
      <c r="Y62" s="387">
        <v>220.59760700000001</v>
      </c>
      <c r="Z62" s="387">
        <v>232.177537</v>
      </c>
      <c r="AA62" s="387">
        <v>251.78143700000001</v>
      </c>
      <c r="AB62" s="387">
        <v>250.26103599999999</v>
      </c>
      <c r="AC62" s="387">
        <v>238.50202100000001</v>
      </c>
      <c r="AD62" s="387">
        <v>230.01925299999999</v>
      </c>
      <c r="AE62" s="387">
        <v>220.72221500000001</v>
      </c>
      <c r="AF62" s="387">
        <v>221.01629</v>
      </c>
      <c r="AG62" s="387">
        <v>225.133026</v>
      </c>
      <c r="AH62" s="387">
        <v>215.59122500000001</v>
      </c>
      <c r="AI62" s="387">
        <v>209.51571100000001</v>
      </c>
      <c r="AJ62" s="387">
        <v>210.44437199999999</v>
      </c>
      <c r="AK62" s="387">
        <v>221.35419999999999</v>
      </c>
      <c r="AL62" s="387">
        <v>224.41015400000001</v>
      </c>
      <c r="AM62" s="387">
        <v>239.63172499999999</v>
      </c>
      <c r="AN62" s="387">
        <v>242.635672</v>
      </c>
      <c r="AO62" s="387">
        <v>225.20362700000001</v>
      </c>
      <c r="AP62" s="387">
        <v>223.64209</v>
      </c>
      <c r="AQ62" s="387">
        <v>222.14595199999999</v>
      </c>
      <c r="AR62" s="387">
        <v>222.055801</v>
      </c>
      <c r="AS62" s="387">
        <v>220.87479500000001</v>
      </c>
      <c r="AT62" s="387">
        <v>219.15346</v>
      </c>
      <c r="AU62" s="387">
        <v>227.885199</v>
      </c>
      <c r="AV62" s="387">
        <v>218.728658</v>
      </c>
      <c r="AW62" s="387">
        <v>221.53345100000001</v>
      </c>
      <c r="AX62" s="387">
        <v>240.716757</v>
      </c>
      <c r="AY62" s="387">
        <v>252.39195900000001</v>
      </c>
      <c r="AZ62" s="387">
        <v>240.21721099999999</v>
      </c>
      <c r="BA62" s="387">
        <v>233.42984799999999</v>
      </c>
      <c r="BB62" s="387">
        <v>233.297033</v>
      </c>
      <c r="BC62" s="387">
        <v>230.50117900000001</v>
      </c>
      <c r="BD62" s="699">
        <v>232.42795100000001</v>
      </c>
      <c r="BE62" s="699">
        <v>225.09700000000001</v>
      </c>
      <c r="BF62" s="699">
        <v>218.95960997</v>
      </c>
      <c r="BG62" s="399">
        <v>221.0693</v>
      </c>
      <c r="BH62" s="399">
        <v>217.89070000000001</v>
      </c>
      <c r="BI62" s="399">
        <v>228.60640000000001</v>
      </c>
      <c r="BJ62" s="399">
        <v>237.1628</v>
      </c>
      <c r="BK62" s="399">
        <v>251.9949</v>
      </c>
      <c r="BL62" s="399">
        <v>245.67949999999999</v>
      </c>
      <c r="BM62" s="399">
        <v>235.5198</v>
      </c>
      <c r="BN62" s="399">
        <v>234.48060000000001</v>
      </c>
      <c r="BO62" s="399">
        <v>231.17670000000001</v>
      </c>
      <c r="BP62" s="399">
        <v>228.6302</v>
      </c>
      <c r="BQ62" s="399">
        <v>229.1969</v>
      </c>
      <c r="BR62" s="399">
        <v>222.2364</v>
      </c>
      <c r="BS62" s="399">
        <v>224.50210000000001</v>
      </c>
      <c r="BT62" s="399">
        <v>220.84780000000001</v>
      </c>
      <c r="BU62" s="399">
        <v>230.04050000000001</v>
      </c>
      <c r="BV62" s="399">
        <v>239.8922</v>
      </c>
    </row>
    <row r="63" spans="1:74" ht="11.1" customHeight="1" x14ac:dyDescent="0.2">
      <c r="A63" s="293" t="s">
        <v>235</v>
      </c>
      <c r="B63" s="608" t="s">
        <v>1141</v>
      </c>
      <c r="C63" s="387">
        <v>28.536999999999999</v>
      </c>
      <c r="D63" s="387">
        <v>26.396999999999998</v>
      </c>
      <c r="E63" s="387">
        <v>22.585000000000001</v>
      </c>
      <c r="F63" s="387">
        <v>22.888999999999999</v>
      </c>
      <c r="G63" s="387">
        <v>24.068999999999999</v>
      </c>
      <c r="H63" s="387">
        <v>23.495000000000001</v>
      </c>
      <c r="I63" s="387">
        <v>24.292999999999999</v>
      </c>
      <c r="J63" s="387">
        <v>25.151</v>
      </c>
      <c r="K63" s="387">
        <v>22.542999999999999</v>
      </c>
      <c r="L63" s="387">
        <v>25.205065000000001</v>
      </c>
      <c r="M63" s="387">
        <v>25.039054</v>
      </c>
      <c r="N63" s="387">
        <v>25.398053000000001</v>
      </c>
      <c r="O63" s="387">
        <v>22.952304999999999</v>
      </c>
      <c r="P63" s="387">
        <v>20.906077</v>
      </c>
      <c r="Q63" s="387">
        <v>20.273078000000002</v>
      </c>
      <c r="R63" s="387">
        <v>21.291778999999998</v>
      </c>
      <c r="S63" s="387">
        <v>20.651513999999999</v>
      </c>
      <c r="T63" s="387">
        <v>18.546299000000001</v>
      </c>
      <c r="U63" s="387">
        <v>17.830857000000002</v>
      </c>
      <c r="V63" s="387">
        <v>18.183273</v>
      </c>
      <c r="W63" s="387">
        <v>18.512231</v>
      </c>
      <c r="X63" s="387">
        <v>18.291882000000001</v>
      </c>
      <c r="Y63" s="387">
        <v>18.172886999999999</v>
      </c>
      <c r="Z63" s="387">
        <v>17.814738999999999</v>
      </c>
      <c r="AA63" s="387">
        <v>18.089321999999999</v>
      </c>
      <c r="AB63" s="387">
        <v>18.572253</v>
      </c>
      <c r="AC63" s="387">
        <v>17.260479</v>
      </c>
      <c r="AD63" s="387">
        <v>17.829722</v>
      </c>
      <c r="AE63" s="387">
        <v>17.282693999999999</v>
      </c>
      <c r="AF63" s="387">
        <v>17.135769</v>
      </c>
      <c r="AG63" s="387">
        <v>16.768424</v>
      </c>
      <c r="AH63" s="387">
        <v>17.034687000000002</v>
      </c>
      <c r="AI63" s="387">
        <v>17.622859999999999</v>
      </c>
      <c r="AJ63" s="387">
        <v>16.509627999999999</v>
      </c>
      <c r="AK63" s="387">
        <v>16.544924000000002</v>
      </c>
      <c r="AL63" s="387">
        <v>17.237877999999998</v>
      </c>
      <c r="AM63" s="387">
        <v>16.319402</v>
      </c>
      <c r="AN63" s="387">
        <v>16.764023999999999</v>
      </c>
      <c r="AO63" s="387">
        <v>14.411690999999999</v>
      </c>
      <c r="AP63" s="387">
        <v>15.663938999999999</v>
      </c>
      <c r="AQ63" s="387">
        <v>17.008837</v>
      </c>
      <c r="AR63" s="387">
        <v>17.51972</v>
      </c>
      <c r="AS63" s="387">
        <v>15.141759</v>
      </c>
      <c r="AT63" s="387">
        <v>16.205403</v>
      </c>
      <c r="AU63" s="387">
        <v>15.812163</v>
      </c>
      <c r="AV63" s="387">
        <v>16.048545000000001</v>
      </c>
      <c r="AW63" s="387">
        <v>17.292158000000001</v>
      </c>
      <c r="AX63" s="387">
        <v>18.226956999999999</v>
      </c>
      <c r="AY63" s="387">
        <v>16.420096999999998</v>
      </c>
      <c r="AZ63" s="387">
        <v>17.326594</v>
      </c>
      <c r="BA63" s="387">
        <v>14.602183999999999</v>
      </c>
      <c r="BB63" s="387">
        <v>15.859272000000001</v>
      </c>
      <c r="BC63" s="387">
        <v>16.803532000000001</v>
      </c>
      <c r="BD63" s="699">
        <v>16.214327999999998</v>
      </c>
      <c r="BE63" s="699">
        <v>18.28</v>
      </c>
      <c r="BF63" s="699">
        <v>15.328777749</v>
      </c>
      <c r="BG63" s="399">
        <v>14.42793</v>
      </c>
      <c r="BH63" s="399">
        <v>14.12997</v>
      </c>
      <c r="BI63" s="399">
        <v>14.61462</v>
      </c>
      <c r="BJ63" s="399">
        <v>14.826269999999999</v>
      </c>
      <c r="BK63" s="399">
        <v>15.700979999999999</v>
      </c>
      <c r="BL63" s="399">
        <v>14.92234</v>
      </c>
      <c r="BM63" s="399">
        <v>13.303459999999999</v>
      </c>
      <c r="BN63" s="399">
        <v>14.754289999999999</v>
      </c>
      <c r="BO63" s="399">
        <v>13.729229999999999</v>
      </c>
      <c r="BP63" s="399">
        <v>15.339740000000001</v>
      </c>
      <c r="BQ63" s="399">
        <v>14.33731</v>
      </c>
      <c r="BR63" s="399">
        <v>12.96795</v>
      </c>
      <c r="BS63" s="399">
        <v>16.326250000000002</v>
      </c>
      <c r="BT63" s="399">
        <v>14.442880000000001</v>
      </c>
      <c r="BU63" s="399">
        <v>15.673579999999999</v>
      </c>
      <c r="BV63" s="399">
        <v>16.227450000000001</v>
      </c>
    </row>
    <row r="64" spans="1:74" ht="11.1" customHeight="1" x14ac:dyDescent="0.2">
      <c r="A64" s="293" t="s">
        <v>236</v>
      </c>
      <c r="B64" s="608" t="s">
        <v>1140</v>
      </c>
      <c r="C64" s="503">
        <v>237.17400000000001</v>
      </c>
      <c r="D64" s="503">
        <v>226.69399999999999</v>
      </c>
      <c r="E64" s="503">
        <v>239.238</v>
      </c>
      <c r="F64" s="503">
        <v>235.57400000000001</v>
      </c>
      <c r="G64" s="503">
        <v>234.88300000000001</v>
      </c>
      <c r="H64" s="503">
        <v>230.98400000000001</v>
      </c>
      <c r="I64" s="503">
        <v>226.06700000000001</v>
      </c>
      <c r="J64" s="503">
        <v>212.38300000000001</v>
      </c>
      <c r="K64" s="503">
        <v>205.035</v>
      </c>
      <c r="L64" s="503">
        <v>202.41080199999999</v>
      </c>
      <c r="M64" s="503">
        <v>216.19064299999999</v>
      </c>
      <c r="N64" s="503">
        <v>217.99669599999999</v>
      </c>
      <c r="O64" s="503">
        <v>232.4093</v>
      </c>
      <c r="P64" s="503">
        <v>220.366952</v>
      </c>
      <c r="Q64" s="503">
        <v>217.573016</v>
      </c>
      <c r="R64" s="503">
        <v>217.33067199999999</v>
      </c>
      <c r="S64" s="503">
        <v>219.52420100000001</v>
      </c>
      <c r="T64" s="503">
        <v>218.739923</v>
      </c>
      <c r="U64" s="503">
        <v>212.933841</v>
      </c>
      <c r="V64" s="503">
        <v>207.36775900000001</v>
      </c>
      <c r="W64" s="503">
        <v>208.535327</v>
      </c>
      <c r="X64" s="503">
        <v>198.40450799999999</v>
      </c>
      <c r="Y64" s="503">
        <v>202.42472000000001</v>
      </c>
      <c r="Z64" s="503">
        <v>214.362798</v>
      </c>
      <c r="AA64" s="503">
        <v>233.692115</v>
      </c>
      <c r="AB64" s="503">
        <v>231.688783</v>
      </c>
      <c r="AC64" s="503">
        <v>221.24154200000001</v>
      </c>
      <c r="AD64" s="503">
        <v>212.18953099999999</v>
      </c>
      <c r="AE64" s="503">
        <v>203.43952100000001</v>
      </c>
      <c r="AF64" s="503">
        <v>203.88052099999999</v>
      </c>
      <c r="AG64" s="503">
        <v>208.36460199999999</v>
      </c>
      <c r="AH64" s="503">
        <v>198.55653799999999</v>
      </c>
      <c r="AI64" s="503">
        <v>191.89285100000001</v>
      </c>
      <c r="AJ64" s="503">
        <v>193.93474399999999</v>
      </c>
      <c r="AK64" s="503">
        <v>204.80927600000001</v>
      </c>
      <c r="AL64" s="503">
        <v>207.17227600000001</v>
      </c>
      <c r="AM64" s="503">
        <v>223.31232299999999</v>
      </c>
      <c r="AN64" s="503">
        <v>225.87164799999999</v>
      </c>
      <c r="AO64" s="503">
        <v>210.79193599999999</v>
      </c>
      <c r="AP64" s="503">
        <v>207.978151</v>
      </c>
      <c r="AQ64" s="503">
        <v>205.13711499999999</v>
      </c>
      <c r="AR64" s="503">
        <v>204.536081</v>
      </c>
      <c r="AS64" s="503">
        <v>205.733036</v>
      </c>
      <c r="AT64" s="503">
        <v>202.94805700000001</v>
      </c>
      <c r="AU64" s="503">
        <v>212.073036</v>
      </c>
      <c r="AV64" s="503">
        <v>202.68011300000001</v>
      </c>
      <c r="AW64" s="503">
        <v>204.24129300000001</v>
      </c>
      <c r="AX64" s="503">
        <v>222.4898</v>
      </c>
      <c r="AY64" s="503">
        <v>235.97186199999999</v>
      </c>
      <c r="AZ64" s="503">
        <v>222.89061699999999</v>
      </c>
      <c r="BA64" s="503">
        <v>218.827664</v>
      </c>
      <c r="BB64" s="503">
        <v>217.43776099999999</v>
      </c>
      <c r="BC64" s="503">
        <v>213.69764699999999</v>
      </c>
      <c r="BD64" s="728">
        <v>216.21362300000001</v>
      </c>
      <c r="BE64" s="728">
        <v>206.81700000000001</v>
      </c>
      <c r="BF64" s="728">
        <v>203.62988501999999</v>
      </c>
      <c r="BG64" s="508">
        <v>206.6414</v>
      </c>
      <c r="BH64" s="508">
        <v>203.76070000000001</v>
      </c>
      <c r="BI64" s="508">
        <v>213.99180000000001</v>
      </c>
      <c r="BJ64" s="508">
        <v>222.3365</v>
      </c>
      <c r="BK64" s="508">
        <v>236.29390000000001</v>
      </c>
      <c r="BL64" s="508">
        <v>230.75720000000001</v>
      </c>
      <c r="BM64" s="508">
        <v>222.21629999999999</v>
      </c>
      <c r="BN64" s="508">
        <v>219.72630000000001</v>
      </c>
      <c r="BO64" s="508">
        <v>217.44749999999999</v>
      </c>
      <c r="BP64" s="508">
        <v>213.29050000000001</v>
      </c>
      <c r="BQ64" s="508">
        <v>214.8596</v>
      </c>
      <c r="BR64" s="508">
        <v>209.26849999999999</v>
      </c>
      <c r="BS64" s="508">
        <v>208.17590000000001</v>
      </c>
      <c r="BT64" s="508">
        <v>206.4049</v>
      </c>
      <c r="BU64" s="508">
        <v>214.36689999999999</v>
      </c>
      <c r="BV64" s="508">
        <v>223.66480000000001</v>
      </c>
    </row>
    <row r="65" spans="1:74" ht="11.1" customHeight="1" x14ac:dyDescent="0.2">
      <c r="A65" s="293" t="s">
        <v>253</v>
      </c>
      <c r="B65" s="603" t="s">
        <v>1142</v>
      </c>
      <c r="C65" s="503">
        <v>43.634</v>
      </c>
      <c r="D65" s="503">
        <v>42.631</v>
      </c>
      <c r="E65" s="503">
        <v>39.872999999999998</v>
      </c>
      <c r="F65" s="503">
        <v>39.993000000000002</v>
      </c>
      <c r="G65" s="503">
        <v>40.354999999999997</v>
      </c>
      <c r="H65" s="503">
        <v>41.610999999999997</v>
      </c>
      <c r="I65" s="503">
        <v>40.993000000000002</v>
      </c>
      <c r="J65" s="503">
        <v>40.090000000000003</v>
      </c>
      <c r="K65" s="503">
        <v>40.134999999999998</v>
      </c>
      <c r="L65" s="503">
        <v>37.636000000000003</v>
      </c>
      <c r="M65" s="503">
        <v>37.662999999999997</v>
      </c>
      <c r="N65" s="503">
        <v>38.627000000000002</v>
      </c>
      <c r="O65" s="503">
        <v>42.591304999999998</v>
      </c>
      <c r="P65" s="503">
        <v>39.996749000000001</v>
      </c>
      <c r="Q65" s="503">
        <v>39.118651999999997</v>
      </c>
      <c r="R65" s="503">
        <v>40.531784000000002</v>
      </c>
      <c r="S65" s="503">
        <v>43.443421000000001</v>
      </c>
      <c r="T65" s="503">
        <v>44.729740999999997</v>
      </c>
      <c r="U65" s="503">
        <v>43.818579</v>
      </c>
      <c r="V65" s="503">
        <v>42.476813</v>
      </c>
      <c r="W65" s="503">
        <v>41.987599000000003</v>
      </c>
      <c r="X65" s="503">
        <v>40.353942000000004</v>
      </c>
      <c r="Y65" s="503">
        <v>36.776465000000002</v>
      </c>
      <c r="Z65" s="503">
        <v>35.797570999999998</v>
      </c>
      <c r="AA65" s="503">
        <v>38.582630000000002</v>
      </c>
      <c r="AB65" s="503">
        <v>39.857602999999997</v>
      </c>
      <c r="AC65" s="503">
        <v>35.606813000000002</v>
      </c>
      <c r="AD65" s="503">
        <v>37.708813999999997</v>
      </c>
      <c r="AE65" s="503">
        <v>41.341512000000002</v>
      </c>
      <c r="AF65" s="503">
        <v>39.375874000000003</v>
      </c>
      <c r="AG65" s="503">
        <v>41.230307000000003</v>
      </c>
      <c r="AH65" s="503">
        <v>38.408996000000002</v>
      </c>
      <c r="AI65" s="503">
        <v>36.520041999999997</v>
      </c>
      <c r="AJ65" s="503">
        <v>36.459811999999999</v>
      </c>
      <c r="AK65" s="503">
        <v>37.811636</v>
      </c>
      <c r="AL65" s="503">
        <v>35.038728999999996</v>
      </c>
      <c r="AM65" s="503">
        <v>35.568530000000003</v>
      </c>
      <c r="AN65" s="503">
        <v>37.254086000000001</v>
      </c>
      <c r="AO65" s="503">
        <v>37.772772000000003</v>
      </c>
      <c r="AP65" s="503">
        <v>40.968086</v>
      </c>
      <c r="AQ65" s="503">
        <v>42.351891999999999</v>
      </c>
      <c r="AR65" s="503">
        <v>42.415795000000003</v>
      </c>
      <c r="AS65" s="503">
        <v>42.581170999999998</v>
      </c>
      <c r="AT65" s="503">
        <v>42.612389999999998</v>
      </c>
      <c r="AU65" s="503">
        <v>43.462268999999999</v>
      </c>
      <c r="AV65" s="503">
        <v>39.437100999999998</v>
      </c>
      <c r="AW65" s="503">
        <v>38.730170999999999</v>
      </c>
      <c r="AX65" s="503">
        <v>39.776125</v>
      </c>
      <c r="AY65" s="503">
        <v>41.567742000000003</v>
      </c>
      <c r="AZ65" s="503">
        <v>39.857218000000003</v>
      </c>
      <c r="BA65" s="503">
        <v>42.170274999999997</v>
      </c>
      <c r="BB65" s="503">
        <v>41.572355999999999</v>
      </c>
      <c r="BC65" s="503">
        <v>42.337643</v>
      </c>
      <c r="BD65" s="728">
        <v>45.255206000000001</v>
      </c>
      <c r="BE65" s="728">
        <v>46.1</v>
      </c>
      <c r="BF65" s="728">
        <v>46.631855657999999</v>
      </c>
      <c r="BG65" s="508">
        <v>46.756549999999997</v>
      </c>
      <c r="BH65" s="508">
        <v>44.168210000000002</v>
      </c>
      <c r="BI65" s="508">
        <v>42.492629999999998</v>
      </c>
      <c r="BJ65" s="508">
        <v>42.216299999999997</v>
      </c>
      <c r="BK65" s="508">
        <v>43.807119999999998</v>
      </c>
      <c r="BL65" s="508">
        <v>41.832120000000003</v>
      </c>
      <c r="BM65" s="508">
        <v>40.312010000000001</v>
      </c>
      <c r="BN65" s="508">
        <v>40.294139999999999</v>
      </c>
      <c r="BO65" s="508">
        <v>41.082360000000001</v>
      </c>
      <c r="BP65" s="508">
        <v>40.629779999999997</v>
      </c>
      <c r="BQ65" s="508">
        <v>41.063009999999998</v>
      </c>
      <c r="BR65" s="508">
        <v>40.35857</v>
      </c>
      <c r="BS65" s="508">
        <v>40.892130000000002</v>
      </c>
      <c r="BT65" s="508">
        <v>38.423499999999997</v>
      </c>
      <c r="BU65" s="508">
        <v>37.226059999999997</v>
      </c>
      <c r="BV65" s="508">
        <v>37.408180000000002</v>
      </c>
    </row>
    <row r="66" spans="1:74" ht="11.1" customHeight="1" x14ac:dyDescent="0.2">
      <c r="A66" s="293" t="s">
        <v>216</v>
      </c>
      <c r="B66" s="603" t="s">
        <v>1143</v>
      </c>
      <c r="C66" s="503">
        <v>143.19</v>
      </c>
      <c r="D66" s="503">
        <v>132.91800000000001</v>
      </c>
      <c r="E66" s="503">
        <v>126.782</v>
      </c>
      <c r="F66" s="503">
        <v>150.922</v>
      </c>
      <c r="G66" s="503">
        <v>176.62700000000001</v>
      </c>
      <c r="H66" s="503">
        <v>176.947</v>
      </c>
      <c r="I66" s="503">
        <v>178.8</v>
      </c>
      <c r="J66" s="503">
        <v>179.76300000000001</v>
      </c>
      <c r="K66" s="503">
        <v>172.50200000000001</v>
      </c>
      <c r="L66" s="503">
        <v>156.23500000000001</v>
      </c>
      <c r="M66" s="503">
        <v>157.20500000000001</v>
      </c>
      <c r="N66" s="503">
        <v>161.18799999999999</v>
      </c>
      <c r="O66" s="503">
        <v>164.05760799999999</v>
      </c>
      <c r="P66" s="503">
        <v>144.01243700000001</v>
      </c>
      <c r="Q66" s="503">
        <v>146.07853600000001</v>
      </c>
      <c r="R66" s="503">
        <v>137.21829700000001</v>
      </c>
      <c r="S66" s="503">
        <v>139.59954400000001</v>
      </c>
      <c r="T66" s="503">
        <v>140.132555</v>
      </c>
      <c r="U66" s="503">
        <v>142.13915600000001</v>
      </c>
      <c r="V66" s="503">
        <v>137.625441</v>
      </c>
      <c r="W66" s="503">
        <v>132.095395</v>
      </c>
      <c r="X66" s="503">
        <v>132.81144399999999</v>
      </c>
      <c r="Y66" s="503">
        <v>131.69239400000001</v>
      </c>
      <c r="Z66" s="503">
        <v>130.03906000000001</v>
      </c>
      <c r="AA66" s="503">
        <v>125.281997</v>
      </c>
      <c r="AB66" s="503">
        <v>120.609776</v>
      </c>
      <c r="AC66" s="503">
        <v>114.65761500000001</v>
      </c>
      <c r="AD66" s="503">
        <v>106.291242</v>
      </c>
      <c r="AE66" s="503">
        <v>109.712137</v>
      </c>
      <c r="AF66" s="503">
        <v>111.329024</v>
      </c>
      <c r="AG66" s="503">
        <v>112.59147400000001</v>
      </c>
      <c r="AH66" s="503">
        <v>113.121844</v>
      </c>
      <c r="AI66" s="503">
        <v>110.53083700000001</v>
      </c>
      <c r="AJ66" s="503">
        <v>110.49194900000001</v>
      </c>
      <c r="AK66" s="503">
        <v>120.60104200000001</v>
      </c>
      <c r="AL66" s="503">
        <v>118.89921</v>
      </c>
      <c r="AM66" s="503">
        <v>122.69627</v>
      </c>
      <c r="AN66" s="503">
        <v>124.661743</v>
      </c>
      <c r="AO66" s="503">
        <v>111.693021</v>
      </c>
      <c r="AP66" s="503">
        <v>111.71016400000001</v>
      </c>
      <c r="AQ66" s="503">
        <v>112.76200900000001</v>
      </c>
      <c r="AR66" s="503">
        <v>111.99350800000001</v>
      </c>
      <c r="AS66" s="503">
        <v>119.786492</v>
      </c>
      <c r="AT66" s="503">
        <v>116.450351</v>
      </c>
      <c r="AU66" s="503">
        <v>118.841938</v>
      </c>
      <c r="AV66" s="503">
        <v>109.617171</v>
      </c>
      <c r="AW66" s="503">
        <v>113.160725</v>
      </c>
      <c r="AX66" s="503">
        <v>130.48589899999999</v>
      </c>
      <c r="AY66" s="503">
        <v>128.69119499999999</v>
      </c>
      <c r="AZ66" s="503">
        <v>117.795738</v>
      </c>
      <c r="BA66" s="503">
        <v>121.164891</v>
      </c>
      <c r="BB66" s="503">
        <v>117.841658</v>
      </c>
      <c r="BC66" s="503">
        <v>120.27692</v>
      </c>
      <c r="BD66" s="728">
        <v>123.123904</v>
      </c>
      <c r="BE66" s="728">
        <v>127.795</v>
      </c>
      <c r="BF66" s="728">
        <v>122.53727352</v>
      </c>
      <c r="BG66" s="508">
        <v>117.27119999999999</v>
      </c>
      <c r="BH66" s="508">
        <v>110.8678</v>
      </c>
      <c r="BI66" s="508">
        <v>117.041</v>
      </c>
      <c r="BJ66" s="508">
        <v>122.59050000000001</v>
      </c>
      <c r="BK66" s="508">
        <v>123.4635</v>
      </c>
      <c r="BL66" s="508">
        <v>117.72580000000001</v>
      </c>
      <c r="BM66" s="508">
        <v>115.76</v>
      </c>
      <c r="BN66" s="508">
        <v>111.86750000000001</v>
      </c>
      <c r="BO66" s="508">
        <v>116.6802</v>
      </c>
      <c r="BP66" s="508">
        <v>117.4057</v>
      </c>
      <c r="BQ66" s="508">
        <v>119.87909999999999</v>
      </c>
      <c r="BR66" s="508">
        <v>118.6844</v>
      </c>
      <c r="BS66" s="508">
        <v>116.30240000000001</v>
      </c>
      <c r="BT66" s="508">
        <v>110.29</v>
      </c>
      <c r="BU66" s="508">
        <v>114.99420000000001</v>
      </c>
      <c r="BV66" s="508">
        <v>117.68729999999999</v>
      </c>
    </row>
    <row r="67" spans="1:74" ht="11.1" customHeight="1" x14ac:dyDescent="0.2">
      <c r="A67" s="293" t="s">
        <v>254</v>
      </c>
      <c r="B67" s="603" t="s">
        <v>1144</v>
      </c>
      <c r="C67" s="503">
        <v>30.305</v>
      </c>
      <c r="D67" s="503">
        <v>31.327999999999999</v>
      </c>
      <c r="E67" s="503">
        <v>34.819000000000003</v>
      </c>
      <c r="F67" s="503">
        <v>36.174999999999997</v>
      </c>
      <c r="G67" s="503">
        <v>38.454000000000001</v>
      </c>
      <c r="H67" s="503">
        <v>39.524000000000001</v>
      </c>
      <c r="I67" s="503">
        <v>35.871000000000002</v>
      </c>
      <c r="J67" s="503">
        <v>34.386000000000003</v>
      </c>
      <c r="K67" s="503">
        <v>32.124000000000002</v>
      </c>
      <c r="L67" s="503">
        <v>31.212</v>
      </c>
      <c r="M67" s="503">
        <v>31.134</v>
      </c>
      <c r="N67" s="503">
        <v>30.172999999999998</v>
      </c>
      <c r="O67" s="503">
        <v>32.183999999999997</v>
      </c>
      <c r="P67" s="503">
        <v>31.425000000000001</v>
      </c>
      <c r="Q67" s="503">
        <v>30.927</v>
      </c>
      <c r="R67" s="503">
        <v>31.853999999999999</v>
      </c>
      <c r="S67" s="503">
        <v>32.03</v>
      </c>
      <c r="T67" s="503">
        <v>31.524000000000001</v>
      </c>
      <c r="U67" s="503">
        <v>29.382000000000001</v>
      </c>
      <c r="V67" s="503">
        <v>29.818999999999999</v>
      </c>
      <c r="W67" s="503">
        <v>27.76</v>
      </c>
      <c r="X67" s="503">
        <v>28.733000000000001</v>
      </c>
      <c r="Y67" s="503">
        <v>27.9</v>
      </c>
      <c r="Z67" s="503">
        <v>25.77</v>
      </c>
      <c r="AA67" s="503">
        <v>27.07</v>
      </c>
      <c r="AB67" s="503">
        <v>28.038</v>
      </c>
      <c r="AC67" s="503">
        <v>28.094999999999999</v>
      </c>
      <c r="AD67" s="503">
        <v>29.492999999999999</v>
      </c>
      <c r="AE67" s="503">
        <v>29.484999999999999</v>
      </c>
      <c r="AF67" s="503">
        <v>29.251000000000001</v>
      </c>
      <c r="AG67" s="503">
        <v>29.196000000000002</v>
      </c>
      <c r="AH67" s="503">
        <v>28.606999999999999</v>
      </c>
      <c r="AI67" s="503">
        <v>27.390999999999998</v>
      </c>
      <c r="AJ67" s="503">
        <v>30.023</v>
      </c>
      <c r="AK67" s="503">
        <v>29.364999999999998</v>
      </c>
      <c r="AL67" s="503">
        <v>30.739000000000001</v>
      </c>
      <c r="AM67" s="503">
        <v>32.103999999999999</v>
      </c>
      <c r="AN67" s="503">
        <v>31.321000000000002</v>
      </c>
      <c r="AO67" s="503">
        <v>29.559000000000001</v>
      </c>
      <c r="AP67" s="503">
        <v>32.341999999999999</v>
      </c>
      <c r="AQ67" s="503">
        <v>33.143999999999998</v>
      </c>
      <c r="AR67" s="503">
        <v>30.472999999999999</v>
      </c>
      <c r="AS67" s="503">
        <v>28.509</v>
      </c>
      <c r="AT67" s="503">
        <v>25.972000000000001</v>
      </c>
      <c r="AU67" s="503">
        <v>27.774999999999999</v>
      </c>
      <c r="AV67" s="503">
        <v>27.588000000000001</v>
      </c>
      <c r="AW67" s="503">
        <v>25.844000000000001</v>
      </c>
      <c r="AX67" s="503">
        <v>24.094000000000001</v>
      </c>
      <c r="AY67" s="503">
        <v>26.939</v>
      </c>
      <c r="AZ67" s="503">
        <v>28.888000000000002</v>
      </c>
      <c r="BA67" s="503">
        <v>29.866</v>
      </c>
      <c r="BB67" s="503">
        <v>27.853000000000002</v>
      </c>
      <c r="BC67" s="503">
        <v>29.042999999999999</v>
      </c>
      <c r="BD67" s="728">
        <v>27.489000000000001</v>
      </c>
      <c r="BE67" s="728">
        <v>26.696999999999999</v>
      </c>
      <c r="BF67" s="728">
        <v>25.637626986000001</v>
      </c>
      <c r="BG67" s="508">
        <v>25.334230000000002</v>
      </c>
      <c r="BH67" s="508">
        <v>25.702200000000001</v>
      </c>
      <c r="BI67" s="508">
        <v>26.32113</v>
      </c>
      <c r="BJ67" s="508">
        <v>25.166460000000001</v>
      </c>
      <c r="BK67" s="508">
        <v>25.967790000000001</v>
      </c>
      <c r="BL67" s="508">
        <v>25.771509999999999</v>
      </c>
      <c r="BM67" s="508">
        <v>26.32075</v>
      </c>
      <c r="BN67" s="508">
        <v>25.8005</v>
      </c>
      <c r="BO67" s="508">
        <v>26.361149999999999</v>
      </c>
      <c r="BP67" s="508">
        <v>26.21274</v>
      </c>
      <c r="BQ67" s="508">
        <v>25.041679999999999</v>
      </c>
      <c r="BR67" s="508">
        <v>24.776759999999999</v>
      </c>
      <c r="BS67" s="508">
        <v>24.36496</v>
      </c>
      <c r="BT67" s="508">
        <v>24.692979999999999</v>
      </c>
      <c r="BU67" s="508">
        <v>25.29965</v>
      </c>
      <c r="BV67" s="508">
        <v>24.266249999999999</v>
      </c>
    </row>
    <row r="68" spans="1:74" ht="11.1" customHeight="1" x14ac:dyDescent="0.2">
      <c r="A68" s="293" t="s">
        <v>445</v>
      </c>
      <c r="B68" s="603" t="s">
        <v>1145</v>
      </c>
      <c r="C68" s="503">
        <v>56.037999999999997</v>
      </c>
      <c r="D68" s="503">
        <v>58.944000000000003</v>
      </c>
      <c r="E68" s="503">
        <v>61.902999999999999</v>
      </c>
      <c r="F68" s="503">
        <v>62.563000000000002</v>
      </c>
      <c r="G68" s="503">
        <v>63.109000000000002</v>
      </c>
      <c r="H68" s="503">
        <v>58.951000000000001</v>
      </c>
      <c r="I68" s="503">
        <v>56.176000000000002</v>
      </c>
      <c r="J68" s="503">
        <v>50.991999999999997</v>
      </c>
      <c r="K68" s="503">
        <v>48.335000000000001</v>
      </c>
      <c r="L68" s="503">
        <v>46.072000000000003</v>
      </c>
      <c r="M68" s="503">
        <v>46.298000000000002</v>
      </c>
      <c r="N68" s="503">
        <v>49.055999999999997</v>
      </c>
      <c r="O68" s="503">
        <v>52.537999999999997</v>
      </c>
      <c r="P68" s="503">
        <v>54.73</v>
      </c>
      <c r="Q68" s="503">
        <v>55.807000000000002</v>
      </c>
      <c r="R68" s="503">
        <v>55.996000000000002</v>
      </c>
      <c r="S68" s="503">
        <v>57.375999999999998</v>
      </c>
      <c r="T68" s="503">
        <v>54.305</v>
      </c>
      <c r="U68" s="503">
        <v>52.122</v>
      </c>
      <c r="V68" s="503">
        <v>52.225999999999999</v>
      </c>
      <c r="W68" s="503">
        <v>50.959000000000003</v>
      </c>
      <c r="X68" s="503">
        <v>46.472999999999999</v>
      </c>
      <c r="Y68" s="503">
        <v>48.588999999999999</v>
      </c>
      <c r="Z68" s="503">
        <v>52.216999999999999</v>
      </c>
      <c r="AA68" s="503">
        <v>56.591000000000001</v>
      </c>
      <c r="AB68" s="503">
        <v>57.871000000000002</v>
      </c>
      <c r="AC68" s="503">
        <v>58.593000000000004</v>
      </c>
      <c r="AD68" s="503">
        <v>58.491999999999997</v>
      </c>
      <c r="AE68" s="503">
        <v>58.387999999999998</v>
      </c>
      <c r="AF68" s="503">
        <v>56.308999999999997</v>
      </c>
      <c r="AG68" s="503">
        <v>56.131</v>
      </c>
      <c r="AH68" s="503">
        <v>50.814999999999998</v>
      </c>
      <c r="AI68" s="503">
        <v>49.325000000000003</v>
      </c>
      <c r="AJ68" s="503">
        <v>48.21</v>
      </c>
      <c r="AK68" s="503">
        <v>50.536000000000001</v>
      </c>
      <c r="AL68" s="503">
        <v>54.320999999999998</v>
      </c>
      <c r="AM68" s="503">
        <v>57.667000000000002</v>
      </c>
      <c r="AN68" s="503">
        <v>60.906999999999996</v>
      </c>
      <c r="AO68" s="503">
        <v>63.22</v>
      </c>
      <c r="AP68" s="503">
        <v>63.847000000000001</v>
      </c>
      <c r="AQ68" s="503">
        <v>61.447000000000003</v>
      </c>
      <c r="AR68" s="503">
        <v>58.241999999999997</v>
      </c>
      <c r="AS68" s="503">
        <v>57.061999999999998</v>
      </c>
      <c r="AT68" s="503">
        <v>53.899000000000001</v>
      </c>
      <c r="AU68" s="503">
        <v>50.634</v>
      </c>
      <c r="AV68" s="503">
        <v>47.968000000000004</v>
      </c>
      <c r="AW68" s="503">
        <v>47.622</v>
      </c>
      <c r="AX68" s="503">
        <v>49.261000000000003</v>
      </c>
      <c r="AY68" s="503">
        <v>52.832000000000001</v>
      </c>
      <c r="AZ68" s="503">
        <v>54.848999999999997</v>
      </c>
      <c r="BA68" s="503">
        <v>57.287999999999997</v>
      </c>
      <c r="BB68" s="503">
        <v>57.05</v>
      </c>
      <c r="BC68" s="503">
        <v>57.368000000000002</v>
      </c>
      <c r="BD68" s="728">
        <v>54.921999999999997</v>
      </c>
      <c r="BE68" s="728">
        <v>52.452930000000002</v>
      </c>
      <c r="BF68" s="728">
        <v>48.436399999999999</v>
      </c>
      <c r="BG68" s="508">
        <v>46.371070000000003</v>
      </c>
      <c r="BH68" s="508">
        <v>43.910440000000001</v>
      </c>
      <c r="BI68" s="508">
        <v>44.70523</v>
      </c>
      <c r="BJ68" s="508">
        <v>47.980330000000002</v>
      </c>
      <c r="BK68" s="508">
        <v>52.524250000000002</v>
      </c>
      <c r="BL68" s="508">
        <v>55.296570000000003</v>
      </c>
      <c r="BM68" s="508">
        <v>57.305309999999999</v>
      </c>
      <c r="BN68" s="508">
        <v>58.324770000000001</v>
      </c>
      <c r="BO68" s="508">
        <v>58.30894</v>
      </c>
      <c r="BP68" s="508">
        <v>55.314830000000001</v>
      </c>
      <c r="BQ68" s="508">
        <v>52.924509999999998</v>
      </c>
      <c r="BR68" s="508">
        <v>48.31615</v>
      </c>
      <c r="BS68" s="508">
        <v>46.234529999999999</v>
      </c>
      <c r="BT68" s="508">
        <v>43.762790000000003</v>
      </c>
      <c r="BU68" s="508">
        <v>44.54524</v>
      </c>
      <c r="BV68" s="508">
        <v>47.812860000000001</v>
      </c>
    </row>
    <row r="69" spans="1:74" ht="11.1" customHeight="1" x14ac:dyDescent="0.2">
      <c r="A69" s="293"/>
      <c r="B69" s="612"/>
      <c r="C69" s="503"/>
      <c r="D69" s="503"/>
      <c r="E69" s="503"/>
      <c r="F69" s="503"/>
      <c r="G69" s="503"/>
      <c r="H69" s="503"/>
      <c r="I69" s="503"/>
      <c r="J69" s="503"/>
      <c r="K69" s="503"/>
      <c r="L69" s="503"/>
      <c r="M69" s="503"/>
      <c r="N69" s="503"/>
      <c r="O69" s="503"/>
      <c r="P69" s="503"/>
      <c r="Q69" s="503"/>
      <c r="R69" s="503"/>
      <c r="S69" s="503"/>
      <c r="T69" s="503"/>
      <c r="U69" s="503"/>
      <c r="V69" s="503"/>
      <c r="W69" s="503"/>
      <c r="X69" s="503"/>
      <c r="Y69" s="503"/>
      <c r="Z69" s="503"/>
      <c r="AA69" s="503"/>
      <c r="AB69" s="503"/>
      <c r="AC69" s="503"/>
      <c r="AD69" s="503"/>
      <c r="AE69" s="503"/>
      <c r="AF69" s="503"/>
      <c r="AG69" s="503"/>
      <c r="AH69" s="503"/>
      <c r="AI69" s="503"/>
      <c r="AJ69" s="503"/>
      <c r="AK69" s="503"/>
      <c r="AL69" s="503"/>
      <c r="AM69" s="503"/>
      <c r="AN69" s="503"/>
      <c r="AO69" s="503"/>
      <c r="AP69" s="503"/>
      <c r="AQ69" s="503"/>
      <c r="AR69" s="503"/>
      <c r="AS69" s="503"/>
      <c r="AT69" s="503"/>
      <c r="AU69" s="503"/>
      <c r="AV69" s="503"/>
      <c r="AW69" s="503"/>
      <c r="AX69" s="503"/>
      <c r="AY69" s="503"/>
      <c r="AZ69" s="503"/>
      <c r="BA69" s="503"/>
      <c r="BB69" s="503"/>
      <c r="BC69" s="503"/>
      <c r="BD69" s="728"/>
      <c r="BE69" s="728"/>
      <c r="BF69" s="728"/>
      <c r="BG69" s="508"/>
      <c r="BH69" s="508"/>
      <c r="BI69" s="508"/>
      <c r="BJ69" s="508"/>
      <c r="BK69" s="508"/>
      <c r="BL69" s="508"/>
      <c r="BM69" s="508"/>
      <c r="BN69" s="508"/>
      <c r="BO69" s="508"/>
      <c r="BP69" s="508"/>
      <c r="BQ69" s="508"/>
      <c r="BR69" s="508"/>
      <c r="BS69" s="508"/>
      <c r="BT69" s="508"/>
      <c r="BU69" s="508"/>
      <c r="BV69" s="508"/>
    </row>
    <row r="70" spans="1:74" s="302" customFormat="1" ht="11.1" customHeight="1" x14ac:dyDescent="0.2">
      <c r="A70" s="606" t="s">
        <v>256</v>
      </c>
      <c r="B70" s="613" t="s">
        <v>1155</v>
      </c>
      <c r="C70" s="343">
        <v>634.96699999999998</v>
      </c>
      <c r="D70" s="343">
        <v>634.96699999999998</v>
      </c>
      <c r="E70" s="343">
        <v>634.96699999999998</v>
      </c>
      <c r="F70" s="343">
        <v>637.82600000000002</v>
      </c>
      <c r="G70" s="343">
        <v>648.32600000000002</v>
      </c>
      <c r="H70" s="343">
        <v>656.02300000000002</v>
      </c>
      <c r="I70" s="343">
        <v>656.14</v>
      </c>
      <c r="J70" s="343">
        <v>647.53</v>
      </c>
      <c r="K70" s="343">
        <v>642.18600000000004</v>
      </c>
      <c r="L70" s="343">
        <v>638.55600000000004</v>
      </c>
      <c r="M70" s="343">
        <v>638.08500000000004</v>
      </c>
      <c r="N70" s="343">
        <v>638.08600000000001</v>
      </c>
      <c r="O70" s="343">
        <v>638.08500000000004</v>
      </c>
      <c r="P70" s="343">
        <v>637.77300000000002</v>
      </c>
      <c r="Q70" s="343">
        <v>637.774</v>
      </c>
      <c r="R70" s="343">
        <v>633.428</v>
      </c>
      <c r="S70" s="343">
        <v>627.58500000000004</v>
      </c>
      <c r="T70" s="343">
        <v>621.30399999999997</v>
      </c>
      <c r="U70" s="343">
        <v>621.30200000000002</v>
      </c>
      <c r="V70" s="343">
        <v>621.30200000000002</v>
      </c>
      <c r="W70" s="343">
        <v>617.76800000000003</v>
      </c>
      <c r="X70" s="343">
        <v>610.64599999999996</v>
      </c>
      <c r="Y70" s="343">
        <v>601.46699999999998</v>
      </c>
      <c r="Z70" s="343">
        <v>593.68200000000002</v>
      </c>
      <c r="AA70" s="343">
        <v>588.31700000000001</v>
      </c>
      <c r="AB70" s="343">
        <v>578.87199999999996</v>
      </c>
      <c r="AC70" s="343">
        <v>566.06100000000004</v>
      </c>
      <c r="AD70" s="343">
        <v>547.86599999999999</v>
      </c>
      <c r="AE70" s="343">
        <v>523.10900000000004</v>
      </c>
      <c r="AF70" s="343">
        <v>493.32400000000001</v>
      </c>
      <c r="AG70" s="343">
        <v>468.00599999999997</v>
      </c>
      <c r="AH70" s="343">
        <v>445.05700000000002</v>
      </c>
      <c r="AI70" s="343">
        <v>416.39299999999997</v>
      </c>
      <c r="AJ70" s="343">
        <v>398.56900000000002</v>
      </c>
      <c r="AK70" s="343">
        <v>388.41899999999998</v>
      </c>
      <c r="AL70" s="343">
        <v>372.03</v>
      </c>
      <c r="AM70" s="343">
        <v>371.57900000000001</v>
      </c>
      <c r="AN70" s="343">
        <v>371.57900000000001</v>
      </c>
      <c r="AO70" s="343">
        <v>371.17500000000001</v>
      </c>
      <c r="AP70" s="343">
        <v>363.72300000000001</v>
      </c>
      <c r="AQ70" s="343">
        <v>354.36599999999999</v>
      </c>
      <c r="AR70" s="343">
        <v>347.15800000000002</v>
      </c>
      <c r="AS70" s="343">
        <v>347.45400000000001</v>
      </c>
      <c r="AT70" s="343">
        <v>350.33</v>
      </c>
      <c r="AU70" s="343">
        <v>351.274</v>
      </c>
      <c r="AV70" s="343">
        <v>351.274</v>
      </c>
      <c r="AW70" s="343">
        <v>351.911</v>
      </c>
      <c r="AX70" s="343">
        <v>354.68400000000003</v>
      </c>
      <c r="AY70" s="343">
        <v>358.01299999999998</v>
      </c>
      <c r="AZ70" s="343">
        <v>360.95800000000003</v>
      </c>
      <c r="BA70" s="343">
        <v>363.93400000000003</v>
      </c>
      <c r="BB70" s="343">
        <v>366.91699999999997</v>
      </c>
      <c r="BC70" s="343">
        <v>370.16699999999997</v>
      </c>
      <c r="BD70" s="729">
        <v>373.072</v>
      </c>
      <c r="BE70" s="729">
        <v>375.83300000000003</v>
      </c>
      <c r="BF70" s="729">
        <v>379.88167893999997</v>
      </c>
      <c r="BG70" s="513">
        <v>384.18169999999998</v>
      </c>
      <c r="BH70" s="513">
        <v>389.0317</v>
      </c>
      <c r="BI70" s="513">
        <v>393.58170000000001</v>
      </c>
      <c r="BJ70" s="513">
        <v>395.13170000000002</v>
      </c>
      <c r="BK70" s="513">
        <v>397.45670000000001</v>
      </c>
      <c r="BL70" s="513">
        <v>398.2817</v>
      </c>
      <c r="BM70" s="513">
        <v>399.10669999999999</v>
      </c>
      <c r="BN70" s="513">
        <v>399.10669999999999</v>
      </c>
      <c r="BO70" s="513">
        <v>399.10669999999999</v>
      </c>
      <c r="BP70" s="513">
        <v>399.10669999999999</v>
      </c>
      <c r="BQ70" s="513">
        <v>399.10669999999999</v>
      </c>
      <c r="BR70" s="513">
        <v>399.10669999999999</v>
      </c>
      <c r="BS70" s="513">
        <v>399.10669999999999</v>
      </c>
      <c r="BT70" s="513">
        <v>399.10669999999999</v>
      </c>
      <c r="BU70" s="513">
        <v>399.10669999999999</v>
      </c>
      <c r="BV70" s="513">
        <v>399.10669999999999</v>
      </c>
    </row>
    <row r="71" spans="1:74" s="180" customFormat="1" ht="12" customHeight="1" x14ac:dyDescent="0.25">
      <c r="A71" s="179"/>
      <c r="B71" s="926" t="s">
        <v>1097</v>
      </c>
      <c r="C71" s="924"/>
      <c r="D71" s="924"/>
      <c r="E71" s="924"/>
      <c r="F71" s="924"/>
      <c r="G71" s="924"/>
      <c r="H71" s="924"/>
      <c r="I71" s="924"/>
      <c r="J71" s="924"/>
      <c r="K71" s="924"/>
      <c r="L71" s="924"/>
      <c r="M71" s="924"/>
      <c r="N71" s="924"/>
      <c r="O71" s="924"/>
      <c r="P71" s="924"/>
      <c r="Q71" s="900"/>
      <c r="R71" s="346"/>
      <c r="AY71" s="239"/>
      <c r="AZ71" s="239"/>
      <c r="BA71" s="239"/>
      <c r="BB71" s="239"/>
      <c r="BC71" s="239"/>
      <c r="BD71" s="730"/>
      <c r="BE71" s="239"/>
      <c r="BF71" s="730"/>
      <c r="BG71" s="239"/>
      <c r="BH71" s="239"/>
      <c r="BI71" s="239"/>
      <c r="BJ71" s="239"/>
    </row>
    <row r="72" spans="1:74" s="180" customFormat="1" ht="12" customHeight="1" x14ac:dyDescent="0.2">
      <c r="A72" s="179"/>
      <c r="B72" s="1032" t="s">
        <v>1098</v>
      </c>
      <c r="C72" s="1032"/>
      <c r="D72" s="1032"/>
      <c r="E72" s="1032"/>
      <c r="F72" s="1032"/>
      <c r="G72" s="1032"/>
      <c r="H72" s="1032"/>
      <c r="I72" s="1032"/>
      <c r="J72" s="1032"/>
      <c r="K72" s="1032"/>
      <c r="L72" s="1032"/>
      <c r="M72" s="1032"/>
      <c r="N72" s="1032"/>
      <c r="O72" s="1032"/>
      <c r="P72" s="1032"/>
      <c r="Q72" s="1032"/>
      <c r="R72" s="346"/>
      <c r="AY72" s="239"/>
      <c r="AZ72" s="239"/>
      <c r="BA72" s="239"/>
      <c r="BB72" s="239"/>
      <c r="BC72" s="239"/>
      <c r="BD72" s="730"/>
      <c r="BE72" s="239"/>
      <c r="BF72" s="730"/>
      <c r="BG72" s="239"/>
      <c r="BH72" s="239"/>
      <c r="BI72" s="239"/>
      <c r="BJ72" s="239"/>
    </row>
    <row r="73" spans="1:74" s="180" customFormat="1" ht="12" customHeight="1" x14ac:dyDescent="0.2">
      <c r="A73" s="179"/>
      <c r="B73" s="1033" t="s">
        <v>1099</v>
      </c>
      <c r="C73" s="1033"/>
      <c r="D73" s="1033"/>
      <c r="E73" s="1033"/>
      <c r="F73" s="1033"/>
      <c r="G73" s="1033"/>
      <c r="H73" s="1033"/>
      <c r="I73" s="1033"/>
      <c r="J73" s="1033"/>
      <c r="K73" s="1033"/>
      <c r="L73" s="1033"/>
      <c r="M73" s="1033"/>
      <c r="N73" s="1033"/>
      <c r="O73" s="1033"/>
      <c r="P73" s="1033"/>
      <c r="Q73" s="1033"/>
      <c r="R73" s="346"/>
      <c r="AY73" s="239"/>
      <c r="AZ73" s="239"/>
      <c r="BA73" s="239"/>
      <c r="BB73" s="239"/>
      <c r="BC73" s="239"/>
      <c r="BD73" s="730"/>
      <c r="BE73" s="239"/>
      <c r="BF73" s="730"/>
      <c r="BG73" s="239"/>
      <c r="BH73" s="239"/>
      <c r="BI73" s="239"/>
      <c r="BJ73" s="239"/>
    </row>
    <row r="74" spans="1:74" s="180" customFormat="1" ht="12" customHeight="1" x14ac:dyDescent="0.25">
      <c r="A74" s="179"/>
      <c r="B74" s="926" t="s">
        <v>1100</v>
      </c>
      <c r="C74" s="924"/>
      <c r="D74" s="924"/>
      <c r="E74" s="924"/>
      <c r="F74" s="924"/>
      <c r="G74" s="924"/>
      <c r="H74" s="924"/>
      <c r="I74" s="924"/>
      <c r="J74" s="924"/>
      <c r="K74" s="924"/>
      <c r="L74" s="924"/>
      <c r="M74" s="924"/>
      <c r="N74" s="924"/>
      <c r="O74" s="924"/>
      <c r="P74" s="924"/>
      <c r="Q74" s="900"/>
      <c r="R74" s="346"/>
      <c r="AY74" s="239"/>
      <c r="AZ74" s="239"/>
      <c r="BA74" s="239"/>
      <c r="BB74" s="239"/>
      <c r="BC74" s="239"/>
      <c r="BD74" s="730"/>
      <c r="BE74" s="239"/>
      <c r="BF74" s="730"/>
      <c r="BG74" s="239"/>
      <c r="BH74" s="239"/>
      <c r="BI74" s="239"/>
      <c r="BJ74" s="239"/>
    </row>
    <row r="75" spans="1:74" s="180" customFormat="1" x14ac:dyDescent="0.2">
      <c r="A75" s="179"/>
      <c r="B75" s="928" t="s">
        <v>1101</v>
      </c>
      <c r="C75" s="928"/>
      <c r="D75" s="928"/>
      <c r="E75" s="928"/>
      <c r="F75" s="928"/>
      <c r="G75" s="928"/>
      <c r="H75" s="928"/>
      <c r="I75" s="928"/>
      <c r="J75" s="928"/>
      <c r="K75" s="928"/>
      <c r="L75" s="928"/>
      <c r="M75" s="928"/>
      <c r="N75" s="928"/>
      <c r="O75" s="928"/>
      <c r="P75" s="928"/>
      <c r="Q75" s="928"/>
      <c r="R75" s="346"/>
      <c r="AY75" s="239"/>
      <c r="AZ75" s="239"/>
      <c r="BA75" s="239"/>
      <c r="BB75" s="239"/>
      <c r="BC75" s="239"/>
      <c r="BD75" s="730"/>
      <c r="BE75" s="239"/>
      <c r="BF75" s="730"/>
      <c r="BG75" s="239"/>
      <c r="BH75" s="239"/>
      <c r="BI75" s="239"/>
      <c r="BJ75" s="239"/>
    </row>
    <row r="76" spans="1:74" s="180" customFormat="1" ht="12" customHeight="1" x14ac:dyDescent="0.2">
      <c r="A76" s="179"/>
      <c r="B76" s="1033" t="s">
        <v>1102</v>
      </c>
      <c r="C76" s="1033"/>
      <c r="D76" s="1033"/>
      <c r="E76" s="1033"/>
      <c r="F76" s="1033"/>
      <c r="G76" s="1033"/>
      <c r="H76" s="1033"/>
      <c r="I76" s="1033"/>
      <c r="J76" s="1033"/>
      <c r="K76" s="1033"/>
      <c r="L76" s="1033"/>
      <c r="M76" s="1033"/>
      <c r="N76" s="1033"/>
      <c r="O76" s="1033"/>
      <c r="P76" s="1033"/>
      <c r="Q76" s="1033"/>
      <c r="R76" s="346"/>
      <c r="AY76" s="239"/>
      <c r="AZ76" s="239"/>
      <c r="BA76" s="239"/>
      <c r="BB76" s="239"/>
      <c r="BC76" s="239"/>
      <c r="BD76" s="730"/>
      <c r="BE76" s="239"/>
      <c r="BF76" s="730"/>
      <c r="BG76" s="239"/>
      <c r="BH76" s="239"/>
      <c r="BI76" s="239"/>
      <c r="BJ76" s="239"/>
    </row>
    <row r="77" spans="1:74" s="180" customFormat="1" ht="23.25" customHeight="1" x14ac:dyDescent="0.2">
      <c r="A77" s="179"/>
      <c r="B77" s="1032" t="s">
        <v>1103</v>
      </c>
      <c r="C77" s="1032"/>
      <c r="D77" s="1032"/>
      <c r="E77" s="1032"/>
      <c r="F77" s="1032"/>
      <c r="G77" s="1032"/>
      <c r="H77" s="1032"/>
      <c r="I77" s="1032"/>
      <c r="J77" s="1032"/>
      <c r="K77" s="1032"/>
      <c r="L77" s="1032"/>
      <c r="M77" s="1032"/>
      <c r="N77" s="1032"/>
      <c r="O77" s="1032"/>
      <c r="P77" s="1032"/>
      <c r="Q77" s="1032"/>
      <c r="R77" s="346"/>
      <c r="AY77" s="239"/>
      <c r="AZ77" s="239"/>
      <c r="BA77" s="239"/>
      <c r="BB77" s="239"/>
      <c r="BC77" s="239"/>
      <c r="BD77" s="730"/>
      <c r="BE77" s="239"/>
      <c r="BF77" s="730"/>
      <c r="BG77" s="239"/>
      <c r="BH77" s="239"/>
      <c r="BI77" s="239"/>
      <c r="BJ77" s="239"/>
    </row>
    <row r="78" spans="1:74" s="180" customFormat="1" x14ac:dyDescent="0.2">
      <c r="A78" s="179"/>
      <c r="B78" s="1032" t="s">
        <v>1104</v>
      </c>
      <c r="C78" s="1032"/>
      <c r="D78" s="1032"/>
      <c r="E78" s="1032"/>
      <c r="F78" s="1032"/>
      <c r="G78" s="1032"/>
      <c r="H78" s="1032"/>
      <c r="I78" s="1032"/>
      <c r="J78" s="1032"/>
      <c r="K78" s="1032"/>
      <c r="L78" s="1032"/>
      <c r="M78" s="1032"/>
      <c r="N78" s="1032"/>
      <c r="O78" s="1032"/>
      <c r="P78" s="1032"/>
      <c r="Q78" s="1032"/>
      <c r="R78" s="1032"/>
      <c r="AY78" s="239"/>
      <c r="AZ78" s="239"/>
      <c r="BA78" s="239"/>
      <c r="BB78" s="239"/>
      <c r="BC78" s="239"/>
      <c r="BD78" s="730"/>
      <c r="BE78" s="239"/>
      <c r="BF78" s="730"/>
      <c r="BG78" s="239"/>
      <c r="BH78" s="239"/>
      <c r="BI78" s="239"/>
      <c r="BJ78" s="239"/>
    </row>
    <row r="79" spans="1:74" s="180" customFormat="1" x14ac:dyDescent="0.2">
      <c r="A79" s="179"/>
      <c r="B79" s="1032" t="s">
        <v>1105</v>
      </c>
      <c r="C79" s="1032"/>
      <c r="D79" s="1032"/>
      <c r="E79" s="1032"/>
      <c r="F79" s="1032"/>
      <c r="G79" s="1032"/>
      <c r="H79" s="1032"/>
      <c r="I79" s="1032"/>
      <c r="J79" s="1032"/>
      <c r="K79" s="1032"/>
      <c r="L79" s="1032"/>
      <c r="M79" s="1032"/>
      <c r="N79" s="1032"/>
      <c r="O79" s="1032"/>
      <c r="P79" s="1032"/>
      <c r="Q79" s="1032"/>
      <c r="R79" s="346"/>
      <c r="AY79" s="239"/>
      <c r="AZ79" s="239"/>
      <c r="BA79" s="239"/>
      <c r="BB79" s="239"/>
      <c r="BC79" s="239"/>
      <c r="BD79" s="730"/>
      <c r="BE79" s="239"/>
      <c r="BF79" s="730"/>
      <c r="BG79" s="239"/>
      <c r="BH79" s="239"/>
      <c r="BI79" s="239"/>
      <c r="BJ79" s="239"/>
    </row>
    <row r="80" spans="1:74" s="180" customFormat="1" ht="12" customHeight="1" x14ac:dyDescent="0.25">
      <c r="A80" s="179"/>
      <c r="B80" s="914" t="s">
        <v>834</v>
      </c>
      <c r="C80"/>
      <c r="D80"/>
      <c r="E80"/>
      <c r="F80"/>
      <c r="G80"/>
      <c r="H80"/>
      <c r="I80"/>
      <c r="J80"/>
      <c r="K80"/>
      <c r="L80"/>
      <c r="M80"/>
      <c r="N80"/>
      <c r="O80"/>
      <c r="P80"/>
      <c r="Q80"/>
      <c r="R80" s="346"/>
      <c r="AY80" s="239"/>
      <c r="AZ80" s="239"/>
      <c r="BA80" s="239"/>
      <c r="BB80" s="239"/>
      <c r="BC80" s="239"/>
      <c r="BD80" s="730"/>
      <c r="BE80" s="239"/>
      <c r="BF80" s="730"/>
      <c r="BG80" s="239"/>
      <c r="BH80" s="239"/>
      <c r="BI80" s="239"/>
      <c r="BJ80" s="239"/>
    </row>
    <row r="81" spans="1:74" s="380" customFormat="1" ht="12" customHeight="1" x14ac:dyDescent="0.25">
      <c r="A81" s="379"/>
      <c r="B81" s="988" t="str">
        <f>Dates!$G$2</f>
        <v>EIA completed modeling and analysis for this report on Thursday, September 5, 2024.</v>
      </c>
      <c r="C81" s="989"/>
      <c r="D81" s="989"/>
      <c r="E81" s="989"/>
      <c r="F81" s="989"/>
      <c r="G81" s="989"/>
      <c r="H81" s="989"/>
      <c r="I81" s="989"/>
      <c r="J81" s="989"/>
      <c r="K81" s="989"/>
      <c r="L81" s="989"/>
      <c r="M81" s="989"/>
      <c r="N81" s="989"/>
      <c r="O81" s="989"/>
      <c r="P81" s="989"/>
      <c r="Q81" s="989"/>
      <c r="R81" s="346"/>
      <c r="BD81" s="383"/>
      <c r="BF81" s="383"/>
    </row>
    <row r="82" spans="1:74" s="180" customFormat="1" ht="12" customHeight="1" x14ac:dyDescent="0.25">
      <c r="A82" s="179"/>
      <c r="B82" s="987" t="s">
        <v>487</v>
      </c>
      <c r="C82" s="989"/>
      <c r="D82" s="989"/>
      <c r="E82" s="989"/>
      <c r="F82" s="989"/>
      <c r="G82" s="989"/>
      <c r="H82" s="989"/>
      <c r="I82" s="989"/>
      <c r="J82" s="989"/>
      <c r="K82" s="989"/>
      <c r="L82" s="989"/>
      <c r="M82" s="989"/>
      <c r="N82" s="989"/>
      <c r="O82" s="989"/>
      <c r="P82" s="989"/>
      <c r="Q82" s="989"/>
      <c r="R82" s="261"/>
      <c r="AY82" s="239"/>
      <c r="AZ82" s="239"/>
      <c r="BA82" s="239"/>
      <c r="BB82" s="239"/>
      <c r="BC82" s="239"/>
      <c r="BD82" s="730"/>
      <c r="BE82" s="239"/>
      <c r="BF82" s="730"/>
      <c r="BG82" s="239"/>
      <c r="BH82" s="239"/>
      <c r="BI82" s="239"/>
      <c r="BJ82" s="239"/>
    </row>
    <row r="83" spans="1:74" s="180" customFormat="1" ht="12" customHeight="1" x14ac:dyDescent="0.25">
      <c r="A83" s="179"/>
      <c r="B83" s="979" t="s">
        <v>1456</v>
      </c>
      <c r="C83" s="980"/>
      <c r="D83" s="980"/>
      <c r="E83" s="980"/>
      <c r="F83" s="980"/>
      <c r="G83" s="980"/>
      <c r="H83" s="980"/>
      <c r="I83" s="980"/>
      <c r="J83" s="980"/>
      <c r="K83" s="980"/>
      <c r="L83" s="980"/>
      <c r="M83" s="980"/>
      <c r="N83" s="980"/>
      <c r="O83" s="980"/>
      <c r="P83" s="980"/>
      <c r="Q83" s="980"/>
      <c r="R83" s="261"/>
      <c r="AY83" s="239"/>
      <c r="AZ83" s="239"/>
      <c r="BA83" s="239"/>
      <c r="BB83" s="239"/>
      <c r="BC83" s="239"/>
      <c r="BD83" s="730"/>
      <c r="BE83" s="239"/>
      <c r="BF83" s="730"/>
      <c r="BG83" s="239"/>
      <c r="BH83" s="239"/>
      <c r="BI83" s="239"/>
      <c r="BJ83" s="239"/>
    </row>
    <row r="84" spans="1:74" s="180" customFormat="1" ht="12" customHeight="1" x14ac:dyDescent="0.25">
      <c r="A84" s="179"/>
      <c r="B84" s="974" t="s">
        <v>498</v>
      </c>
      <c r="C84" s="976"/>
      <c r="D84" s="976"/>
      <c r="E84" s="976"/>
      <c r="F84" s="976"/>
      <c r="G84" s="976"/>
      <c r="H84" s="976"/>
      <c r="I84" s="976"/>
      <c r="J84" s="976"/>
      <c r="K84" s="976"/>
      <c r="L84" s="976"/>
      <c r="M84" s="976"/>
      <c r="N84" s="976"/>
      <c r="O84" s="976"/>
      <c r="P84" s="976"/>
      <c r="Q84" s="1037"/>
      <c r="R84" s="261"/>
      <c r="AY84" s="239"/>
      <c r="AZ84" s="239"/>
      <c r="BA84" s="239"/>
      <c r="BB84" s="239"/>
      <c r="BC84" s="239"/>
      <c r="BD84" s="730"/>
      <c r="BE84" s="239"/>
      <c r="BF84" s="730"/>
      <c r="BG84" s="239"/>
      <c r="BH84" s="239"/>
      <c r="BI84" s="239"/>
      <c r="BJ84" s="239"/>
    </row>
    <row r="85" spans="1:74" s="180" customFormat="1" ht="12" customHeight="1" x14ac:dyDescent="0.25">
      <c r="A85" s="179"/>
      <c r="B85" s="914" t="s">
        <v>848</v>
      </c>
      <c r="C85" s="924"/>
      <c r="D85" s="924"/>
      <c r="E85" s="924"/>
      <c r="F85" s="924"/>
      <c r="G85" s="924"/>
      <c r="H85" s="924"/>
      <c r="I85" s="924"/>
      <c r="J85" s="924"/>
      <c r="K85" s="924"/>
      <c r="L85" s="924"/>
      <c r="M85" s="924"/>
      <c r="N85" s="924"/>
      <c r="O85" s="924"/>
      <c r="P85" s="924"/>
      <c r="Q85" s="900"/>
      <c r="R85" s="261"/>
      <c r="AY85" s="239"/>
      <c r="AZ85" s="239"/>
      <c r="BA85" s="239"/>
      <c r="BB85" s="239"/>
      <c r="BC85" s="239"/>
      <c r="BD85" s="730"/>
      <c r="BE85" s="239"/>
      <c r="BF85" s="730"/>
      <c r="BG85" s="239"/>
      <c r="BH85" s="239"/>
      <c r="BI85" s="239"/>
      <c r="BJ85" s="239"/>
    </row>
    <row r="86" spans="1:74" s="180" customFormat="1" ht="20.399999999999999" customHeight="1" x14ac:dyDescent="0.2">
      <c r="A86" s="179"/>
      <c r="B86" s="1036" t="s">
        <v>1106</v>
      </c>
      <c r="C86" s="1036"/>
      <c r="D86" s="1036"/>
      <c r="E86" s="1036"/>
      <c r="F86" s="1036"/>
      <c r="G86" s="1036"/>
      <c r="H86" s="1036"/>
      <c r="I86" s="1036"/>
      <c r="J86" s="1036"/>
      <c r="K86" s="1036"/>
      <c r="L86" s="1036"/>
      <c r="M86" s="1036"/>
      <c r="N86" s="1036"/>
      <c r="O86" s="1036"/>
      <c r="P86" s="1036"/>
      <c r="Q86" s="1036"/>
      <c r="R86" s="261"/>
      <c r="AY86" s="239"/>
      <c r="AZ86" s="239"/>
      <c r="BA86" s="239"/>
      <c r="BB86" s="239"/>
      <c r="BC86" s="239"/>
      <c r="BD86" s="730"/>
      <c r="BE86" s="239"/>
      <c r="BF86" s="730"/>
      <c r="BG86" s="239"/>
      <c r="BH86" s="239"/>
      <c r="BI86" s="239"/>
      <c r="BJ86" s="239"/>
    </row>
    <row r="87" spans="1:74" s="181" customFormat="1" ht="12" customHeight="1" x14ac:dyDescent="0.2">
      <c r="A87" s="174"/>
      <c r="B87" s="925" t="s">
        <v>1107</v>
      </c>
      <c r="C87" s="261"/>
      <c r="D87" s="261"/>
      <c r="E87" s="261"/>
      <c r="F87" s="261"/>
      <c r="G87" s="302"/>
      <c r="H87" s="261"/>
      <c r="I87" s="261"/>
      <c r="J87" s="261"/>
      <c r="K87" s="261"/>
      <c r="L87" s="261"/>
      <c r="M87" s="261"/>
      <c r="N87" s="261"/>
      <c r="O87" s="261"/>
      <c r="P87" s="261"/>
      <c r="Q87" s="261"/>
      <c r="R87" s="261"/>
      <c r="AY87" s="240"/>
      <c r="AZ87" s="240"/>
      <c r="BA87" s="240"/>
      <c r="BB87" s="240"/>
      <c r="BC87" s="240"/>
      <c r="BD87" s="730"/>
      <c r="BE87" s="240"/>
      <c r="BF87" s="730"/>
      <c r="BG87" s="240"/>
      <c r="BH87" s="240"/>
      <c r="BI87" s="240"/>
      <c r="BJ87" s="240"/>
    </row>
    <row r="88" spans="1:74" x14ac:dyDescent="0.2">
      <c r="BD88" s="731"/>
      <c r="BE88" s="153"/>
      <c r="BF88" s="731"/>
      <c r="BK88" s="153"/>
      <c r="BL88" s="153"/>
      <c r="BM88" s="153"/>
      <c r="BN88" s="153"/>
      <c r="BO88" s="153"/>
      <c r="BP88" s="153"/>
      <c r="BQ88" s="153"/>
      <c r="BR88" s="153"/>
      <c r="BS88" s="153"/>
      <c r="BT88" s="153"/>
      <c r="BU88" s="153"/>
      <c r="BV88" s="153"/>
    </row>
    <row r="89" spans="1:74" x14ac:dyDescent="0.2">
      <c r="BD89" s="731"/>
      <c r="BE89" s="153"/>
      <c r="BF89" s="731"/>
      <c r="BK89" s="153"/>
      <c r="BL89" s="153"/>
      <c r="BM89" s="153"/>
      <c r="BN89" s="153"/>
      <c r="BO89" s="153"/>
      <c r="BP89" s="153"/>
      <c r="BQ89" s="153"/>
      <c r="BR89" s="153"/>
      <c r="BS89" s="153"/>
      <c r="BT89" s="153"/>
      <c r="BU89" s="153"/>
      <c r="BV89" s="153"/>
    </row>
    <row r="90" spans="1:74" x14ac:dyDescent="0.2">
      <c r="BD90" s="731"/>
      <c r="BE90" s="153"/>
      <c r="BF90" s="731"/>
      <c r="BK90" s="153"/>
      <c r="BL90" s="153"/>
      <c r="BM90" s="153"/>
      <c r="BN90" s="153"/>
      <c r="BO90" s="153"/>
      <c r="BP90" s="153"/>
      <c r="BQ90" s="153"/>
      <c r="BR90" s="153"/>
      <c r="BS90" s="153"/>
      <c r="BT90" s="153"/>
      <c r="BU90" s="153"/>
      <c r="BV90" s="153"/>
    </row>
    <row r="91" spans="1:74" x14ac:dyDescent="0.2">
      <c r="BD91" s="731"/>
      <c r="BE91" s="153"/>
      <c r="BF91" s="731"/>
      <c r="BK91" s="153"/>
      <c r="BL91" s="153"/>
      <c r="BM91" s="153"/>
      <c r="BN91" s="153"/>
      <c r="BO91" s="153"/>
      <c r="BP91" s="153"/>
      <c r="BQ91" s="153"/>
      <c r="BR91" s="153"/>
      <c r="BS91" s="153"/>
      <c r="BT91" s="153"/>
      <c r="BU91" s="153"/>
      <c r="BV91" s="153"/>
    </row>
    <row r="92" spans="1:74" x14ac:dyDescent="0.2">
      <c r="BD92" s="731"/>
      <c r="BE92" s="153"/>
      <c r="BF92" s="731"/>
      <c r="BK92" s="153"/>
      <c r="BL92" s="153"/>
      <c r="BM92" s="153"/>
      <c r="BN92" s="153"/>
      <c r="BO92" s="153"/>
      <c r="BP92" s="153"/>
      <c r="BQ92" s="153"/>
      <c r="BR92" s="153"/>
      <c r="BS92" s="153"/>
      <c r="BT92" s="153"/>
      <c r="BU92" s="153"/>
      <c r="BV92" s="153"/>
    </row>
    <row r="93" spans="1:74" x14ac:dyDescent="0.2">
      <c r="BD93" s="731"/>
      <c r="BE93" s="153"/>
      <c r="BF93" s="731"/>
      <c r="BK93" s="153"/>
      <c r="BL93" s="153"/>
      <c r="BM93" s="153"/>
      <c r="BN93" s="153"/>
      <c r="BO93" s="153"/>
      <c r="BP93" s="153"/>
      <c r="BQ93" s="153"/>
      <c r="BR93" s="153"/>
      <c r="BS93" s="153"/>
      <c r="BT93" s="153"/>
      <c r="BU93" s="153"/>
      <c r="BV93" s="153"/>
    </row>
    <row r="94" spans="1:74" x14ac:dyDescent="0.2">
      <c r="BD94" s="731"/>
      <c r="BE94" s="153"/>
      <c r="BF94" s="731"/>
      <c r="BK94" s="153"/>
      <c r="BL94" s="153"/>
      <c r="BM94" s="153"/>
      <c r="BN94" s="153"/>
      <c r="BO94" s="153"/>
      <c r="BP94" s="153"/>
      <c r="BQ94" s="153"/>
      <c r="BR94" s="153"/>
      <c r="BS94" s="153"/>
      <c r="BT94" s="153"/>
      <c r="BU94" s="153"/>
      <c r="BV94" s="153"/>
    </row>
    <row r="95" spans="1:74" x14ac:dyDescent="0.2">
      <c r="BD95" s="731"/>
      <c r="BE95" s="153"/>
      <c r="BF95" s="731"/>
      <c r="BK95" s="153"/>
      <c r="BL95" s="153"/>
      <c r="BM95" s="153"/>
      <c r="BN95" s="153"/>
      <c r="BO95" s="153"/>
      <c r="BP95" s="153"/>
      <c r="BQ95" s="153"/>
      <c r="BR95" s="153"/>
      <c r="BS95" s="153"/>
      <c r="BT95" s="153"/>
      <c r="BU95" s="153"/>
      <c r="BV95" s="153"/>
    </row>
    <row r="96" spans="1:74" x14ac:dyDescent="0.2">
      <c r="BD96" s="731"/>
      <c r="BE96" s="153"/>
      <c r="BF96" s="731"/>
      <c r="BK96" s="153"/>
      <c r="BL96" s="153"/>
      <c r="BM96" s="153"/>
      <c r="BN96" s="153"/>
      <c r="BO96" s="153"/>
      <c r="BP96" s="153"/>
      <c r="BQ96" s="153"/>
      <c r="BR96" s="153"/>
      <c r="BS96" s="153"/>
      <c r="BT96" s="153"/>
      <c r="BU96" s="153"/>
      <c r="BV96" s="153"/>
    </row>
    <row r="97" spans="56:74" x14ac:dyDescent="0.2">
      <c r="BD97" s="731"/>
      <c r="BE97" s="153"/>
      <c r="BF97" s="731"/>
      <c r="BK97" s="153"/>
      <c r="BL97" s="153"/>
      <c r="BM97" s="153"/>
      <c r="BN97" s="153"/>
      <c r="BO97" s="153"/>
      <c r="BP97" s="153"/>
      <c r="BQ97" s="153"/>
      <c r="BR97" s="153"/>
      <c r="BS97" s="153"/>
      <c r="BT97" s="153"/>
      <c r="BU97" s="153"/>
      <c r="BV97" s="153"/>
    </row>
    <row r="98" spans="56:74" x14ac:dyDescent="0.2">
      <c r="BD98" s="731"/>
      <c r="BE98" s="153"/>
      <c r="BF98" s="731"/>
      <c r="BK98" s="153"/>
      <c r="BL98" s="153"/>
      <c r="BM98" s="153"/>
      <c r="BN98" s="153"/>
      <c r="BO98" s="153"/>
      <c r="BP98" s="153"/>
      <c r="BQ98" s="153"/>
      <c r="BR98" s="153"/>
      <c r="BS98" s="153"/>
      <c r="BT98" s="153"/>
      <c r="BU98" s="153"/>
      <c r="BV98" s="153"/>
    </row>
    <row r="99" spans="56:74" x14ac:dyDescent="0.2">
      <c r="BD99" s="731"/>
      <c r="BE99" s="153"/>
      <c r="BF99" s="731"/>
      <c r="BK99" s="153"/>
      <c r="BL99" s="153"/>
      <c r="BM99" s="153"/>
      <c r="BN99" s="153"/>
      <c r="BO99" s="153"/>
      <c r="BP99" s="153"/>
      <c r="BQ99" s="153"/>
      <c r="BR99" s="153"/>
      <c r="BS99" s="153"/>
      <c r="BT99" s="153"/>
      <c r="BU99" s="153"/>
      <c r="BV99" s="153"/>
    </row>
    <row r="100" spans="56:74" x14ac:dyDescent="0.2">
      <c r="BD100" s="731"/>
      <c r="BE100" s="153"/>
      <c r="BF100" s="731"/>
      <c r="BK100" s="153"/>
      <c r="BL100" s="153"/>
      <c r="BM100" s="153"/>
      <c r="BN100" s="153"/>
      <c r="BO100" s="153"/>
      <c r="BP100" s="153"/>
      <c r="BQ100" s="153"/>
      <c r="BR100" s="153"/>
      <c r="BS100" s="153"/>
      <c r="BT100" s="153"/>
      <c r="BU100" s="153"/>
      <c r="BV100" s="153"/>
    </row>
    <row r="101" spans="56:74" x14ac:dyDescent="0.2">
      <c r="BD101" s="731"/>
      <c r="BE101" s="153"/>
      <c r="BF101" s="731"/>
      <c r="BK101" s="153"/>
      <c r="BL101" s="153"/>
      <c r="BM101" s="153"/>
      <c r="BN101" s="153"/>
      <c r="BO101" s="153"/>
      <c r="BP101" s="153"/>
      <c r="BQ101" s="153"/>
      <c r="BR101" s="153"/>
      <c r="BS101" s="153"/>
      <c r="BT101" s="153"/>
      <c r="BU101" s="153"/>
      <c r="BV101" s="153"/>
    </row>
    <row r="102" spans="56:74" x14ac:dyDescent="0.2">
      <c r="BD102" s="731"/>
      <c r="BE102" s="153"/>
      <c r="BF102" s="731"/>
      <c r="BK102" s="153"/>
      <c r="BL102" s="153"/>
      <c r="BM102" s="153"/>
      <c r="BN102" s="153"/>
      <c r="BO102" s="153"/>
      <c r="BP102" s="153"/>
      <c r="BQ102" s="153"/>
      <c r="BR102" s="153"/>
      <c r="BS102" s="153"/>
      <c r="BT102" s="153"/>
      <c r="BU102" s="153"/>
      <c r="BV102" s="153"/>
    </row>
    <row r="103" spans="56:74" x14ac:dyDescent="0.2">
      <c r="BD103" s="731"/>
      <c r="BE103" s="153"/>
      <c r="BF103" s="731"/>
      <c r="BK103" s="153"/>
      <c r="BL103" s="153"/>
      <c r="BM103" s="153"/>
      <c r="BN103" s="153"/>
      <c r="BO103" s="153"/>
      <c r="BP103" s="153"/>
      <c r="BQ103" s="153"/>
      <c r="BR103" s="153"/>
      <c r="BS103" s="153"/>
      <c r="BT103" s="153"/>
      <c r="BU103" s="153"/>
      <c r="BV103" s="153"/>
    </row>
    <row r="104" spans="56:74" x14ac:dyDescent="0.2">
      <c r="BD104" s="731"/>
      <c r="BE104" s="153"/>
      <c r="BF104" s="731"/>
      <c r="BK104" s="153"/>
      <c r="BL104" s="153"/>
      <c r="BM104" s="153"/>
      <c r="BN104" s="153"/>
      <c r="BO104" s="153"/>
      <c r="BP104" s="153"/>
      <c r="BQ104" s="153"/>
      <c r="BR104" s="153"/>
      <c r="BS104" s="153"/>
      <c r="BT104" s="153"/>
      <c r="BU104" s="153"/>
      <c r="BV104" s="153"/>
    </row>
    <row r="105" spans="56:74" x14ac:dyDescent="0.2">
      <c r="BD105" s="731"/>
      <c r="BE105" s="153"/>
      <c r="BF105" s="731"/>
      <c r="BK105" s="153"/>
      <c r="BL105" s="153"/>
      <c r="BM105" s="153"/>
      <c r="BN105" s="153"/>
      <c r="BO105" s="153"/>
      <c r="BP105" s="153"/>
      <c r="BQ105" s="153"/>
      <c r="BR105" s="153"/>
      <c r="BS105" s="153"/>
      <c r="BT105" s="153"/>
      <c r="BU105" s="153"/>
      <c r="BV105" s="153"/>
    </row>
    <row r="106" spans="56:74" x14ac:dyDescent="0.2">
      <c r="BD106" s="731"/>
      <c r="BE106" s="153"/>
      <c r="BF106" s="731"/>
      <c r="BK106" s="153"/>
      <c r="BL106" s="153"/>
      <c r="BM106" s="153"/>
      <c r="BN106" s="153"/>
      <c r="BO106" s="153"/>
      <c r="BP106" s="153"/>
      <c r="BQ106" s="153"/>
      <c r="BR106" s="153"/>
      <c r="BS106" s="153"/>
      <c r="BT106" s="153"/>
      <c r="BU106" s="153"/>
      <c r="BV106" s="153"/>
    </row>
    <row r="107" spans="56:74" x14ac:dyDescent="0.2">
      <c r="BD107" s="731"/>
      <c r="BE107" s="153"/>
      <c r="BF107" s="731"/>
      <c r="BK107" s="153"/>
      <c r="BL107" s="153"/>
      <c r="BM107" s="153"/>
      <c r="BN107" s="153"/>
      <c r="BO107" s="153"/>
      <c r="BP107" s="153"/>
      <c r="BQ107" s="153"/>
      <c r="BR107" s="153"/>
      <c r="BS107" s="153"/>
      <c r="BT107" s="153"/>
      <c r="BU107" s="153"/>
      <c r="BV107" s="153"/>
    </row>
    <row r="108" spans="56:74" x14ac:dyDescent="0.2">
      <c r="BD108" s="731"/>
      <c r="BE108" s="153"/>
      <c r="BF108" s="731"/>
      <c r="BK108" s="153"/>
      <c r="BL108" s="153"/>
      <c r="BM108" s="153"/>
      <c r="BN108" s="153"/>
      <c r="BO108" s="153"/>
      <c r="BP108" s="153"/>
      <c r="BQ108" s="153"/>
      <c r="BR108" s="153"/>
      <c r="BS108" s="153"/>
      <c r="BT108" s="153"/>
      <c r="BU108" s="153"/>
      <c r="BV108" s="153"/>
    </row>
    <row r="109" spans="56:74" x14ac:dyDescent="0.2">
      <c r="BD109" s="731"/>
      <c r="BE109" s="153"/>
      <c r="BF109" s="731"/>
      <c r="BK109" s="153"/>
      <c r="BL109" s="153"/>
      <c r="BM109" s="153"/>
      <c r="BN109" s="153"/>
      <c r="BO109" s="153"/>
      <c r="BP109" s="153"/>
      <c r="BQ109" s="153"/>
      <c r="BR109" s="153"/>
      <c r="BS109" s="153"/>
      <c r="BT109" s="153"/>
      <c r="BU109" s="153"/>
      <c r="BV109" s="153"/>
    </row>
    <row r="110" spans="56:74" x14ac:dyDescent="0.2">
      <c r="BD110" s="731"/>
      <c r="BE110" s="153"/>
      <c r="BF110" s="731"/>
      <c r="BK110" s="153"/>
      <c r="BL110" s="153"/>
      <c r="BM110" s="153"/>
      <c r="BN110" s="153"/>
      <c r="BO110" s="153"/>
      <c r="BP110" s="153"/>
      <c r="BQ110" s="153"/>
      <c r="BR110" s="153"/>
      <c r="BS110" s="153"/>
      <c r="BT110" s="153"/>
      <c r="BU110" s="153"/>
      <c r="BV110" s="153"/>
    </row>
    <row r="111" spans="56:74" x14ac:dyDescent="0.2">
      <c r="BD111" s="731"/>
      <c r="BE111" s="153"/>
      <c r="BF111" s="731"/>
      <c r="BK111" s="153"/>
      <c r="BL111" s="153"/>
      <c r="BM111" s="153"/>
      <c r="BN111" s="153"/>
      <c r="BO111" s="153"/>
      <c r="BP111" s="153"/>
      <c r="BQ111" s="153"/>
      <c r="BR111" s="153"/>
      <c r="BS111" s="153"/>
      <c r="BT111" s="153"/>
      <c r="BU111" s="153"/>
      <c r="BV111" s="153"/>
    </row>
    <row r="112" spans="56:74" x14ac:dyDescent="0.2">
      <c r="BD112" s="731"/>
      <c r="BE112" s="153"/>
      <c r="BF112" s="731"/>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row r="134" spans="63:74" x14ac:dyDescent="0.2">
      <c r="BK134" s="153"/>
      <c r="BL134" s="153"/>
      <c r="BM134" s="153"/>
      <c r="BN134" s="153"/>
      <c r="BO134" s="153"/>
      <c r="BP134" s="153"/>
      <c r="BQ134" s="153"/>
      <c r="BR134" s="153"/>
      <c r="BS134" s="153"/>
      <c r="BT134" s="153"/>
      <c r="BU134" s="153"/>
      <c r="BV134" s="153"/>
    </row>
    <row r="135" spans="63:74" x14ac:dyDescent="0.2">
      <c r="BK135" s="153"/>
      <c r="BL135" s="153"/>
      <c r="BM135" s="153"/>
      <c r="BN135" s="153"/>
      <c r="BO135" s="153"/>
      <c r="BP135" s="153"/>
      <c r="BQ135" s="153"/>
      <c r="BR135" s="153"/>
      <c r="BS135" s="153"/>
      <c r="BT135" s="153"/>
      <c r="BU135" s="153"/>
      <c r="BV135" s="153"/>
    </row>
    <row r="136" spans="63:74" x14ac:dyDescent="0.2">
      <c r="BK136" s="153"/>
      <c r="BL136" s="153"/>
      <c r="BM136" s="153"/>
      <c r="BN136" s="153"/>
      <c r="BO136" s="153"/>
      <c r="BP136" s="153"/>
      <c r="BQ136" s="153"/>
      <c r="BR136" s="153"/>
      <c r="BS136" s="153"/>
      <c r="BT136" s="153"/>
      <c r="BU136" s="153"/>
      <c r="BV136" s="153"/>
    </row>
    <row r="137" spans="63:74" x14ac:dyDescent="0.2">
      <c r="BK137" s="153"/>
      <c r="BL137" s="153"/>
      <c r="BM137" s="153"/>
      <c r="BN137" s="153"/>
      <c r="BO137" s="153"/>
      <c r="BP137" s="153"/>
      <c r="BQ137" s="153"/>
      <c r="BR137" s="153"/>
      <c r="BS137" s="153"/>
      <c r="BT137" s="153"/>
      <c r="BU137" s="153"/>
      <c r="BV137" s="153"/>
    </row>
    <row r="138" spans="63:74" x14ac:dyDescent="0.2">
      <c r="BK138" s="153"/>
      <c r="BL138" s="153"/>
      <c r="BM138" s="153"/>
      <c r="BN138" s="153"/>
      <c r="BO138" s="153"/>
      <c r="BP138" s="153"/>
      <c r="BQ138" s="153"/>
      <c r="BR138" s="153"/>
      <c r="BS138" s="153"/>
      <c r="BT138" s="153"/>
      <c r="BU138" s="153"/>
      <c r="BV138" s="153"/>
    </row>
    <row r="139" spans="63:74" x14ac:dyDescent="0.2">
      <c r="BK139" s="153"/>
      <c r="BL139" s="153"/>
      <c r="BM139" s="153"/>
      <c r="BN139" s="153"/>
      <c r="BO139" s="153"/>
      <c r="BP139" s="153"/>
      <c r="BQ139" s="153"/>
      <c r="BR139" s="153"/>
      <c r="BS139" s="153"/>
      <c r="BT139" s="153"/>
      <c r="BU139" s="153"/>
      <c r="BV139" s="153"/>
    </row>
    <row r="140" spans="63:74" x14ac:dyDescent="0.2">
      <c r="BK140" s="153"/>
      <c r="BL140" s="153"/>
      <c r="BM140" s="153"/>
      <c r="BN140" s="153"/>
      <c r="BO140" s="153"/>
      <c r="BP140" s="153"/>
      <c r="BQ140" s="153"/>
      <c r="BR140" s="153"/>
      <c r="BS140" s="153"/>
      <c r="BT140" s="153"/>
      <c r="BU140" s="153"/>
      <c r="BV140" s="153"/>
    </row>
    <row r="141" spans="63:74" x14ac:dyDescent="0.2">
      <c r="BK141" s="153"/>
      <c r="BL141" s="153"/>
      <c r="BM141" s="153"/>
      <c r="BN141" s="153"/>
      <c r="BO141" s="153"/>
      <c r="BP141" s="153"/>
      <c r="BQ141" s="153"/>
      <c r="BR141" s="153"/>
      <c r="BS141" s="153"/>
      <c r="BT141" s="153"/>
      <c r="BU141" s="153"/>
      <c r="BV141" s="153"/>
    </row>
    <row r="142" spans="63:74" x14ac:dyDescent="0.2">
      <c r="BK142" s="153"/>
      <c r="BL142" s="153"/>
      <c r="BM142" s="153"/>
      <c r="BN142" s="153"/>
      <c r="BO142" s="153"/>
      <c r="BP142" s="153"/>
      <c r="BQ142" s="153"/>
      <c r="BR142" s="153"/>
      <c r="BS142" s="153"/>
      <c r="BT142" s="153"/>
      <c r="BU142" s="153"/>
      <c r="BV142" s="153"/>
    </row>
    <row r="143" spans="63:74" x14ac:dyDescent="0.2">
      <c r="BK143" s="153"/>
      <c r="BL143" s="153"/>
      <c r="BM143" s="153"/>
      <c r="BN143" s="153"/>
      <c r="BO143" s="153"/>
      <c r="BP143" s="153"/>
      <c r="BQ143" s="153"/>
      <c r="BR143" s="153"/>
      <c r="BS143" s="153"/>
      <c r="BT143" s="153"/>
      <c r="BU143" s="153"/>
      <c r="BV143" s="153"/>
    </row>
    <row r="144" spans="63:74" x14ac:dyDescent="0.2">
      <c r="BK144" s="153"/>
      <c r="BL144" s="153"/>
      <c r="BM144" s="153"/>
      <c r="BN144" s="153"/>
      <c r="BO144" s="153"/>
      <c r="BP144" s="153"/>
      <c r="BQ144" s="153"/>
      <c r="BR144" s="153"/>
      <c r="BS144" s="153"/>
      <c r="BT144" s="153"/>
      <c r="BU144" s="153"/>
      <c r="BV144" s="153"/>
    </row>
    <row r="145" spans="63:74" x14ac:dyDescent="0.2">
      <c r="BK145" s="153"/>
      <c r="BL145" s="153"/>
      <c r="BM145" s="153"/>
      <c r="BN145" s="153"/>
      <c r="BO145" s="153"/>
      <c r="BP145" s="153"/>
      <c r="BQ145" s="153"/>
      <c r="BR145" s="153"/>
      <c r="BS145" s="153"/>
      <c r="BT145" s="153"/>
      <c r="BU145" s="153"/>
      <c r="BV145" s="153"/>
    </row>
    <row r="146" spans="63:74" x14ac:dyDescent="0.2">
      <c r="BK146" s="153"/>
      <c r="BL146" s="153"/>
      <c r="BM146" s="153"/>
      <c r="BN146" s="153"/>
      <c r="BO146" s="153"/>
      <c r="BP146" s="153"/>
      <c r="BQ146" s="153"/>
      <c r="BR146" s="153"/>
      <c r="BS146" s="153"/>
      <c r="BT146" s="153"/>
      <c r="BU146" s="153"/>
      <c r="BV146" s="153"/>
    </row>
    <row r="147" spans="63:74" x14ac:dyDescent="0.2">
      <c r="BK147" s="153"/>
      <c r="BL147" s="153"/>
      <c r="BM147" s="153"/>
      <c r="BN147" s="153"/>
      <c r="BO147" s="153"/>
      <c r="BP147" s="153"/>
      <c r="BQ147" s="153"/>
      <c r="BR147" s="153"/>
      <c r="BS147" s="153"/>
      <c r="BT147" s="153"/>
      <c r="BU147" s="153"/>
      <c r="BV147" s="153"/>
    </row>
    <row r="148" spans="63:74" x14ac:dyDescent="0.2">
      <c r="BK148" s="153"/>
      <c r="BL148" s="153"/>
      <c r="BM148" s="153"/>
      <c r="BN148" s="153"/>
      <c r="BO148" s="153"/>
      <c r="BP148" s="153"/>
      <c r="BQ148" s="153"/>
      <c r="BR148" s="153"/>
      <c r="BS148" s="153"/>
      <c r="BT148" s="153"/>
      <c r="BU148" s="153"/>
      <c r="BV148" s="153"/>
    </row>
    <row r="149" spans="63:74" x14ac:dyDescent="0.2">
      <c r="BK149" s="153"/>
      <c r="BL149" s="153"/>
      <c r="BM149" s="153"/>
      <c r="BN149" s="153"/>
      <c r="BO149" s="153"/>
      <c r="BP149" s="153"/>
      <c r="BQ149" s="153"/>
      <c r="BR149" s="153"/>
      <c r="BS149" s="153"/>
      <c r="BT149" s="153"/>
      <c r="BU149" s="153"/>
      <c r="BV149" s="153"/>
    </row>
  </sheetData>
  <mergeCells count="19">
    <mergeCell ref="B86:Q86"/>
    <mergeCell ref="B79:Q79"/>
    <mergeCell ref="B84:Q84"/>
    <mergeCell ref="B82:Q82"/>
    <mergeCell ref="B83:Q83"/>
    <mergeCell ref="B81:Q81"/>
    <mergeCell ref="A1:A2"/>
    <mergeCell ref="B72:Q72"/>
    <mergeCell ref="B73:Q73"/>
    <mergeCell ref="B1:AL1"/>
    <mergeCell ref="C3:N3"/>
    <mergeCell ref="O3:Z3"/>
    <mergeCell ref="AA3:AL3"/>
    <mergeCell ref="B78:R78"/>
    <mergeCell ref="BK3:BV3"/>
    <mergeCell ref="AY3:BJ3"/>
    <mergeCell ref="AM3:AX3"/>
    <mergeCell ref="B77:Q77"/>
    <mergeCell ref="B76:Q76"/>
  </mergeCells>
  <phoneticPr fontId="7" type="noConversion"/>
  <hyperlinks>
    <hyperlink ref="A1:A2" location="Contents!A1" display="Table of Contents" xr:uid="{00000000-0004-0000-0800-000000000000}"/>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A1:FJ174"/>
  <sheetViews>
    <sheetView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2" style="85" customWidth="1"/>
    <col min="2" max="2" width="50" style="85" customWidth="1"/>
    <col min="3" max="3" width="7.5546875" style="85" customWidth="1"/>
    <col min="4" max="50" width="6.5546875" style="85" customWidth="1"/>
    <col min="51" max="55" width="6.5546875" style="152" customWidth="1"/>
    <col min="56" max="56" width="6.5546875" style="724" customWidth="1"/>
    <col min="57" max="57" width="6.5546875" style="303" customWidth="1"/>
    <col min="58" max="58" width="6.5546875" style="724" customWidth="1"/>
    <col min="59" max="59" width="6.5546875" style="152" customWidth="1"/>
    <col min="60" max="60" width="6.5546875" style="338" customWidth="1"/>
    <col min="61" max="62" width="6.5546875" style="152" customWidth="1"/>
    <col min="63" max="74" width="6.5546875" style="85" customWidth="1"/>
    <col min="75" max="75" width="9.5546875" style="85"/>
    <col min="76" max="77" width="11.5546875" style="85" bestFit="1" customWidth="1"/>
    <col min="78" max="16384" width="9.5546875" style="85"/>
  </cols>
  <sheetData>
    <row r="1" spans="1:166" ht="13.35" customHeight="1" x14ac:dyDescent="0.25">
      <c r="A1" s="990" t="s">
        <v>483</v>
      </c>
      <c r="B1" s="1038" t="s">
        <v>548</v>
      </c>
      <c r="C1" s="1039"/>
      <c r="D1" s="1039"/>
      <c r="E1" s="1039"/>
      <c r="F1" s="1039"/>
      <c r="G1" s="1039"/>
      <c r="H1" s="1039"/>
      <c r="I1" s="1039"/>
      <c r="J1" s="1039"/>
      <c r="K1" s="1039"/>
      <c r="L1" s="1039"/>
      <c r="M1" s="1039"/>
      <c r="N1" s="1039"/>
      <c r="O1" s="1039"/>
      <c r="P1" s="1039"/>
      <c r="Q1" s="1039"/>
      <c r="R1" s="1039"/>
      <c r="S1" s="1039"/>
      <c r="T1" s="1039"/>
      <c r="U1" s="1039"/>
      <c r="V1" s="1039"/>
      <c r="W1" s="1039"/>
      <c r="X1" s="1039"/>
      <c r="Y1" s="1039"/>
      <c r="Z1" s="1039"/>
      <c r="AA1" s="1039"/>
      <c r="AB1" s="1039"/>
      <c r="AC1" s="1039"/>
      <c r="AD1" s="1039"/>
      <c r="AE1" s="1039"/>
      <c r="AF1" s="1039"/>
      <c r="AG1" s="1039"/>
      <c r="AH1" s="1039"/>
      <c r="AI1" s="1039"/>
      <c r="AJ1" s="1039"/>
      <c r="AK1" s="1039"/>
      <c r="AL1" s="1039"/>
    </row>
    <row r="2" spans="1:166" ht="13.2" x14ac:dyDescent="0.25">
      <c r="A2" s="991"/>
      <c r="B2" s="243" t="str">
        <f>"U.S. Energy Information Administration  |  Short-Term Energy Outlook  - "&amp;Dates!D1</f>
        <v>U.S. Energy Information Administration  |  Short-Term Energy Outlook  - September 2024</v>
      </c>
      <c r="C2" s="244"/>
      <c r="D2" s="244"/>
      <c r="E2" s="244"/>
      <c r="F2" s="244"/>
      <c r="G2" s="244"/>
      <c r="H2" s="244"/>
      <c r="I2" s="340"/>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340"/>
      <c r="AL2" s="340"/>
      <c r="AM2" s="350"/>
      <c r="AN2" s="350"/>
      <c r="AO2" s="350"/>
      <c r="AP2" s="350"/>
      <c r="AQ2" s="350"/>
      <c r="AR2" s="350"/>
      <c r="AS2" s="350"/>
      <c r="AT2" s="350"/>
      <c r="BW2" s="7"/>
    </row>
    <row r="3" spans="1:166" s="7" customFormat="1" ht="13.2" x14ac:dyDescent="0.25">
      <c r="A3" s="360" t="s">
        <v>785</v>
      </c>
      <c r="B3" s="9"/>
      <c r="C3" s="993">
        <f>Dates!D3</f>
        <v>2020</v>
      </c>
      <c r="D3" s="985"/>
      <c r="E3" s="985"/>
      <c r="F3" s="985"/>
      <c r="G3" s="985"/>
      <c r="H3" s="985"/>
      <c r="I3" s="985"/>
      <c r="J3" s="985"/>
      <c r="K3" s="985"/>
      <c r="L3" s="985"/>
      <c r="M3" s="985"/>
      <c r="N3" s="986"/>
      <c r="O3" s="993">
        <f>C3+1</f>
        <v>2021</v>
      </c>
      <c r="P3" s="994"/>
      <c r="Q3" s="994"/>
      <c r="R3" s="994"/>
      <c r="S3" s="994"/>
      <c r="T3" s="994"/>
      <c r="U3" s="994"/>
      <c r="V3" s="994"/>
      <c r="W3" s="994"/>
      <c r="X3" s="985"/>
      <c r="Y3" s="985"/>
      <c r="Z3" s="986"/>
      <c r="AA3" s="982">
        <f>O3+1</f>
        <v>2022</v>
      </c>
      <c r="AB3" s="985"/>
      <c r="AC3" s="985"/>
      <c r="AD3" s="985"/>
      <c r="AE3" s="985"/>
      <c r="AF3" s="985"/>
      <c r="AG3" s="985"/>
      <c r="AH3" s="985"/>
      <c r="AI3" s="985"/>
      <c r="AJ3" s="985"/>
      <c r="AK3" s="985"/>
      <c r="AL3" s="986"/>
      <c r="AM3" s="982">
        <f>AA3+1</f>
        <v>2023</v>
      </c>
      <c r="AN3" s="985"/>
      <c r="AO3" s="985"/>
      <c r="AP3" s="985"/>
      <c r="AQ3" s="985"/>
      <c r="AR3" s="985"/>
      <c r="AS3" s="985"/>
      <c r="AT3" s="985"/>
      <c r="AU3" s="985"/>
      <c r="AV3" s="985"/>
      <c r="AW3" s="985"/>
      <c r="AX3" s="986"/>
      <c r="AY3" s="982">
        <f>AM3+1</f>
        <v>2024</v>
      </c>
      <c r="AZ3" s="983"/>
      <c r="BA3" s="983"/>
      <c r="BB3" s="983"/>
      <c r="BC3" s="983"/>
      <c r="BD3" s="983"/>
      <c r="BE3" s="983"/>
      <c r="BF3" s="983"/>
      <c r="BG3" s="983"/>
      <c r="BH3" s="983"/>
      <c r="BI3" s="983"/>
      <c r="BJ3" s="984"/>
      <c r="BK3" s="982">
        <f>AY3+1</f>
        <v>2025</v>
      </c>
      <c r="BL3" s="985"/>
      <c r="BM3" s="985"/>
      <c r="BN3" s="985"/>
      <c r="BO3" s="985"/>
      <c r="BP3" s="985"/>
      <c r="BQ3" s="985"/>
      <c r="BR3" s="985"/>
      <c r="BS3" s="985"/>
      <c r="BT3" s="985"/>
      <c r="BU3" s="985"/>
      <c r="BV3" s="986"/>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row>
    <row r="4" spans="1:166"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12"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row>
    <row r="5" spans="1:166" x14ac:dyDescent="0.2">
      <c r="A5" s="292"/>
      <c r="B5" s="86" t="s">
        <v>1156</v>
      </c>
      <c r="C5" s="632"/>
      <c r="D5" s="632"/>
      <c r="E5" s="632"/>
      <c r="F5" s="632"/>
      <c r="G5" s="632"/>
      <c r="H5" s="632"/>
      <c r="I5" s="632"/>
      <c r="J5" s="632"/>
      <c r="K5" s="632"/>
      <c r="L5" s="632"/>
      <c r="M5" s="632"/>
      <c r="N5" s="632"/>
      <c r="O5" s="632"/>
      <c r="P5" s="632"/>
      <c r="Q5" s="632"/>
      <c r="R5" s="632"/>
      <c r="S5" s="632"/>
      <c r="T5" s="632"/>
      <c r="U5" s="632"/>
      <c r="V5" s="632"/>
      <c r="W5" s="632"/>
      <c r="X5" s="632"/>
      <c r="Y5" s="632"/>
      <c r="Z5" s="632"/>
      <c r="AA5" s="632"/>
      <c r="AB5" s="632"/>
      <c r="AC5" s="632"/>
      <c r="AD5" s="632"/>
      <c r="AE5" s="632"/>
      <c r="AF5" s="632"/>
      <c r="AG5" s="632"/>
      <c r="AH5" s="632"/>
      <c r="AI5" s="632"/>
      <c r="AJ5" s="632"/>
      <c r="AK5" s="632"/>
      <c r="AL5" s="632"/>
      <c r="AM5" s="632"/>
      <c r="AN5" s="632"/>
      <c r="AO5" s="632"/>
      <c r="AP5" s="632"/>
      <c r="AQ5" s="632"/>
      <c r="AR5" s="632"/>
      <c r="AS5" s="632"/>
      <c r="AT5" s="632"/>
      <c r="AU5" s="632"/>
      <c r="AV5" s="632"/>
      <c r="AW5" s="632"/>
      <c r="AX5" s="632"/>
      <c r="AY5" s="151"/>
      <c r="AZ5" s="151"/>
      <c r="BA5" s="151"/>
      <c r="BB5" s="151"/>
      <c r="BC5" s="151"/>
      <c r="BD5" s="732"/>
      <c r="BE5" s="732"/>
      <c r="BF5" s="732"/>
      <c r="BG5" s="634"/>
      <c r="BH5" s="634"/>
      <c r="BI5" s="634"/>
      <c r="BJ5" s="635"/>
      <c r="BK5" s="635"/>
      <c r="BL5" s="635"/>
      <c r="BM5" s="635"/>
      <c r="BN5" s="635"/>
      <c r="BO5" s="635"/>
      <c r="BP5" s="635"/>
      <c r="BQ5" s="635"/>
      <c r="BR5" s="635"/>
      <c r="BS5" s="635"/>
      <c r="BT5" s="635"/>
      <c r="BU5" s="635"/>
      <c r="BV5" s="635"/>
    </row>
    <row r="6" spans="1:166" s="303" customFormat="1" x14ac:dyDescent="0.2">
      <c r="A6" s="606" t="s">
        <v>1157</v>
      </c>
      <c r="B6" s="619" t="s">
        <v>1158</v>
      </c>
      <c r="C6" s="101">
        <v>5.5730959999999996</v>
      </c>
      <c r="D6" s="101">
        <v>5.4134479999999998</v>
      </c>
      <c r="E6" s="101">
        <v>5.8557740000000003</v>
      </c>
      <c r="F6" s="101">
        <v>5.6059340000000004</v>
      </c>
      <c r="G6" s="101">
        <v>5.4028390000000002</v>
      </c>
      <c r="H6" s="101">
        <v>5.8872</v>
      </c>
      <c r="I6" s="101">
        <v>6.0802579999999997</v>
      </c>
      <c r="J6" s="101">
        <v>6.044581</v>
      </c>
      <c r="K6" s="101">
        <v>5.8440320000000003</v>
      </c>
      <c r="L6" s="101">
        <v>5.6866079999999997</v>
      </c>
      <c r="M6" s="101">
        <v>5.6337429999999999</v>
      </c>
      <c r="N6" s="101">
        <v>5.3846540000000003</v>
      </c>
      <c r="O6" s="101">
        <v>5.565213</v>
      </c>
      <c r="P6" s="101">
        <v>4.5714579999999998</v>
      </c>
      <c r="Q6" s="101">
        <v>5.7216449999999996</v>
      </c>
      <c r="R6" s="101">
        <v>6.2352920000000003</v>
      </c>
      <c r="S6" s="101">
        <v>6.3737250000000003</v>
      </c>
      <c r="T6" s="101">
        <v>6.3723619999999999</v>
      </c>
      <c r="U6" s="101">
        <v>6.3282369999999997</v>
      </c>
      <c r="V6" s="101">
        <v>6.3798849999999998</v>
      </c>
      <c r="W6" s="101">
        <v>6.156301</v>
      </c>
      <c r="X6" s="101">
        <v>6.1853109999999996</v>
      </c>
      <c r="Y6" s="101">
        <v>6.1326109999999998</v>
      </c>
      <c r="Z6" s="101">
        <v>6.1056350000000004</v>
      </c>
      <c r="AA6" s="101">
        <v>5.867877</v>
      </c>
      <c r="AB6" s="101">
        <v>5.9469430000000001</v>
      </c>
      <c r="AC6" s="101">
        <v>6.5612909999999998</v>
      </c>
      <c r="AD6" s="101">
        <v>6.7072250000000002</v>
      </c>
      <c r="AE6" s="101">
        <v>6.7886579999999999</v>
      </c>
      <c r="AF6" s="101">
        <v>6.8460890000000001</v>
      </c>
      <c r="AG6" s="101">
        <v>7.0129770000000002</v>
      </c>
      <c r="AH6" s="101">
        <v>6.8380910000000004</v>
      </c>
      <c r="AI6" s="101">
        <v>6.7443049999999998</v>
      </c>
      <c r="AJ6" s="101">
        <v>6.5489170000000003</v>
      </c>
      <c r="AK6" s="101">
        <v>6.4530580000000004</v>
      </c>
      <c r="AL6" s="101">
        <v>5.9152459999999998</v>
      </c>
      <c r="AM6" s="101">
        <v>6.3693999999999997</v>
      </c>
      <c r="AN6" s="101">
        <v>6.5037830000000003</v>
      </c>
      <c r="AO6" s="101">
        <v>6.9613259999999997</v>
      </c>
      <c r="AP6" s="101">
        <v>7.2295350000000003</v>
      </c>
      <c r="AQ6" s="101">
        <v>7.2482350000000002</v>
      </c>
      <c r="AR6" s="101">
        <v>7.2311019999999999</v>
      </c>
      <c r="AS6" s="101">
        <v>7.2910519999999996</v>
      </c>
      <c r="AT6" s="101">
        <v>7.4324139999999996</v>
      </c>
      <c r="AU6" s="101">
        <v>7.3852010000000003</v>
      </c>
      <c r="AV6" s="101">
        <v>7.195379</v>
      </c>
      <c r="AW6" s="101">
        <v>7.0917289999999999</v>
      </c>
      <c r="AX6" s="101">
        <v>6.9698250000000002</v>
      </c>
      <c r="AY6" s="101">
        <v>6.4038459999999997</v>
      </c>
      <c r="AZ6" s="101">
        <v>6.9975529999999999</v>
      </c>
      <c r="BA6" s="101">
        <v>7.4420580000000003</v>
      </c>
      <c r="BB6" s="101">
        <v>7.7560630000000002</v>
      </c>
      <c r="BC6" s="101">
        <v>7.8695760000000003</v>
      </c>
      <c r="BD6" s="726">
        <v>7.8111459999999999</v>
      </c>
      <c r="BE6" s="726">
        <v>7.4956290902999996</v>
      </c>
      <c r="BF6" s="726">
        <v>7.4901161874</v>
      </c>
      <c r="BG6" s="618">
        <v>7.263001</v>
      </c>
      <c r="BH6" s="618">
        <v>7.0894469999999998</v>
      </c>
      <c r="BI6" s="618">
        <v>6.9495519999999997</v>
      </c>
      <c r="BJ6" s="618">
        <v>6.9443270000000004</v>
      </c>
      <c r="BK6" s="618">
        <v>6.9467939999999997</v>
      </c>
      <c r="BL6" s="618">
        <v>7.0128599999999999</v>
      </c>
      <c r="BM6" s="618">
        <v>7.3350989999999996</v>
      </c>
      <c r="BN6" s="618">
        <v>7.5401379999999998</v>
      </c>
      <c r="BO6" s="618">
        <v>7.6922870000000003</v>
      </c>
      <c r="BP6" s="618">
        <v>7.6387179999999999</v>
      </c>
      <c r="BQ6" s="618">
        <v>7.6023480000000001</v>
      </c>
      <c r="BR6" s="618">
        <v>7.627262</v>
      </c>
      <c r="BS6" s="618">
        <v>7.4624870000000003</v>
      </c>
      <c r="BT6" s="618">
        <v>7.3784830000000001</v>
      </c>
      <c r="BU6" s="618">
        <v>7.2642189999999998</v>
      </c>
      <c r="BV6" s="618">
        <v>7.1975819999999997</v>
      </c>
    </row>
    <row r="7" spans="1:166" s="303" customFormat="1" x14ac:dyDescent="0.2">
      <c r="A7" s="606" t="s">
        <v>244</v>
      </c>
      <c r="B7" s="620" t="s">
        <v>1159</v>
      </c>
      <c r="C7" s="101">
        <v>5.2057739999999999</v>
      </c>
      <c r="D7" s="101">
        <v>5.0520350000000001</v>
      </c>
      <c r="E7" s="101">
        <v>5.2528709999999998</v>
      </c>
      <c r="F7" s="101">
        <v>4.9342670000000002</v>
      </c>
      <c r="G7" s="101">
        <v>4.7454520000000002</v>
      </c>
      <c r="H7" s="101">
        <v>5.1946669999999999</v>
      </c>
      <c r="I7" s="101">
        <v>5.3675810000000004</v>
      </c>
      <c r="J7" s="101">
        <v>5.3514520000000001</v>
      </c>
      <c r="K7" s="101">
        <v>5.3078329999999996</v>
      </c>
      <c r="L7" s="101">
        <v>5.2972580000000002</v>
      </c>
      <c r="M7" s="101">
        <v>5.3214670000000002</v>
      </c>
      <c r="N7" s="101">
        <v>5.0582580000000004</v>
      </c>
      <c r="O7" s="101">
        <v>5.2172580000000002</v>
      </c>
      <c r="P7" s="101">
        <v>4.2468570000000003</v>
      </c>
      <c r="Q7" s="101">
        <v>5.1479679999999997</v>
      </c>
      <c r="R7" s="101">
        <v>5.4774669999999999</v>
      </c>
      <c r="S7" s="101">
        <v>5.496645</v>
      </c>
      <c r="T7" s="101">
        <v>5.5151669999999999</v>
      </c>
      <c r="U7" s="101">
        <v>5.5017420000000001</v>
      </c>
      <c r="V7" s="101">
        <v>5.5961290000000004</v>
      </c>
      <c r="W7" s="101">
        <v>5.5712330000000003</v>
      </c>
      <c r="X7" s="101">
        <v>5.7210000000000001</v>
      </c>
      <c r="Y7" s="101">
        <v>5.7728330000000003</v>
      </c>
      <c r="Z7" s="101">
        <v>5.7409359999999996</v>
      </c>
      <c r="AA7" s="101">
        <v>5.5083549999999999</v>
      </c>
      <c r="AB7" s="101">
        <v>5.5139639999999996</v>
      </c>
      <c r="AC7" s="101">
        <v>5.9523549999999998</v>
      </c>
      <c r="AD7" s="101">
        <v>5.9173</v>
      </c>
      <c r="AE7" s="101">
        <v>5.9610000000000003</v>
      </c>
      <c r="AF7" s="101">
        <v>6.008267</v>
      </c>
      <c r="AG7" s="101">
        <v>6.1885159999999999</v>
      </c>
      <c r="AH7" s="101">
        <v>6.0605479999999998</v>
      </c>
      <c r="AI7" s="101">
        <v>6.1540670000000004</v>
      </c>
      <c r="AJ7" s="101">
        <v>6.1677419999999996</v>
      </c>
      <c r="AK7" s="101">
        <v>6.1393000000000004</v>
      </c>
      <c r="AL7" s="101">
        <v>5.6004519999999998</v>
      </c>
      <c r="AM7" s="101">
        <v>6.0409680000000003</v>
      </c>
      <c r="AN7" s="101">
        <v>6.1175360000000003</v>
      </c>
      <c r="AO7" s="101">
        <v>6.3514189999999999</v>
      </c>
      <c r="AP7" s="101">
        <v>6.4454330000000004</v>
      </c>
      <c r="AQ7" s="101">
        <v>6.428839</v>
      </c>
      <c r="AR7" s="101">
        <v>6.4082999999999997</v>
      </c>
      <c r="AS7" s="101">
        <v>6.5056770000000004</v>
      </c>
      <c r="AT7" s="101">
        <v>6.6308389999999999</v>
      </c>
      <c r="AU7" s="101">
        <v>6.7954330000000001</v>
      </c>
      <c r="AV7" s="101">
        <v>6.8048390000000003</v>
      </c>
      <c r="AW7" s="101">
        <v>6.7828330000000001</v>
      </c>
      <c r="AX7" s="101">
        <v>6.6485479999999999</v>
      </c>
      <c r="AY7" s="101">
        <v>6.0579359999999998</v>
      </c>
      <c r="AZ7" s="101">
        <v>6.6409310000000001</v>
      </c>
      <c r="BA7" s="101">
        <v>6.8315479999999997</v>
      </c>
      <c r="BB7" s="101">
        <v>6.9739000000000004</v>
      </c>
      <c r="BC7" s="101">
        <v>7.0499359999999998</v>
      </c>
      <c r="BD7" s="726">
        <v>7.0128000000000004</v>
      </c>
      <c r="BE7" s="726">
        <v>6.6296898902999999</v>
      </c>
      <c r="BF7" s="726">
        <v>6.6651828874000003</v>
      </c>
      <c r="BG7" s="618">
        <v>6.6755269999999998</v>
      </c>
      <c r="BH7" s="618">
        <v>6.6617519999999999</v>
      </c>
      <c r="BI7" s="618">
        <v>6.6517150000000003</v>
      </c>
      <c r="BJ7" s="618">
        <v>6.6308889999999998</v>
      </c>
      <c r="BK7" s="618">
        <v>6.5902289999999999</v>
      </c>
      <c r="BL7" s="618">
        <v>6.6012279999999999</v>
      </c>
      <c r="BM7" s="618">
        <v>6.6988079999999997</v>
      </c>
      <c r="BN7" s="618">
        <v>6.7597300000000002</v>
      </c>
      <c r="BO7" s="618">
        <v>6.8229059999999997</v>
      </c>
      <c r="BP7" s="618">
        <v>6.775919</v>
      </c>
      <c r="BQ7" s="618">
        <v>6.7500819999999999</v>
      </c>
      <c r="BR7" s="618">
        <v>6.8067349999999998</v>
      </c>
      <c r="BS7" s="618">
        <v>6.8573950000000004</v>
      </c>
      <c r="BT7" s="618">
        <v>6.9350240000000003</v>
      </c>
      <c r="BU7" s="618">
        <v>6.9392329999999998</v>
      </c>
      <c r="BV7" s="618">
        <v>6.8579100000000004</v>
      </c>
    </row>
    <row r="8" spans="1:166" x14ac:dyDescent="0.2">
      <c r="A8" s="293" t="s">
        <v>526</v>
      </c>
      <c r="B8" s="621" t="s">
        <v>1160</v>
      </c>
      <c r="C8" s="476">
        <v>1.9553229999999999</v>
      </c>
      <c r="D8" s="476">
        <v>1.898862</v>
      </c>
      <c r="E8" s="476">
        <v>1.978129</v>
      </c>
      <c r="F8" s="476">
        <v>1.766</v>
      </c>
      <c r="G8" s="476">
        <v>1.863097</v>
      </c>
      <c r="H8" s="476">
        <v>2.1326000000000001</v>
      </c>
      <c r="I8" s="476">
        <v>2.1820650000000001</v>
      </c>
      <c r="J8" s="476">
        <v>2.1460970000000001</v>
      </c>
      <c r="K8" s="476">
        <v>2.0971329999999999</v>
      </c>
      <c r="L8" s="476">
        <v>2.1388389999999999</v>
      </c>
      <c r="M8" s="476">
        <v>2.1138330000000001</v>
      </c>
      <c r="N8" s="476">
        <v>1.913645</v>
      </c>
      <c r="O8" s="476">
        <v>2.0436450000000002</v>
      </c>
      <c r="P8" s="476">
        <v>1.5646789999999999</v>
      </c>
      <c r="Q8" s="476">
        <v>1.990194</v>
      </c>
      <c r="R8" s="476">
        <v>2.2159330000000002</v>
      </c>
      <c r="S8" s="476">
        <v>2.1895479999999998</v>
      </c>
      <c r="T8" s="476">
        <v>2.1941670000000002</v>
      </c>
      <c r="U8" s="476">
        <v>2.1732260000000001</v>
      </c>
      <c r="V8" s="476">
        <v>2.2170969999999999</v>
      </c>
      <c r="W8" s="476">
        <v>2.1905999999999999</v>
      </c>
      <c r="X8" s="476">
        <v>2.2895159999999999</v>
      </c>
      <c r="Y8" s="476">
        <v>2.3473329999999999</v>
      </c>
      <c r="Z8" s="476">
        <v>2.3301289999999999</v>
      </c>
      <c r="AA8" s="476">
        <v>2.256097</v>
      </c>
      <c r="AB8" s="476">
        <v>2.2515710000000002</v>
      </c>
      <c r="AC8" s="476">
        <v>2.5298069999999999</v>
      </c>
      <c r="AD8" s="476">
        <v>2.4696669999999998</v>
      </c>
      <c r="AE8" s="476">
        <v>2.4485809999999999</v>
      </c>
      <c r="AF8" s="476">
        <v>2.441033</v>
      </c>
      <c r="AG8" s="476">
        <v>2.5109360000000001</v>
      </c>
      <c r="AH8" s="476">
        <v>2.3745479999999999</v>
      </c>
      <c r="AI8" s="476">
        <v>2.387</v>
      </c>
      <c r="AJ8" s="476">
        <v>2.4591940000000001</v>
      </c>
      <c r="AK8" s="476">
        <v>2.5308329999999999</v>
      </c>
      <c r="AL8" s="476">
        <v>2.198645</v>
      </c>
      <c r="AM8" s="476">
        <v>2.4480970000000002</v>
      </c>
      <c r="AN8" s="476">
        <v>2.5409290000000002</v>
      </c>
      <c r="AO8" s="476">
        <v>2.6789679999999998</v>
      </c>
      <c r="AP8" s="476">
        <v>2.6986669999999999</v>
      </c>
      <c r="AQ8" s="476">
        <v>2.6495479999999998</v>
      </c>
      <c r="AR8" s="476">
        <v>2.5817999999999999</v>
      </c>
      <c r="AS8" s="476">
        <v>2.5965479999999999</v>
      </c>
      <c r="AT8" s="476">
        <v>2.6425480000000001</v>
      </c>
      <c r="AU8" s="476">
        <v>2.7669329999999999</v>
      </c>
      <c r="AV8" s="476">
        <v>2.8027739999999999</v>
      </c>
      <c r="AW8" s="476">
        <v>2.7574000000000001</v>
      </c>
      <c r="AX8" s="476">
        <v>2.6545160000000001</v>
      </c>
      <c r="AY8" s="476">
        <v>2.3693870000000001</v>
      </c>
      <c r="AZ8" s="476">
        <v>2.6886899999999998</v>
      </c>
      <c r="BA8" s="476">
        <v>2.839645</v>
      </c>
      <c r="BB8" s="476">
        <v>2.9376000000000002</v>
      </c>
      <c r="BC8" s="476">
        <v>2.9525809999999999</v>
      </c>
      <c r="BD8" s="697">
        <v>2.8622999999999998</v>
      </c>
      <c r="BE8" s="697">
        <v>2.6872450303000002</v>
      </c>
      <c r="BF8" s="697">
        <v>2.7285680385000002</v>
      </c>
      <c r="BG8" s="397">
        <v>2.7231589999999999</v>
      </c>
      <c r="BH8" s="397">
        <v>2.7225839999999999</v>
      </c>
      <c r="BI8" s="397">
        <v>2.7231239999999999</v>
      </c>
      <c r="BJ8" s="397">
        <v>2.7210390000000002</v>
      </c>
      <c r="BK8" s="397">
        <v>2.6751330000000002</v>
      </c>
      <c r="BL8" s="397">
        <v>2.7127979999999998</v>
      </c>
      <c r="BM8" s="397">
        <v>2.7585169999999999</v>
      </c>
      <c r="BN8" s="397">
        <v>2.7970549999999998</v>
      </c>
      <c r="BO8" s="397">
        <v>2.8310200000000001</v>
      </c>
      <c r="BP8" s="397">
        <v>2.755166</v>
      </c>
      <c r="BQ8" s="397">
        <v>2.71801</v>
      </c>
      <c r="BR8" s="397">
        <v>2.7471179999999999</v>
      </c>
      <c r="BS8" s="397">
        <v>2.7785229999999999</v>
      </c>
      <c r="BT8" s="397">
        <v>2.8419240000000001</v>
      </c>
      <c r="BU8" s="397">
        <v>2.8604129999999999</v>
      </c>
      <c r="BV8" s="397">
        <v>2.7917360000000002</v>
      </c>
    </row>
    <row r="9" spans="1:166" x14ac:dyDescent="0.2">
      <c r="A9" s="293" t="s">
        <v>527</v>
      </c>
      <c r="B9" s="621" t="s">
        <v>950</v>
      </c>
      <c r="C9" s="476">
        <v>1.754419</v>
      </c>
      <c r="D9" s="476">
        <v>1.7032069999999999</v>
      </c>
      <c r="E9" s="476">
        <v>1.760032</v>
      </c>
      <c r="F9" s="476">
        <v>1.6914</v>
      </c>
      <c r="G9" s="476">
        <v>1.530645</v>
      </c>
      <c r="H9" s="476">
        <v>1.6140000000000001</v>
      </c>
      <c r="I9" s="476">
        <v>1.671516</v>
      </c>
      <c r="J9" s="476">
        <v>1.679419</v>
      </c>
      <c r="K9" s="476">
        <v>1.6924999999999999</v>
      </c>
      <c r="L9" s="476">
        <v>1.680677</v>
      </c>
      <c r="M9" s="476">
        <v>1.7154670000000001</v>
      </c>
      <c r="N9" s="476">
        <v>1.696194</v>
      </c>
      <c r="O9" s="476">
        <v>1.7184839999999999</v>
      </c>
      <c r="P9" s="476">
        <v>1.44425</v>
      </c>
      <c r="Q9" s="476">
        <v>1.7052579999999999</v>
      </c>
      <c r="R9" s="476">
        <v>1.7537670000000001</v>
      </c>
      <c r="S9" s="476">
        <v>1.764645</v>
      </c>
      <c r="T9" s="476">
        <v>1.7539</v>
      </c>
      <c r="U9" s="476">
        <v>1.754516</v>
      </c>
      <c r="V9" s="476">
        <v>1.7724519999999999</v>
      </c>
      <c r="W9" s="476">
        <v>1.7761</v>
      </c>
      <c r="X9" s="476">
        <v>1.8143229999999999</v>
      </c>
      <c r="Y9" s="476">
        <v>1.8260670000000001</v>
      </c>
      <c r="Z9" s="476">
        <v>1.824516</v>
      </c>
      <c r="AA9" s="476">
        <v>1.754</v>
      </c>
      <c r="AB9" s="476">
        <v>1.764643</v>
      </c>
      <c r="AC9" s="476">
        <v>1.8433870000000001</v>
      </c>
      <c r="AD9" s="476">
        <v>1.8437330000000001</v>
      </c>
      <c r="AE9" s="476">
        <v>1.855129</v>
      </c>
      <c r="AF9" s="476">
        <v>1.869167</v>
      </c>
      <c r="AG9" s="476">
        <v>1.9100649999999999</v>
      </c>
      <c r="AH9" s="476">
        <v>1.922839</v>
      </c>
      <c r="AI9" s="476">
        <v>1.9772670000000001</v>
      </c>
      <c r="AJ9" s="476">
        <v>1.9576769999999999</v>
      </c>
      <c r="AK9" s="476">
        <v>1.9283999999999999</v>
      </c>
      <c r="AL9" s="476">
        <v>1.8187420000000001</v>
      </c>
      <c r="AM9" s="476">
        <v>1.9130320000000001</v>
      </c>
      <c r="AN9" s="476">
        <v>1.914679</v>
      </c>
      <c r="AO9" s="476">
        <v>1.9622900000000001</v>
      </c>
      <c r="AP9" s="476">
        <v>1.987933</v>
      </c>
      <c r="AQ9" s="476">
        <v>1.98529</v>
      </c>
      <c r="AR9" s="476">
        <v>1.9970000000000001</v>
      </c>
      <c r="AS9" s="476">
        <v>2.0285160000000002</v>
      </c>
      <c r="AT9" s="476">
        <v>2.055968</v>
      </c>
      <c r="AU9" s="476">
        <v>2.0790999999999999</v>
      </c>
      <c r="AV9" s="476">
        <v>2.0937739999999998</v>
      </c>
      <c r="AW9" s="476">
        <v>2.121267</v>
      </c>
      <c r="AX9" s="476">
        <v>2.1078389999999998</v>
      </c>
      <c r="AY9" s="476">
        <v>1.954645</v>
      </c>
      <c r="AZ9" s="476">
        <v>2.0932759999999999</v>
      </c>
      <c r="BA9" s="476">
        <v>2.1107420000000001</v>
      </c>
      <c r="BB9" s="476">
        <v>2.1218669999999999</v>
      </c>
      <c r="BC9" s="476">
        <v>2.1371609999999999</v>
      </c>
      <c r="BD9" s="697">
        <v>2.1494330000000001</v>
      </c>
      <c r="BE9" s="697">
        <v>2.1372573580999998</v>
      </c>
      <c r="BF9" s="697">
        <v>2.1335838499999999</v>
      </c>
      <c r="BG9" s="397">
        <v>2.1492640000000001</v>
      </c>
      <c r="BH9" s="397">
        <v>2.1488800000000001</v>
      </c>
      <c r="BI9" s="397">
        <v>2.1528230000000002</v>
      </c>
      <c r="BJ9" s="397">
        <v>2.1641089999999998</v>
      </c>
      <c r="BK9" s="397">
        <v>2.164803</v>
      </c>
      <c r="BL9" s="397">
        <v>2.1481349999999999</v>
      </c>
      <c r="BM9" s="397">
        <v>2.1724000000000001</v>
      </c>
      <c r="BN9" s="397">
        <v>2.1783130000000002</v>
      </c>
      <c r="BO9" s="397">
        <v>2.178798</v>
      </c>
      <c r="BP9" s="397">
        <v>2.1841979999999999</v>
      </c>
      <c r="BQ9" s="397">
        <v>2.183624</v>
      </c>
      <c r="BR9" s="397">
        <v>2.1966169999999998</v>
      </c>
      <c r="BS9" s="397">
        <v>2.2141289999999998</v>
      </c>
      <c r="BT9" s="397">
        <v>2.2330540000000001</v>
      </c>
      <c r="BU9" s="397">
        <v>2.239649</v>
      </c>
      <c r="BV9" s="397">
        <v>2.2435960000000001</v>
      </c>
    </row>
    <row r="10" spans="1:166" x14ac:dyDescent="0.2">
      <c r="A10" s="293" t="s">
        <v>528</v>
      </c>
      <c r="B10" s="621" t="s">
        <v>1161</v>
      </c>
      <c r="C10" s="476">
        <v>0.92532300000000001</v>
      </c>
      <c r="D10" s="476">
        <v>0.89779399999999998</v>
      </c>
      <c r="E10" s="476">
        <v>0.93471000000000004</v>
      </c>
      <c r="F10" s="476">
        <v>0.90430100000000002</v>
      </c>
      <c r="G10" s="476">
        <v>0.81274299999999999</v>
      </c>
      <c r="H10" s="476">
        <v>0.86003399999999997</v>
      </c>
      <c r="I10" s="476">
        <v>0.89222599999999996</v>
      </c>
      <c r="J10" s="476">
        <v>0.89803299999999997</v>
      </c>
      <c r="K10" s="476">
        <v>0.90116700000000005</v>
      </c>
      <c r="L10" s="476">
        <v>0.88754900000000003</v>
      </c>
      <c r="M10" s="476">
        <v>0.90626700000000004</v>
      </c>
      <c r="N10" s="476">
        <v>0.89058099999999996</v>
      </c>
      <c r="O10" s="476">
        <v>0.89838700000000005</v>
      </c>
      <c r="P10" s="476">
        <v>0.76403500000000002</v>
      </c>
      <c r="Q10" s="476">
        <v>0.89412899999999995</v>
      </c>
      <c r="R10" s="476">
        <v>0.92030000000000001</v>
      </c>
      <c r="S10" s="476">
        <v>0.93145199999999995</v>
      </c>
      <c r="T10" s="476">
        <v>0.93006699999999998</v>
      </c>
      <c r="U10" s="476">
        <v>0.92961300000000002</v>
      </c>
      <c r="V10" s="476">
        <v>0.94483799999999996</v>
      </c>
      <c r="W10" s="476">
        <v>0.94526600000000005</v>
      </c>
      <c r="X10" s="476">
        <v>0.96541900000000003</v>
      </c>
      <c r="Y10" s="476">
        <v>0.96460000000000001</v>
      </c>
      <c r="Z10" s="476">
        <v>0.96193600000000001</v>
      </c>
      <c r="AA10" s="476">
        <v>0.91725800000000002</v>
      </c>
      <c r="AB10" s="476">
        <v>0.91985700000000004</v>
      </c>
      <c r="AC10" s="476">
        <v>0.96412900000000001</v>
      </c>
      <c r="AD10" s="476">
        <v>0.97360000000000002</v>
      </c>
      <c r="AE10" s="476">
        <v>0.98699999999999999</v>
      </c>
      <c r="AF10" s="476">
        <v>0.99776699999999996</v>
      </c>
      <c r="AG10" s="476">
        <v>1.026386</v>
      </c>
      <c r="AH10" s="476">
        <v>1.022645</v>
      </c>
      <c r="AI10" s="476">
        <v>1.0415000000000001</v>
      </c>
      <c r="AJ10" s="476">
        <v>1.036645</v>
      </c>
      <c r="AK10" s="476">
        <v>1.0089999999999999</v>
      </c>
      <c r="AL10" s="476">
        <v>0.95542000000000005</v>
      </c>
      <c r="AM10" s="476">
        <v>1.001323</v>
      </c>
      <c r="AN10" s="476">
        <v>0.994892</v>
      </c>
      <c r="AO10" s="476">
        <v>1.0201929999999999</v>
      </c>
      <c r="AP10" s="476">
        <v>1.0412330000000001</v>
      </c>
      <c r="AQ10" s="476">
        <v>1.048065</v>
      </c>
      <c r="AR10" s="476">
        <v>1.054033</v>
      </c>
      <c r="AS10" s="476">
        <v>1.0756129999999999</v>
      </c>
      <c r="AT10" s="476">
        <v>1.092258</v>
      </c>
      <c r="AU10" s="476">
        <v>1.109567</v>
      </c>
      <c r="AV10" s="476">
        <v>1.099807</v>
      </c>
      <c r="AW10" s="476">
        <v>1.1067659999999999</v>
      </c>
      <c r="AX10" s="476">
        <v>1.1038380000000001</v>
      </c>
      <c r="AY10" s="476">
        <v>1.0212909999999999</v>
      </c>
      <c r="AZ10" s="476">
        <v>1.089655</v>
      </c>
      <c r="BA10" s="476">
        <v>1.0986450000000001</v>
      </c>
      <c r="BB10" s="476">
        <v>1.108633</v>
      </c>
      <c r="BC10" s="476">
        <v>1.1229039999999999</v>
      </c>
      <c r="BD10" s="697">
        <v>1.1335</v>
      </c>
      <c r="BE10" s="697">
        <v>1.1396152981000001</v>
      </c>
      <c r="BF10" s="697">
        <v>1.1475694407999999</v>
      </c>
      <c r="BG10" s="397">
        <v>1.150372</v>
      </c>
      <c r="BH10" s="397">
        <v>1.154703</v>
      </c>
      <c r="BI10" s="397">
        <v>1.15741</v>
      </c>
      <c r="BJ10" s="397">
        <v>1.1502190000000001</v>
      </c>
      <c r="BK10" s="397">
        <v>1.157314</v>
      </c>
      <c r="BL10" s="397">
        <v>1.157724</v>
      </c>
      <c r="BM10" s="397">
        <v>1.1634169999999999</v>
      </c>
      <c r="BN10" s="397">
        <v>1.16326</v>
      </c>
      <c r="BO10" s="397">
        <v>1.171049</v>
      </c>
      <c r="BP10" s="397">
        <v>1.1749769999999999</v>
      </c>
      <c r="BQ10" s="397">
        <v>1.174995</v>
      </c>
      <c r="BR10" s="397">
        <v>1.1825110000000001</v>
      </c>
      <c r="BS10" s="397">
        <v>1.186553</v>
      </c>
      <c r="BT10" s="397">
        <v>1.197932</v>
      </c>
      <c r="BU10" s="397">
        <v>1.1932860000000001</v>
      </c>
      <c r="BV10" s="397">
        <v>1.198134</v>
      </c>
    </row>
    <row r="11" spans="1:166" x14ac:dyDescent="0.2">
      <c r="A11" s="293" t="s">
        <v>529</v>
      </c>
      <c r="B11" s="621" t="s">
        <v>1162</v>
      </c>
      <c r="C11" s="476">
        <v>0.57070900000000002</v>
      </c>
      <c r="D11" s="476">
        <v>0.552172</v>
      </c>
      <c r="E11" s="476">
        <v>0.57999999999999996</v>
      </c>
      <c r="F11" s="476">
        <v>0.57256600000000002</v>
      </c>
      <c r="G11" s="476">
        <v>0.53896699999999997</v>
      </c>
      <c r="H11" s="476">
        <v>0.58803300000000003</v>
      </c>
      <c r="I11" s="476">
        <v>0.62177400000000005</v>
      </c>
      <c r="J11" s="476">
        <v>0.62790299999999999</v>
      </c>
      <c r="K11" s="476">
        <v>0.61703300000000005</v>
      </c>
      <c r="L11" s="476">
        <v>0.59019299999999997</v>
      </c>
      <c r="M11" s="476">
        <v>0.58589999999999998</v>
      </c>
      <c r="N11" s="476">
        <v>0.55783799999999995</v>
      </c>
      <c r="O11" s="476">
        <v>0.55674199999999996</v>
      </c>
      <c r="P11" s="476">
        <v>0.47389300000000001</v>
      </c>
      <c r="Q11" s="476">
        <v>0.55838699999999997</v>
      </c>
      <c r="R11" s="476">
        <v>0.58746699999999996</v>
      </c>
      <c r="S11" s="476">
        <v>0.61099999999999999</v>
      </c>
      <c r="T11" s="476">
        <v>0.63703299999999996</v>
      </c>
      <c r="U11" s="476">
        <v>0.64438700000000004</v>
      </c>
      <c r="V11" s="476">
        <v>0.66174200000000005</v>
      </c>
      <c r="W11" s="476">
        <v>0.65926700000000005</v>
      </c>
      <c r="X11" s="476">
        <v>0.65174200000000004</v>
      </c>
      <c r="Y11" s="476">
        <v>0.63483299999999998</v>
      </c>
      <c r="Z11" s="476">
        <v>0.62435499999999999</v>
      </c>
      <c r="AA11" s="476">
        <v>0.58099999999999996</v>
      </c>
      <c r="AB11" s="476">
        <v>0.57789299999999999</v>
      </c>
      <c r="AC11" s="476">
        <v>0.61503200000000002</v>
      </c>
      <c r="AD11" s="476">
        <v>0.63029999999999997</v>
      </c>
      <c r="AE11" s="476">
        <v>0.67029000000000005</v>
      </c>
      <c r="AF11" s="476">
        <v>0.70030000000000003</v>
      </c>
      <c r="AG11" s="476">
        <v>0.74112900000000004</v>
      </c>
      <c r="AH11" s="476">
        <v>0.74051599999999995</v>
      </c>
      <c r="AI11" s="476">
        <v>0.74829999999999997</v>
      </c>
      <c r="AJ11" s="476">
        <v>0.71422600000000003</v>
      </c>
      <c r="AK11" s="476">
        <v>0.67106699999999997</v>
      </c>
      <c r="AL11" s="476">
        <v>0.62764500000000001</v>
      </c>
      <c r="AM11" s="476">
        <v>0.67851600000000001</v>
      </c>
      <c r="AN11" s="476">
        <v>0.66703599999999996</v>
      </c>
      <c r="AO11" s="476">
        <v>0.68996800000000003</v>
      </c>
      <c r="AP11" s="476">
        <v>0.71760000000000002</v>
      </c>
      <c r="AQ11" s="476">
        <v>0.74593600000000004</v>
      </c>
      <c r="AR11" s="476">
        <v>0.77546700000000002</v>
      </c>
      <c r="AS11" s="476">
        <v>0.80500000000000005</v>
      </c>
      <c r="AT11" s="476">
        <v>0.84006499999999995</v>
      </c>
      <c r="AU11" s="476">
        <v>0.83983300000000005</v>
      </c>
      <c r="AV11" s="476">
        <v>0.80848399999999998</v>
      </c>
      <c r="AW11" s="476">
        <v>0.7974</v>
      </c>
      <c r="AX11" s="476">
        <v>0.78235500000000002</v>
      </c>
      <c r="AY11" s="476">
        <v>0.71261300000000005</v>
      </c>
      <c r="AZ11" s="476">
        <v>0.76931000000000005</v>
      </c>
      <c r="BA11" s="476">
        <v>0.78251599999999999</v>
      </c>
      <c r="BB11" s="476">
        <v>0.80579999999999996</v>
      </c>
      <c r="BC11" s="476">
        <v>0.83728999999999998</v>
      </c>
      <c r="BD11" s="697">
        <v>0.86756699999999998</v>
      </c>
      <c r="BE11" s="697">
        <v>0.66557220387000005</v>
      </c>
      <c r="BF11" s="697">
        <v>0.65546155813999996</v>
      </c>
      <c r="BG11" s="397">
        <v>0.65273230000000004</v>
      </c>
      <c r="BH11" s="397">
        <v>0.6355847</v>
      </c>
      <c r="BI11" s="397">
        <v>0.61835879999999999</v>
      </c>
      <c r="BJ11" s="397">
        <v>0.59552229999999995</v>
      </c>
      <c r="BK11" s="397">
        <v>0.59297900000000003</v>
      </c>
      <c r="BL11" s="397">
        <v>0.5825709</v>
      </c>
      <c r="BM11" s="397">
        <v>0.60447399999999996</v>
      </c>
      <c r="BN11" s="397">
        <v>0.62110209999999999</v>
      </c>
      <c r="BO11" s="397">
        <v>0.64203880000000002</v>
      </c>
      <c r="BP11" s="397">
        <v>0.66157860000000002</v>
      </c>
      <c r="BQ11" s="397">
        <v>0.67345279999999996</v>
      </c>
      <c r="BR11" s="397">
        <v>0.68048869999999995</v>
      </c>
      <c r="BS11" s="397">
        <v>0.67819039999999997</v>
      </c>
      <c r="BT11" s="397">
        <v>0.66211419999999999</v>
      </c>
      <c r="BU11" s="397">
        <v>0.6458853</v>
      </c>
      <c r="BV11" s="397">
        <v>0.62444319999999998</v>
      </c>
    </row>
    <row r="12" spans="1:166" s="303" customFormat="1" x14ac:dyDescent="0.2">
      <c r="A12" s="606" t="s">
        <v>546</v>
      </c>
      <c r="B12" s="620" t="s">
        <v>1163</v>
      </c>
      <c r="C12" s="101">
        <v>0.38783800000000002</v>
      </c>
      <c r="D12" s="101">
        <v>0.381241</v>
      </c>
      <c r="E12" s="101">
        <v>0.621</v>
      </c>
      <c r="F12" s="101">
        <v>0.68279999999999996</v>
      </c>
      <c r="G12" s="101">
        <v>0.67103199999999996</v>
      </c>
      <c r="H12" s="101">
        <v>0.71040000000000003</v>
      </c>
      <c r="I12" s="101">
        <v>0.73216099999999995</v>
      </c>
      <c r="J12" s="101">
        <v>0.712032</v>
      </c>
      <c r="K12" s="101">
        <v>0.55546600000000002</v>
      </c>
      <c r="L12" s="101">
        <v>0.40983799999999998</v>
      </c>
      <c r="M12" s="101">
        <v>0.33329999999999999</v>
      </c>
      <c r="N12" s="101">
        <v>0.34696700000000003</v>
      </c>
      <c r="O12" s="101">
        <v>0.36725799999999997</v>
      </c>
      <c r="P12" s="101">
        <v>0.34267900000000001</v>
      </c>
      <c r="Q12" s="101">
        <v>0.59422600000000003</v>
      </c>
      <c r="R12" s="101">
        <v>0.778667</v>
      </c>
      <c r="S12" s="101">
        <v>0.89974200000000004</v>
      </c>
      <c r="T12" s="101">
        <v>0.88090000000000002</v>
      </c>
      <c r="U12" s="101">
        <v>0.84980699999999998</v>
      </c>
      <c r="V12" s="101">
        <v>0.80548399999999998</v>
      </c>
      <c r="W12" s="101">
        <v>0.60670000000000002</v>
      </c>
      <c r="X12" s="101">
        <v>0.48658099999999999</v>
      </c>
      <c r="Y12" s="101">
        <v>0.38316699999999998</v>
      </c>
      <c r="Z12" s="101">
        <v>0.38809700000000003</v>
      </c>
      <c r="AA12" s="101">
        <v>0.38187100000000002</v>
      </c>
      <c r="AB12" s="101">
        <v>0.45410699999999998</v>
      </c>
      <c r="AC12" s="101">
        <v>0.63132299999999997</v>
      </c>
      <c r="AD12" s="101">
        <v>0.81006699999999998</v>
      </c>
      <c r="AE12" s="101">
        <v>0.84948400000000002</v>
      </c>
      <c r="AF12" s="101">
        <v>0.86146699999999998</v>
      </c>
      <c r="AG12" s="101">
        <v>0.84690299999999996</v>
      </c>
      <c r="AH12" s="101">
        <v>0.80006500000000003</v>
      </c>
      <c r="AI12" s="101">
        <v>0.61103300000000005</v>
      </c>
      <c r="AJ12" s="101">
        <v>0.40428999999999998</v>
      </c>
      <c r="AK12" s="101">
        <v>0.33843299999999998</v>
      </c>
      <c r="AL12" s="101">
        <v>0.33712900000000001</v>
      </c>
      <c r="AM12" s="101">
        <v>0.35154800000000003</v>
      </c>
      <c r="AN12" s="101">
        <v>0.40953600000000001</v>
      </c>
      <c r="AO12" s="101">
        <v>0.63306499999999999</v>
      </c>
      <c r="AP12" s="101">
        <v>0.80659999999999998</v>
      </c>
      <c r="AQ12" s="101">
        <v>0.843032</v>
      </c>
      <c r="AR12" s="101">
        <v>0.84703300000000004</v>
      </c>
      <c r="AS12" s="101">
        <v>0.80932300000000001</v>
      </c>
      <c r="AT12" s="101">
        <v>0.82580699999999996</v>
      </c>
      <c r="AU12" s="101">
        <v>0.61286700000000005</v>
      </c>
      <c r="AV12" s="101">
        <v>0.414742</v>
      </c>
      <c r="AW12" s="101">
        <v>0.33316699999999999</v>
      </c>
      <c r="AX12" s="101">
        <v>0.34525800000000001</v>
      </c>
      <c r="AY12" s="101">
        <v>0.36835499999999999</v>
      </c>
      <c r="AZ12" s="101">
        <v>0.380828</v>
      </c>
      <c r="BA12" s="101">
        <v>0.63283900000000004</v>
      </c>
      <c r="BB12" s="101">
        <v>0.804033</v>
      </c>
      <c r="BC12" s="101">
        <v>0.84235499999999996</v>
      </c>
      <c r="BD12" s="726">
        <v>0.82140000000000002</v>
      </c>
      <c r="BE12" s="726">
        <v>0.86593920000000002</v>
      </c>
      <c r="BF12" s="726">
        <v>0.82493329999999998</v>
      </c>
      <c r="BG12" s="618">
        <v>0.60775809999999997</v>
      </c>
      <c r="BH12" s="618">
        <v>0.44832040000000001</v>
      </c>
      <c r="BI12" s="618">
        <v>0.31902079999999999</v>
      </c>
      <c r="BJ12" s="618">
        <v>0.33412849999999999</v>
      </c>
      <c r="BK12" s="618">
        <v>0.37740299999999999</v>
      </c>
      <c r="BL12" s="618">
        <v>0.43217129999999998</v>
      </c>
      <c r="BM12" s="618">
        <v>0.65718639999999995</v>
      </c>
      <c r="BN12" s="618">
        <v>0.80028809999999995</v>
      </c>
      <c r="BO12" s="618">
        <v>0.89064140000000003</v>
      </c>
      <c r="BP12" s="618">
        <v>0.88369390000000003</v>
      </c>
      <c r="BQ12" s="618">
        <v>0.87286240000000004</v>
      </c>
      <c r="BR12" s="618">
        <v>0.84104440000000003</v>
      </c>
      <c r="BS12" s="618">
        <v>0.62522520000000004</v>
      </c>
      <c r="BT12" s="618">
        <v>0.46391919999999998</v>
      </c>
      <c r="BU12" s="618">
        <v>0.34624349999999998</v>
      </c>
      <c r="BV12" s="618">
        <v>0.36059390000000002</v>
      </c>
    </row>
    <row r="13" spans="1:166" x14ac:dyDescent="0.2">
      <c r="A13" s="293" t="s">
        <v>530</v>
      </c>
      <c r="B13" s="621" t="s">
        <v>1164</v>
      </c>
      <c r="C13" s="476">
        <v>5.6759999999999996E-3</v>
      </c>
      <c r="D13" s="476">
        <v>5.8609999999999999E-3</v>
      </c>
      <c r="E13" s="476">
        <v>8.0960000000000008E-3</v>
      </c>
      <c r="F13" s="476">
        <v>7.8659999999999997E-3</v>
      </c>
      <c r="G13" s="476">
        <v>6.2570000000000004E-3</v>
      </c>
      <c r="H13" s="476">
        <v>9.3989999999999994E-3</v>
      </c>
      <c r="I13" s="476">
        <v>8.4180000000000001E-3</v>
      </c>
      <c r="J13" s="476">
        <v>6.5799999999999999E-3</v>
      </c>
      <c r="K13" s="476">
        <v>5.0000000000000001E-3</v>
      </c>
      <c r="L13" s="476">
        <v>5.6759999999999996E-3</v>
      </c>
      <c r="M13" s="476">
        <v>5.2659999999999998E-3</v>
      </c>
      <c r="N13" s="476">
        <v>6.5799999999999999E-3</v>
      </c>
      <c r="O13" s="476">
        <v>5.0000000000000001E-3</v>
      </c>
      <c r="P13" s="476">
        <v>2.6080000000000001E-3</v>
      </c>
      <c r="Q13" s="476">
        <v>4.0000000000000001E-3</v>
      </c>
      <c r="R13" s="476">
        <v>3.3E-3</v>
      </c>
      <c r="S13" s="476">
        <v>6.7099999999999998E-3</v>
      </c>
      <c r="T13" s="476">
        <v>4.9329999999999999E-3</v>
      </c>
      <c r="U13" s="476">
        <v>3.0330000000000001E-3</v>
      </c>
      <c r="V13" s="476">
        <v>4.6449999999999998E-3</v>
      </c>
      <c r="W13" s="476">
        <v>6.1659999999999996E-3</v>
      </c>
      <c r="X13" s="476">
        <v>2.967E-3</v>
      </c>
      <c r="Y13" s="476">
        <v>8.5000000000000006E-3</v>
      </c>
      <c r="Z13" s="476">
        <v>6.613E-3</v>
      </c>
      <c r="AA13" s="476">
        <v>9.6450000000000008E-3</v>
      </c>
      <c r="AB13" s="476">
        <v>7.1780000000000004E-3</v>
      </c>
      <c r="AC13" s="476">
        <v>5.581E-3</v>
      </c>
      <c r="AD13" s="476">
        <v>6.3660000000000001E-3</v>
      </c>
      <c r="AE13" s="476">
        <v>6.2249999999999996E-3</v>
      </c>
      <c r="AF13" s="476">
        <v>7.9330000000000008E-3</v>
      </c>
      <c r="AG13" s="476">
        <v>9.0650000000000001E-3</v>
      </c>
      <c r="AH13" s="476">
        <v>7.2259999999999998E-3</v>
      </c>
      <c r="AI13" s="476">
        <v>6.3E-3</v>
      </c>
      <c r="AJ13" s="476">
        <v>5.7419999999999997E-3</v>
      </c>
      <c r="AK13" s="476">
        <v>6.4330000000000003E-3</v>
      </c>
      <c r="AL13" s="476">
        <v>6.5160000000000001E-3</v>
      </c>
      <c r="AM13" s="476">
        <v>3.8709999999999999E-3</v>
      </c>
      <c r="AN13" s="476">
        <v>4.5360000000000001E-3</v>
      </c>
      <c r="AO13" s="476">
        <v>8.5800000000000008E-3</v>
      </c>
      <c r="AP13" s="476">
        <v>5.3330000000000001E-3</v>
      </c>
      <c r="AQ13" s="476">
        <v>4.0000000000000001E-3</v>
      </c>
      <c r="AR13" s="476">
        <v>4.8999999999999998E-3</v>
      </c>
      <c r="AS13" s="476">
        <v>7.6769999999999998E-3</v>
      </c>
      <c r="AT13" s="476">
        <v>6.3229999999999996E-3</v>
      </c>
      <c r="AU13" s="476">
        <v>6.1000000000000004E-3</v>
      </c>
      <c r="AV13" s="476">
        <v>1.9741999999999999E-2</v>
      </c>
      <c r="AW13" s="476">
        <v>1.8367000000000001E-2</v>
      </c>
      <c r="AX13" s="476">
        <v>1.6677000000000001E-2</v>
      </c>
      <c r="AY13" s="476">
        <v>1.6903999999999999E-2</v>
      </c>
      <c r="AZ13" s="476">
        <v>1.069E-2</v>
      </c>
      <c r="BA13" s="476">
        <v>-7.6769999999999998E-3</v>
      </c>
      <c r="BB13" s="476">
        <v>3.1670000000000001E-3</v>
      </c>
      <c r="BC13" s="476">
        <v>-1.903E-3</v>
      </c>
      <c r="BD13" s="697">
        <v>-1.7267000000000001E-2</v>
      </c>
      <c r="BE13" s="697">
        <v>1.09671E-2</v>
      </c>
      <c r="BF13" s="697">
        <v>1.21142E-2</v>
      </c>
      <c r="BG13" s="397">
        <v>1.0903599999999999E-2</v>
      </c>
      <c r="BH13" s="397">
        <v>1.13829E-2</v>
      </c>
      <c r="BI13" s="397">
        <v>1.13694E-2</v>
      </c>
      <c r="BJ13" s="397">
        <v>1.0834399999999999E-2</v>
      </c>
      <c r="BK13" s="397">
        <v>1.05991E-2</v>
      </c>
      <c r="BL13" s="397">
        <v>1.05202E-2</v>
      </c>
      <c r="BM13" s="397">
        <v>1.1294800000000001E-2</v>
      </c>
      <c r="BN13" s="397">
        <v>1.16089E-2</v>
      </c>
      <c r="BO13" s="397">
        <v>1.1710399999999999E-2</v>
      </c>
      <c r="BP13" s="397">
        <v>1.0067100000000001E-2</v>
      </c>
      <c r="BQ13" s="397">
        <v>1.08684E-2</v>
      </c>
      <c r="BR13" s="397">
        <v>1.20375E-2</v>
      </c>
      <c r="BS13" s="397">
        <v>1.08973E-2</v>
      </c>
      <c r="BT13" s="397">
        <v>1.13109E-2</v>
      </c>
      <c r="BU13" s="397">
        <v>1.13551E-2</v>
      </c>
      <c r="BV13" s="397">
        <v>1.09166E-2</v>
      </c>
    </row>
    <row r="14" spans="1:166" x14ac:dyDescent="0.2">
      <c r="A14" s="293" t="s">
        <v>580</v>
      </c>
      <c r="B14" s="621" t="s">
        <v>950</v>
      </c>
      <c r="C14" s="476">
        <v>0.29654799999999998</v>
      </c>
      <c r="D14" s="476">
        <v>0.28072399999999997</v>
      </c>
      <c r="E14" s="476">
        <v>0.27848299999999998</v>
      </c>
      <c r="F14" s="476">
        <v>0.22989999999999999</v>
      </c>
      <c r="G14" s="476">
        <v>0.23354800000000001</v>
      </c>
      <c r="H14" s="476">
        <v>0.2485</v>
      </c>
      <c r="I14" s="476">
        <v>0.26451599999999997</v>
      </c>
      <c r="J14" s="476">
        <v>0.27438699999999999</v>
      </c>
      <c r="K14" s="476">
        <v>0.25993300000000003</v>
      </c>
      <c r="L14" s="476">
        <v>0.25819300000000001</v>
      </c>
      <c r="M14" s="476">
        <v>0.27479999999999999</v>
      </c>
      <c r="N14" s="476">
        <v>0.26587100000000002</v>
      </c>
      <c r="O14" s="476">
        <v>0.259129</v>
      </c>
      <c r="P14" s="476">
        <v>0.219107</v>
      </c>
      <c r="Q14" s="476">
        <v>0.27074199999999998</v>
      </c>
      <c r="R14" s="476">
        <v>0.28010000000000002</v>
      </c>
      <c r="S14" s="476">
        <v>0.30106500000000003</v>
      </c>
      <c r="T14" s="476">
        <v>0.30146699999999998</v>
      </c>
      <c r="U14" s="476">
        <v>0.28899999999999998</v>
      </c>
      <c r="V14" s="476">
        <v>0.28812900000000002</v>
      </c>
      <c r="W14" s="476">
        <v>0.25973299999999999</v>
      </c>
      <c r="X14" s="476">
        <v>0.27648400000000001</v>
      </c>
      <c r="Y14" s="476">
        <v>0.28670000000000001</v>
      </c>
      <c r="Z14" s="476">
        <v>0.29448400000000002</v>
      </c>
      <c r="AA14" s="476">
        <v>0.27112900000000001</v>
      </c>
      <c r="AB14" s="476">
        <v>0.27160699999999999</v>
      </c>
      <c r="AC14" s="476">
        <v>0.27451599999999998</v>
      </c>
      <c r="AD14" s="476">
        <v>0.29836699999999999</v>
      </c>
      <c r="AE14" s="476">
        <v>0.28922599999999998</v>
      </c>
      <c r="AF14" s="476">
        <v>0.29609999999999997</v>
      </c>
      <c r="AG14" s="476">
        <v>0.292323</v>
      </c>
      <c r="AH14" s="476">
        <v>0.294097</v>
      </c>
      <c r="AI14" s="476">
        <v>0.28260000000000002</v>
      </c>
      <c r="AJ14" s="476">
        <v>0.274065</v>
      </c>
      <c r="AK14" s="476">
        <v>0.28760000000000002</v>
      </c>
      <c r="AL14" s="476">
        <v>0.26241900000000001</v>
      </c>
      <c r="AM14" s="476">
        <v>0.26600000000000001</v>
      </c>
      <c r="AN14" s="476">
        <v>0.26910699999999999</v>
      </c>
      <c r="AO14" s="476">
        <v>0.27848400000000001</v>
      </c>
      <c r="AP14" s="476">
        <v>0.28599999999999998</v>
      </c>
      <c r="AQ14" s="476">
        <v>0.28777399999999997</v>
      </c>
      <c r="AR14" s="476">
        <v>0.28349999999999997</v>
      </c>
      <c r="AS14" s="476">
        <v>0.28935499999999997</v>
      </c>
      <c r="AT14" s="476">
        <v>0.28761300000000001</v>
      </c>
      <c r="AU14" s="476">
        <v>0.27410000000000001</v>
      </c>
      <c r="AV14" s="476">
        <v>0.26896799999999998</v>
      </c>
      <c r="AW14" s="476">
        <v>0.26200000000000001</v>
      </c>
      <c r="AX14" s="476">
        <v>0.28341899999999998</v>
      </c>
      <c r="AY14" s="476">
        <v>0.268065</v>
      </c>
      <c r="AZ14" s="476">
        <v>0.25296600000000002</v>
      </c>
      <c r="BA14" s="476">
        <v>0.27396799999999999</v>
      </c>
      <c r="BB14" s="476">
        <v>0.26860000000000001</v>
      </c>
      <c r="BC14" s="476">
        <v>0.27822599999999997</v>
      </c>
      <c r="BD14" s="697">
        <v>0.28143299999999999</v>
      </c>
      <c r="BE14" s="697">
        <v>0.30024139999999999</v>
      </c>
      <c r="BF14" s="697">
        <v>0.2815047</v>
      </c>
      <c r="BG14" s="397">
        <v>0.27501999999999999</v>
      </c>
      <c r="BH14" s="397">
        <v>0.25871040000000001</v>
      </c>
      <c r="BI14" s="397">
        <v>0.27057490000000001</v>
      </c>
      <c r="BJ14" s="397">
        <v>0.27829179999999998</v>
      </c>
      <c r="BK14" s="397">
        <v>0.27929389999999998</v>
      </c>
      <c r="BL14" s="397">
        <v>0.2735071</v>
      </c>
      <c r="BM14" s="397">
        <v>0.28756609999999999</v>
      </c>
      <c r="BN14" s="397">
        <v>0.27256010000000003</v>
      </c>
      <c r="BO14" s="397">
        <v>0.3155657</v>
      </c>
      <c r="BP14" s="397">
        <v>0.3106564</v>
      </c>
      <c r="BQ14" s="397">
        <v>0.30422969999999999</v>
      </c>
      <c r="BR14" s="397">
        <v>0.29729529999999998</v>
      </c>
      <c r="BS14" s="397">
        <v>0.28740900000000003</v>
      </c>
      <c r="BT14" s="397">
        <v>0.2700515</v>
      </c>
      <c r="BU14" s="397">
        <v>0.29221429999999998</v>
      </c>
      <c r="BV14" s="397">
        <v>0.29971409999999998</v>
      </c>
    </row>
    <row r="15" spans="1:166" x14ac:dyDescent="0.2">
      <c r="A15" s="293" t="s">
        <v>581</v>
      </c>
      <c r="B15" s="621" t="s">
        <v>1165</v>
      </c>
      <c r="C15" s="476">
        <v>0.269096</v>
      </c>
      <c r="D15" s="476">
        <v>0.23361999999999999</v>
      </c>
      <c r="E15" s="476">
        <v>0.245451</v>
      </c>
      <c r="F15" s="476">
        <v>0.26440000000000002</v>
      </c>
      <c r="G15" s="476">
        <v>0.25838699999999998</v>
      </c>
      <c r="H15" s="476">
        <v>0.25569999999999998</v>
      </c>
      <c r="I15" s="476">
        <v>0.25790299999999999</v>
      </c>
      <c r="J15" s="476">
        <v>0.25235400000000002</v>
      </c>
      <c r="K15" s="476">
        <v>0.2697</v>
      </c>
      <c r="L15" s="476">
        <v>0.27961200000000003</v>
      </c>
      <c r="M15" s="476">
        <v>0.28489999999999999</v>
      </c>
      <c r="N15" s="476">
        <v>0.29206399999999999</v>
      </c>
      <c r="O15" s="476">
        <v>0.296097</v>
      </c>
      <c r="P15" s="476">
        <v>0.24482100000000001</v>
      </c>
      <c r="Q15" s="476">
        <v>0.267484</v>
      </c>
      <c r="R15" s="476">
        <v>0.29909999999999998</v>
      </c>
      <c r="S15" s="476">
        <v>0.32403199999999999</v>
      </c>
      <c r="T15" s="476">
        <v>0.30640000000000001</v>
      </c>
      <c r="U15" s="476">
        <v>0.29829</v>
      </c>
      <c r="V15" s="476">
        <v>0.29590300000000003</v>
      </c>
      <c r="W15" s="476">
        <v>0.27873300000000001</v>
      </c>
      <c r="X15" s="476">
        <v>0.26900000000000002</v>
      </c>
      <c r="Y15" s="476">
        <v>0.30080000000000001</v>
      </c>
      <c r="Z15" s="476">
        <v>0.304645</v>
      </c>
      <c r="AA15" s="476">
        <v>0.27854800000000002</v>
      </c>
      <c r="AB15" s="476">
        <v>0.27560699999999999</v>
      </c>
      <c r="AC15" s="476">
        <v>0.28403200000000001</v>
      </c>
      <c r="AD15" s="476">
        <v>0.28453299999999998</v>
      </c>
      <c r="AE15" s="476">
        <v>0.286387</v>
      </c>
      <c r="AF15" s="476">
        <v>0.27313300000000001</v>
      </c>
      <c r="AG15" s="476">
        <v>0.27612900000000001</v>
      </c>
      <c r="AH15" s="476">
        <v>0.26300000000000001</v>
      </c>
      <c r="AI15" s="476">
        <v>0.252</v>
      </c>
      <c r="AJ15" s="476">
        <v>0.22364500000000001</v>
      </c>
      <c r="AK15" s="476">
        <v>0.23433300000000001</v>
      </c>
      <c r="AL15" s="476">
        <v>0.229355</v>
      </c>
      <c r="AM15" s="476">
        <v>0.23319400000000001</v>
      </c>
      <c r="AN15" s="476">
        <v>0.22614300000000001</v>
      </c>
      <c r="AO15" s="476">
        <v>0.247194</v>
      </c>
      <c r="AP15" s="476">
        <v>0.26093300000000003</v>
      </c>
      <c r="AQ15" s="476">
        <v>0.25629000000000002</v>
      </c>
      <c r="AR15" s="476">
        <v>0.25190000000000001</v>
      </c>
      <c r="AS15" s="476">
        <v>0.25483899999999998</v>
      </c>
      <c r="AT15" s="476">
        <v>0.25480700000000001</v>
      </c>
      <c r="AU15" s="476">
        <v>0.245367</v>
      </c>
      <c r="AV15" s="476">
        <v>0.23374200000000001</v>
      </c>
      <c r="AW15" s="476">
        <v>0.273067</v>
      </c>
      <c r="AX15" s="476">
        <v>0.27574199999999999</v>
      </c>
      <c r="AY15" s="476">
        <v>0.249194</v>
      </c>
      <c r="AZ15" s="476">
        <v>0.22134499999999999</v>
      </c>
      <c r="BA15" s="476">
        <v>0.26187100000000002</v>
      </c>
      <c r="BB15" s="476">
        <v>0.27600000000000002</v>
      </c>
      <c r="BC15" s="476">
        <v>0.27771000000000001</v>
      </c>
      <c r="BD15" s="697">
        <v>0.27033299999999999</v>
      </c>
      <c r="BE15" s="697">
        <v>0.27753349999999999</v>
      </c>
      <c r="BF15" s="697">
        <v>0.2777251</v>
      </c>
      <c r="BG15" s="397">
        <v>0.26594459999999998</v>
      </c>
      <c r="BH15" s="397">
        <v>0.26914080000000001</v>
      </c>
      <c r="BI15" s="397">
        <v>0.27541359999999998</v>
      </c>
      <c r="BJ15" s="397">
        <v>0.28815249999999998</v>
      </c>
      <c r="BK15" s="397">
        <v>0.27937299999999998</v>
      </c>
      <c r="BL15" s="397">
        <v>0.27047520000000003</v>
      </c>
      <c r="BM15" s="397">
        <v>0.27806619999999999</v>
      </c>
      <c r="BN15" s="397">
        <v>0.27713729999999998</v>
      </c>
      <c r="BO15" s="397">
        <v>0.28279710000000002</v>
      </c>
      <c r="BP15" s="397">
        <v>0.28151730000000003</v>
      </c>
      <c r="BQ15" s="397">
        <v>0.27864529999999998</v>
      </c>
      <c r="BR15" s="397">
        <v>0.27353460000000002</v>
      </c>
      <c r="BS15" s="397">
        <v>0.2673682</v>
      </c>
      <c r="BT15" s="397">
        <v>0.2668625</v>
      </c>
      <c r="BU15" s="397">
        <v>0.27478079999999999</v>
      </c>
      <c r="BV15" s="397">
        <v>0.288692</v>
      </c>
    </row>
    <row r="16" spans="1:166" x14ac:dyDescent="0.2">
      <c r="A16" s="293" t="s">
        <v>531</v>
      </c>
      <c r="B16" s="621" t="s">
        <v>1166</v>
      </c>
      <c r="C16" s="476">
        <v>-0.18348200000000001</v>
      </c>
      <c r="D16" s="476">
        <v>-0.138964</v>
      </c>
      <c r="E16" s="476">
        <v>8.8969999999999994E-2</v>
      </c>
      <c r="F16" s="476">
        <v>0.18063399999999999</v>
      </c>
      <c r="G16" s="476">
        <v>0.17283999999999999</v>
      </c>
      <c r="H16" s="476">
        <v>0.196801</v>
      </c>
      <c r="I16" s="476">
        <v>0.201324</v>
      </c>
      <c r="J16" s="476">
        <v>0.17871100000000001</v>
      </c>
      <c r="K16" s="476">
        <v>2.0833000000000001E-2</v>
      </c>
      <c r="L16" s="476">
        <v>-0.13364300000000001</v>
      </c>
      <c r="M16" s="476">
        <v>-0.23166600000000001</v>
      </c>
      <c r="N16" s="476">
        <v>-0.21754799999999999</v>
      </c>
      <c r="O16" s="476">
        <v>-0.192968</v>
      </c>
      <c r="P16" s="476">
        <v>-0.12385699999999999</v>
      </c>
      <c r="Q16" s="476">
        <v>5.1999999999999998E-2</v>
      </c>
      <c r="R16" s="476">
        <v>0.19616700000000001</v>
      </c>
      <c r="S16" s="476">
        <v>0.26793499999999998</v>
      </c>
      <c r="T16" s="476">
        <v>0.2681</v>
      </c>
      <c r="U16" s="476">
        <v>0.25948399999999999</v>
      </c>
      <c r="V16" s="476">
        <v>0.216807</v>
      </c>
      <c r="W16" s="476">
        <v>6.2067999999999998E-2</v>
      </c>
      <c r="X16" s="476">
        <v>-6.1870000000000001E-2</v>
      </c>
      <c r="Y16" s="476">
        <v>-0.21283299999999999</v>
      </c>
      <c r="Z16" s="476">
        <v>-0.21764500000000001</v>
      </c>
      <c r="AA16" s="476">
        <v>-0.177451</v>
      </c>
      <c r="AB16" s="476">
        <v>-0.100285</v>
      </c>
      <c r="AC16" s="476">
        <v>6.7194000000000004E-2</v>
      </c>
      <c r="AD16" s="476">
        <v>0.220801</v>
      </c>
      <c r="AE16" s="476">
        <v>0.267646</v>
      </c>
      <c r="AF16" s="476">
        <v>0.28430100000000003</v>
      </c>
      <c r="AG16" s="476">
        <v>0.26938600000000001</v>
      </c>
      <c r="AH16" s="476">
        <v>0.23574200000000001</v>
      </c>
      <c r="AI16" s="476">
        <v>7.0133000000000001E-2</v>
      </c>
      <c r="AJ16" s="476">
        <v>-9.9162E-2</v>
      </c>
      <c r="AK16" s="476">
        <v>-0.18993299999999999</v>
      </c>
      <c r="AL16" s="476">
        <v>-0.161161</v>
      </c>
      <c r="AM16" s="476">
        <v>-0.15151700000000001</v>
      </c>
      <c r="AN16" s="476">
        <v>-9.0249999999999997E-2</v>
      </c>
      <c r="AO16" s="476">
        <v>9.8807000000000006E-2</v>
      </c>
      <c r="AP16" s="476">
        <v>0.254334</v>
      </c>
      <c r="AQ16" s="476">
        <v>0.29496800000000001</v>
      </c>
      <c r="AR16" s="476">
        <v>0.30673299999999998</v>
      </c>
      <c r="AS16" s="476">
        <v>0.25745200000000001</v>
      </c>
      <c r="AT16" s="476">
        <v>0.27706399999999998</v>
      </c>
      <c r="AU16" s="476">
        <v>8.7300000000000003E-2</v>
      </c>
      <c r="AV16" s="476">
        <v>-0.10771</v>
      </c>
      <c r="AW16" s="476">
        <v>-0.22026699999999999</v>
      </c>
      <c r="AX16" s="476">
        <v>-0.23058000000000001</v>
      </c>
      <c r="AY16" s="476">
        <v>-0.16580800000000001</v>
      </c>
      <c r="AZ16" s="476">
        <v>-0.104173</v>
      </c>
      <c r="BA16" s="476">
        <v>0.10467700000000001</v>
      </c>
      <c r="BB16" s="476">
        <v>0.25626599999999999</v>
      </c>
      <c r="BC16" s="476">
        <v>0.28832200000000002</v>
      </c>
      <c r="BD16" s="697">
        <v>0.28690100000000002</v>
      </c>
      <c r="BE16" s="697">
        <v>0.27719719999999998</v>
      </c>
      <c r="BF16" s="697">
        <v>0.25358930000000002</v>
      </c>
      <c r="BG16" s="397">
        <v>5.5890000000000002E-2</v>
      </c>
      <c r="BH16" s="397">
        <v>-9.09137E-2</v>
      </c>
      <c r="BI16" s="397">
        <v>-0.2383371</v>
      </c>
      <c r="BJ16" s="397">
        <v>-0.24315010000000001</v>
      </c>
      <c r="BK16" s="397">
        <v>-0.19186310000000001</v>
      </c>
      <c r="BL16" s="397">
        <v>-0.1223311</v>
      </c>
      <c r="BM16" s="397">
        <v>8.0259200000000003E-2</v>
      </c>
      <c r="BN16" s="397">
        <v>0.23898179999999999</v>
      </c>
      <c r="BO16" s="397">
        <v>0.28056829999999999</v>
      </c>
      <c r="BP16" s="397">
        <v>0.28145310000000001</v>
      </c>
      <c r="BQ16" s="397">
        <v>0.2791189</v>
      </c>
      <c r="BR16" s="397">
        <v>0.25817699999999999</v>
      </c>
      <c r="BS16" s="397">
        <v>5.9550800000000001E-2</v>
      </c>
      <c r="BT16" s="397">
        <v>-8.4305699999999997E-2</v>
      </c>
      <c r="BU16" s="397">
        <v>-0.2321066</v>
      </c>
      <c r="BV16" s="397">
        <v>-0.23872879999999999</v>
      </c>
    </row>
    <row r="17" spans="1:74" s="303" customFormat="1" x14ac:dyDescent="0.2">
      <c r="A17" s="606" t="s">
        <v>532</v>
      </c>
      <c r="B17" s="622" t="s">
        <v>1167</v>
      </c>
      <c r="C17" s="101">
        <v>-2.0516E-2</v>
      </c>
      <c r="D17" s="101">
        <v>-1.9827999999999998E-2</v>
      </c>
      <c r="E17" s="101">
        <v>-1.8096999999999999E-2</v>
      </c>
      <c r="F17" s="101">
        <v>-1.1133000000000001E-2</v>
      </c>
      <c r="G17" s="101">
        <v>-1.3644999999999999E-2</v>
      </c>
      <c r="H17" s="101">
        <v>-1.7867000000000001E-2</v>
      </c>
      <c r="I17" s="101">
        <v>-1.9484000000000001E-2</v>
      </c>
      <c r="J17" s="101">
        <v>-1.8903E-2</v>
      </c>
      <c r="K17" s="101">
        <v>-1.9266999999999999E-2</v>
      </c>
      <c r="L17" s="101">
        <v>-2.0487999999999999E-2</v>
      </c>
      <c r="M17" s="101">
        <v>-2.1024000000000001E-2</v>
      </c>
      <c r="N17" s="101">
        <v>-2.0570999999999999E-2</v>
      </c>
      <c r="O17" s="101">
        <v>-1.9303000000000001E-2</v>
      </c>
      <c r="P17" s="101">
        <v>-1.8078E-2</v>
      </c>
      <c r="Q17" s="101">
        <v>-2.0549000000000001E-2</v>
      </c>
      <c r="R17" s="101">
        <v>-2.0841999999999999E-2</v>
      </c>
      <c r="S17" s="101">
        <v>-2.2662000000000002E-2</v>
      </c>
      <c r="T17" s="101">
        <v>-2.3705E-2</v>
      </c>
      <c r="U17" s="101">
        <v>-2.3311999999999999E-2</v>
      </c>
      <c r="V17" s="101">
        <v>-2.1728000000000001E-2</v>
      </c>
      <c r="W17" s="101">
        <v>-2.1631999999999998E-2</v>
      </c>
      <c r="X17" s="101">
        <v>-2.2270000000000002E-2</v>
      </c>
      <c r="Y17" s="101">
        <v>-2.3389E-2</v>
      </c>
      <c r="Z17" s="101">
        <v>-2.3397999999999999E-2</v>
      </c>
      <c r="AA17" s="101">
        <v>-2.2349000000000001E-2</v>
      </c>
      <c r="AB17" s="101">
        <v>-2.1128000000000001E-2</v>
      </c>
      <c r="AC17" s="101">
        <v>-2.2387000000000001E-2</v>
      </c>
      <c r="AD17" s="101">
        <v>-2.0142E-2</v>
      </c>
      <c r="AE17" s="101">
        <v>-2.1826000000000002E-2</v>
      </c>
      <c r="AF17" s="101">
        <v>-2.3644999999999999E-2</v>
      </c>
      <c r="AG17" s="101">
        <v>-2.2442E-2</v>
      </c>
      <c r="AH17" s="101">
        <v>-2.2522E-2</v>
      </c>
      <c r="AI17" s="101">
        <v>-2.0795000000000001E-2</v>
      </c>
      <c r="AJ17" s="101">
        <v>-2.3115E-2</v>
      </c>
      <c r="AK17" s="101">
        <v>-2.4674999999999999E-2</v>
      </c>
      <c r="AL17" s="101">
        <v>-2.2335000000000001E-2</v>
      </c>
      <c r="AM17" s="101">
        <v>-2.3116000000000001E-2</v>
      </c>
      <c r="AN17" s="101">
        <v>-2.3289000000000001E-2</v>
      </c>
      <c r="AO17" s="101">
        <v>-2.3158000000000002E-2</v>
      </c>
      <c r="AP17" s="101">
        <v>-2.2498000000000001E-2</v>
      </c>
      <c r="AQ17" s="101">
        <v>-2.3636000000000001E-2</v>
      </c>
      <c r="AR17" s="101">
        <v>-2.4230999999999999E-2</v>
      </c>
      <c r="AS17" s="101">
        <v>-2.3948000000000001E-2</v>
      </c>
      <c r="AT17" s="101">
        <v>-2.4232E-2</v>
      </c>
      <c r="AU17" s="101">
        <v>-2.3099000000000001E-2</v>
      </c>
      <c r="AV17" s="101">
        <v>-2.4202000000000001E-2</v>
      </c>
      <c r="AW17" s="101">
        <v>-2.4271000000000001E-2</v>
      </c>
      <c r="AX17" s="101">
        <v>-2.3980999999999999E-2</v>
      </c>
      <c r="AY17" s="101">
        <v>-2.2445E-2</v>
      </c>
      <c r="AZ17" s="101">
        <v>-2.4205999999999998E-2</v>
      </c>
      <c r="BA17" s="101">
        <v>-2.2329000000000002E-2</v>
      </c>
      <c r="BB17" s="101">
        <v>-2.1870000000000001E-2</v>
      </c>
      <c r="BC17" s="101">
        <v>-2.2714999999999999E-2</v>
      </c>
      <c r="BD17" s="726">
        <v>-2.3054000000000002E-2</v>
      </c>
      <c r="BE17" s="726">
        <v>-2.0889999999999999E-2</v>
      </c>
      <c r="BF17" s="726">
        <v>-2.0491100000000002E-2</v>
      </c>
      <c r="BG17" s="618">
        <v>-2.02846E-2</v>
      </c>
      <c r="BH17" s="618">
        <v>-2.0625399999999999E-2</v>
      </c>
      <c r="BI17" s="618">
        <v>-2.1184100000000001E-2</v>
      </c>
      <c r="BJ17" s="618">
        <v>-2.0690799999999999E-2</v>
      </c>
      <c r="BK17" s="618">
        <v>-2.08378E-2</v>
      </c>
      <c r="BL17" s="618">
        <v>-2.05399E-2</v>
      </c>
      <c r="BM17" s="618">
        <v>-2.0894900000000001E-2</v>
      </c>
      <c r="BN17" s="618">
        <v>-1.98809E-2</v>
      </c>
      <c r="BO17" s="618">
        <v>-2.1260600000000001E-2</v>
      </c>
      <c r="BP17" s="618">
        <v>-2.08956E-2</v>
      </c>
      <c r="BQ17" s="618">
        <v>-2.0596199999999999E-2</v>
      </c>
      <c r="BR17" s="618">
        <v>-2.05171E-2</v>
      </c>
      <c r="BS17" s="618">
        <v>-2.01333E-2</v>
      </c>
      <c r="BT17" s="618">
        <v>-2.0460099999999998E-2</v>
      </c>
      <c r="BU17" s="618">
        <v>-2.1256899999999999E-2</v>
      </c>
      <c r="BV17" s="618">
        <v>-2.0921499999999999E-2</v>
      </c>
    </row>
    <row r="18" spans="1:74" x14ac:dyDescent="0.2">
      <c r="A18" s="293"/>
      <c r="B18" s="623"/>
      <c r="C18" s="632"/>
      <c r="D18" s="632"/>
      <c r="E18" s="632"/>
      <c r="F18" s="632"/>
      <c r="G18" s="632"/>
      <c r="H18" s="632"/>
      <c r="I18" s="632"/>
      <c r="J18" s="632"/>
      <c r="K18" s="632"/>
      <c r="L18" s="632"/>
      <c r="M18" s="632"/>
      <c r="N18" s="632"/>
      <c r="O18" s="632"/>
      <c r="P18" s="632"/>
      <c r="Q18" s="632"/>
      <c r="R18" s="632"/>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632"/>
      <c r="AR18" s="632"/>
      <c r="AS18" s="632"/>
      <c r="AT18" s="632"/>
      <c r="AU18" s="632"/>
      <c r="AV18" s="632"/>
      <c r="AW18" s="632"/>
      <c r="AX18" s="632"/>
      <c r="AY18" s="632"/>
      <c r="AZ18" s="632"/>
      <c r="BA18" s="632"/>
      <c r="BB18" s="632"/>
      <c r="BC18" s="632"/>
      <c r="BD18" s="733"/>
      <c r="BE18" s="733"/>
      <c r="BF18" s="733"/>
      <c r="BG18" s="635"/>
      <c r="BH18" s="635"/>
      <c r="BI18" s="635"/>
      <c r="BJ18" s="635"/>
      <c r="BK18" s="635"/>
      <c r="BL18" s="635"/>
      <c r="BM18" s="635"/>
      <c r="BN18" s="635"/>
      <c r="BO18" s="635"/>
      <c r="BP18" s="635"/>
      <c r="BQ18" s="635"/>
      <c r="BR18" s="635"/>
      <c r="BS18" s="635"/>
      <c r="BT18" s="635"/>
      <c r="BU18" s="635"/>
      <c r="BV18" s="635"/>
    </row>
    <row r="19" spans="1:74" s="303" customFormat="1" x14ac:dyDescent="0.2">
      <c r="A19" s="606" t="s">
        <v>542</v>
      </c>
      <c r="B19" s="619" t="s">
        <v>1168</v>
      </c>
      <c r="C19" s="101">
        <v>3.4422959999999998</v>
      </c>
      <c r="D19" s="101">
        <v>3.3131789999999999</v>
      </c>
      <c r="E19" s="101">
        <v>3.3614820000000001</v>
      </c>
      <c r="F19" s="101">
        <v>2.7248800000000002</v>
      </c>
      <c r="G19" s="101">
        <v>2.9369320000000001</v>
      </c>
      <c r="H19" s="101">
        <v>2.8951790000000002</v>
      </c>
      <c r="I19" s="101">
        <v>3.02528</v>
      </c>
      <c r="J19" s="101">
        <v>2.9741149999999998</v>
      </c>
      <c r="K19" s="101">
        <v>3.017242</v>
      </c>
      <c r="L19" s="101">
        <v>3.3164470000000001</v>
      </c>
      <c r="M19" s="101">
        <v>3.7318799999999999</v>
      </c>
      <c r="N19" s="101">
        <v>3.9815260000000001</v>
      </c>
      <c r="O19" s="101">
        <v>4.0425789999999999</v>
      </c>
      <c r="P19" s="101">
        <v>3.0106890000000002</v>
      </c>
      <c r="Q19" s="101">
        <v>3.1933310000000001</v>
      </c>
      <c r="R19" s="101">
        <v>3.2314430000000001</v>
      </c>
      <c r="S19" s="101">
        <v>3.389751</v>
      </c>
      <c r="T19" s="101">
        <v>3.365332</v>
      </c>
      <c r="U19" s="101">
        <v>3.3149000000000002</v>
      </c>
      <c r="V19" s="101">
        <v>3.3795809999999999</v>
      </c>
      <c r="W19" s="101">
        <v>3.322473</v>
      </c>
      <c r="X19" s="101">
        <v>3.412153</v>
      </c>
      <c r="Y19" s="101">
        <v>3.5432350000000001</v>
      </c>
      <c r="Z19" s="101">
        <v>4.0248410000000003</v>
      </c>
      <c r="AA19" s="101">
        <v>3.979196</v>
      </c>
      <c r="AB19" s="101">
        <v>3.729911</v>
      </c>
      <c r="AC19" s="101">
        <v>3.5920480000000001</v>
      </c>
      <c r="AD19" s="101">
        <v>3.2634910000000001</v>
      </c>
      <c r="AE19" s="101">
        <v>3.030122</v>
      </c>
      <c r="AF19" s="101">
        <v>3.2429830000000002</v>
      </c>
      <c r="AG19" s="101">
        <v>3.3529719999999998</v>
      </c>
      <c r="AH19" s="101">
        <v>2.9958999999999998</v>
      </c>
      <c r="AI19" s="101">
        <v>3.1597019999999998</v>
      </c>
      <c r="AJ19" s="101">
        <v>3.225158</v>
      </c>
      <c r="AK19" s="101">
        <v>3.4231950000000002</v>
      </c>
      <c r="AL19" s="101">
        <v>3.318784</v>
      </c>
      <c r="AM19" s="101">
        <v>3.650852</v>
      </c>
      <c r="AN19" s="101">
        <v>3.6074359999999999</v>
      </c>
      <c r="AO19" s="101">
        <v>3.3423690000000001</v>
      </c>
      <c r="AP19" s="101">
        <v>3.3552409999999999</v>
      </c>
      <c r="AQ19" s="101">
        <v>3.3240120000000002</v>
      </c>
      <c r="AR19" s="101">
        <v>3.2845170000000001</v>
      </c>
      <c r="AS19" s="101">
        <v>3.4490159999999999</v>
      </c>
      <c r="AT19" s="101">
        <v>3.2286809999999999</v>
      </c>
      <c r="AU19" s="101">
        <v>3.2756880000000002</v>
      </c>
      <c r="AV19" s="101">
        <v>3.4992489999999998</v>
      </c>
      <c r="AW19" s="101">
        <v>3.8534619999999999</v>
      </c>
      <c r="AX19" s="101">
        <v>4.1855120000000001</v>
      </c>
      <c r="AY19" s="101">
        <v>3.9340290000000002</v>
      </c>
      <c r="AZ19" s="101">
        <v>3.8643649999999998</v>
      </c>
      <c r="BA19" s="101">
        <v>3.5970759999999999</v>
      </c>
      <c r="BB19" s="101">
        <v>3.3293270000000001</v>
      </c>
      <c r="BC19" s="101">
        <v>3.471349</v>
      </c>
      <c r="BD19" s="726">
        <v>3.363175</v>
      </c>
      <c r="BE19" s="726">
        <v>3.2678271935000001</v>
      </c>
      <c r="BF19" s="726">
        <v>3.263507529</v>
      </c>
      <c r="BG19" s="618">
        <v>3.4827050000000002</v>
      </c>
      <c r="BH19" s="618">
        <v>3.6713550000000001</v>
      </c>
      <c r="BI19" s="618">
        <v>3.8871380000000002</v>
      </c>
      <c r="BJ19" s="618">
        <v>4.0939779999999999</v>
      </c>
      <c r="BK19" s="618">
        <v>4.1314469999999996</v>
      </c>
      <c r="BL19" s="618">
        <v>3.834098</v>
      </c>
      <c r="BM19" s="618">
        <v>3.6463220000000001</v>
      </c>
      <c r="BN19" s="618">
        <v>3.4541330000000001</v>
      </c>
      <c r="BO19" s="618">
        <v>3.3267419999999999</v>
      </c>
      <c r="BP19" s="618">
        <v>3.4200940000000002</v>
      </c>
      <c r="BQ19" s="618">
        <v>3.553722</v>
      </c>
      <c r="BR19" s="618">
        <v>3.4539800000000001</v>
      </c>
      <c r="BS19" s="618">
        <v>3.5525280000000001</v>
      </c>
      <c r="BT19" s="618">
        <v>3.794978</v>
      </c>
      <c r="BU19" s="618">
        <v>4.0098820000000002</v>
      </c>
      <c r="BV19" s="618">
        <v>4.1223229999999997</v>
      </c>
    </row>
    <row r="20" spans="1:74" x14ac:dyDescent="0.2">
      <c r="A20" s="293" t="s">
        <v>536</v>
      </c>
      <c r="B20" s="624" t="s">
        <v>1169</v>
      </c>
      <c r="C20" s="476">
        <v>1.711573</v>
      </c>
      <c r="D20" s="476">
        <v>1.710561</v>
      </c>
      <c r="E20" s="476">
        <v>1.7075359999999999</v>
      </c>
      <c r="F20" s="476">
        <v>1.5965940000000001</v>
      </c>
      <c r="G20" s="476">
        <v>1.682523</v>
      </c>
      <c r="H20" s="476">
        <v>1.757223</v>
      </c>
      <c r="I20" s="476">
        <v>1.8646</v>
      </c>
      <c r="J20" s="476">
        <v>1.651635</v>
      </c>
      <c r="K20" s="476">
        <v>1.488399</v>
      </c>
      <c r="L20" s="476">
        <v>1.6496409999999999</v>
      </c>
      <c r="M20" s="476">
        <v>1.9094640000000001</v>
      </c>
      <c r="N20" s="476">
        <v>1.887473</v>
      </c>
      <c r="O20" s="476">
        <v>1.835432</v>
      </c>
      <c r="P20" s="476">
        <v>1.2910219999999999</v>
      </c>
      <c r="Q20" s="476">
        <v>1.508181</v>
      </c>
      <c r="R20" s="476">
        <v>1.8415060000000001</v>
      </c>
      <c r="S20" s="476">
        <v>1.890746</v>
      </c>
      <c r="T20" s="476">
        <v>1.8508579999999999</v>
      </c>
      <c r="U20" s="476">
        <v>1.8181020000000001</v>
      </c>
      <c r="V20" s="476">
        <v>1.865248</v>
      </c>
      <c r="W20" s="476">
        <v>1.799255</v>
      </c>
      <c r="X20" s="476">
        <v>1.9137</v>
      </c>
      <c r="Y20" s="476">
        <v>1.931222</v>
      </c>
      <c r="Z20" s="476">
        <v>2.1026560000000001</v>
      </c>
      <c r="AA20" s="476">
        <v>2.1683400000000002</v>
      </c>
      <c r="AB20" s="476">
        <v>2.05396</v>
      </c>
      <c r="AC20" s="476">
        <v>2.0849419999999999</v>
      </c>
      <c r="AD20" s="476">
        <v>2.0661160000000001</v>
      </c>
      <c r="AE20" s="476">
        <v>1.9828669999999999</v>
      </c>
      <c r="AF20" s="476">
        <v>2.1184720000000001</v>
      </c>
      <c r="AG20" s="476">
        <v>2.1810149999999999</v>
      </c>
      <c r="AH20" s="476">
        <v>1.8494649999999999</v>
      </c>
      <c r="AI20" s="476">
        <v>1.9327780000000001</v>
      </c>
      <c r="AJ20" s="476">
        <v>2.0162939999999998</v>
      </c>
      <c r="AK20" s="476">
        <v>1.9639059999999999</v>
      </c>
      <c r="AL20" s="476">
        <v>1.8267139999999999</v>
      </c>
      <c r="AM20" s="476">
        <v>1.99949</v>
      </c>
      <c r="AN20" s="476">
        <v>2.1007359999999999</v>
      </c>
      <c r="AO20" s="476">
        <v>2.108311</v>
      </c>
      <c r="AP20" s="476">
        <v>2.1327600000000002</v>
      </c>
      <c r="AQ20" s="476">
        <v>2.2672509999999999</v>
      </c>
      <c r="AR20" s="476">
        <v>2.1653090000000002</v>
      </c>
      <c r="AS20" s="476">
        <v>2.2123919999999999</v>
      </c>
      <c r="AT20" s="476">
        <v>2.0517210000000001</v>
      </c>
      <c r="AU20" s="476">
        <v>2.054141</v>
      </c>
      <c r="AV20" s="476">
        <v>2.096133</v>
      </c>
      <c r="AW20" s="476">
        <v>2.1800380000000001</v>
      </c>
      <c r="AX20" s="476">
        <v>2.497379</v>
      </c>
      <c r="AY20" s="476">
        <v>2.123459</v>
      </c>
      <c r="AZ20" s="476">
        <v>2.36768</v>
      </c>
      <c r="BA20" s="476">
        <v>2.2445599999999999</v>
      </c>
      <c r="BB20" s="476">
        <v>2.1993849999999999</v>
      </c>
      <c r="BC20" s="476">
        <v>2.3445279999999999</v>
      </c>
      <c r="BD20" s="697">
        <v>2.2477140000000002</v>
      </c>
      <c r="BE20" s="697">
        <v>2.1984349999999999</v>
      </c>
      <c r="BF20" s="697">
        <v>2.2263959999999998</v>
      </c>
      <c r="BG20" s="397">
        <v>2.2587969999999999</v>
      </c>
      <c r="BH20" s="397">
        <v>2.2593839999999998</v>
      </c>
      <c r="BI20" s="397">
        <v>2.2738870000000002</v>
      </c>
      <c r="BJ20" s="397">
        <v>2.2644299999999999</v>
      </c>
      <c r="BK20" s="397">
        <v>2.2214209999999999</v>
      </c>
      <c r="BL20" s="397">
        <v>2.2366290000000002</v>
      </c>
      <c r="BM20" s="397">
        <v>2.2688470000000001</v>
      </c>
      <c r="BN20" s="397">
        <v>2.2657379999999998</v>
      </c>
      <c r="BO20" s="397">
        <v>2.2664070000000001</v>
      </c>
      <c r="BP20" s="397">
        <v>2.2745639999999998</v>
      </c>
      <c r="BQ20" s="397">
        <v>2.2759610000000001</v>
      </c>
      <c r="BR20" s="397">
        <v>2.2674379999999998</v>
      </c>
      <c r="BS20" s="397">
        <v>2.2880959999999999</v>
      </c>
      <c r="BT20" s="397">
        <v>2.2833570000000001</v>
      </c>
      <c r="BU20" s="397">
        <v>2.2970320000000002</v>
      </c>
      <c r="BV20" s="397">
        <v>2.2899479999999999</v>
      </c>
    </row>
    <row r="21" spans="1:74" x14ac:dyDescent="0.2">
      <c r="A21" s="293" t="s">
        <v>582</v>
      </c>
      <c r="B21" s="624" t="s">
        <v>950</v>
      </c>
      <c r="C21" s="476">
        <v>1.181208</v>
      </c>
      <c r="D21" s="476">
        <v>1.2566790000000001</v>
      </c>
      <c r="E21" s="476">
        <v>0.99173999999999995</v>
      </c>
      <c r="F21" s="476">
        <v>0.66613299999999998</v>
      </c>
      <c r="G21" s="476">
        <v>0.62525600000000003</v>
      </c>
      <c r="H21" s="476">
        <v>0.43659399999999998</v>
      </c>
      <c r="I21" s="476">
        <v>0.47702</v>
      </c>
      <c r="J21" s="476">
        <v>0.59131500000000004</v>
      </c>
      <c r="K21" s="476">
        <v>0.75750200000000001</v>
      </c>
      <c r="L21" s="476">
        <v>0.82252899999999995</v>
      </c>
      <c r="M21" s="476">
        <v>0.972414</v>
      </c>
      <c r="N21" s="476">
        <v>1.121653</v>
      </c>
      <c r="O21" s="476">
        <v>1.2706569999999999</v>
      </c>
      <c r="P21" s="476">
        <v>1.1016159999999999</v>
      </c>
      <c r="Q21" s="476">
        <v>0.95728000000000002</v>
      </c>
      <c r="R21" s="476">
        <v>0.61355700000000002</v>
      </c>
      <c r="S21" s="476">
        <v>0.64565399999999995</v>
      </c>
      <c r="T21" s="476">
        <v>0.58219699999999996</v>
      </c>
      <c r="U21" s="476">
        <v>0.63052799999999998</v>
      </c>
      <c r="V21" s="476">
        <v>0.60079000000000005</v>
      </c>
      <c r="W21" s="476">
        <v>0.713032</v>
      </c>
      <c r="X21" s="476">
        <v>0.82515099999999997</v>
      </c>
      <c r="Y21" s="476">
        <v>0.87257700000000005</v>
      </c>
      <c r="Z21" s="476">
        <v>1.1409640000000001</v>
      </c>
      <c r="AA21" s="476">
        <v>1.2938860000000001</v>
      </c>
      <c r="AB21" s="476">
        <v>1.238936</v>
      </c>
      <c r="AC21" s="476">
        <v>0.94149700000000003</v>
      </c>
      <c r="AD21" s="476">
        <v>0.68110899999999996</v>
      </c>
      <c r="AE21" s="476">
        <v>0.54032999999999998</v>
      </c>
      <c r="AF21" s="476">
        <v>0.56536799999999998</v>
      </c>
      <c r="AG21" s="476">
        <v>0.61279099999999997</v>
      </c>
      <c r="AH21" s="476">
        <v>0.56311299999999997</v>
      </c>
      <c r="AI21" s="476">
        <v>0.74560999999999999</v>
      </c>
      <c r="AJ21" s="476">
        <v>0.757822</v>
      </c>
      <c r="AK21" s="476">
        <v>0.98608399999999996</v>
      </c>
      <c r="AL21" s="476">
        <v>1.1039570000000001</v>
      </c>
      <c r="AM21" s="476">
        <v>1.1465080000000001</v>
      </c>
      <c r="AN21" s="476">
        <v>1.0661389999999999</v>
      </c>
      <c r="AO21" s="476">
        <v>0.74193699999999996</v>
      </c>
      <c r="AP21" s="476">
        <v>0.64880199999999999</v>
      </c>
      <c r="AQ21" s="476">
        <v>0.47390500000000002</v>
      </c>
      <c r="AR21" s="476">
        <v>0.54952800000000002</v>
      </c>
      <c r="AS21" s="476">
        <v>0.59537099999999998</v>
      </c>
      <c r="AT21" s="476">
        <v>0.62935600000000003</v>
      </c>
      <c r="AU21" s="476">
        <v>0.631413</v>
      </c>
      <c r="AV21" s="476">
        <v>0.86258999999999997</v>
      </c>
      <c r="AW21" s="476">
        <v>0.97878900000000002</v>
      </c>
      <c r="AX21" s="476">
        <v>1.0517939999999999</v>
      </c>
      <c r="AY21" s="476">
        <v>1.2847489999999999</v>
      </c>
      <c r="AZ21" s="476">
        <v>1.0052810000000001</v>
      </c>
      <c r="BA21" s="476">
        <v>0.75890100000000005</v>
      </c>
      <c r="BB21" s="476">
        <v>0.59829900000000003</v>
      </c>
      <c r="BC21" s="476">
        <v>0.51514000000000004</v>
      </c>
      <c r="BD21" s="697">
        <v>0.48041200000000001</v>
      </c>
      <c r="BE21" s="697">
        <v>0.50648799354999996</v>
      </c>
      <c r="BF21" s="697">
        <v>0.48935412902999997</v>
      </c>
      <c r="BG21" s="397">
        <v>0.67555379999999998</v>
      </c>
      <c r="BH21" s="397">
        <v>0.84093189999999995</v>
      </c>
      <c r="BI21" s="397">
        <v>1.0183310000000001</v>
      </c>
      <c r="BJ21" s="397">
        <v>1.244105</v>
      </c>
      <c r="BK21" s="397">
        <v>1.358409</v>
      </c>
      <c r="BL21" s="397">
        <v>1.1362890000000001</v>
      </c>
      <c r="BM21" s="397">
        <v>0.84624869999999996</v>
      </c>
      <c r="BN21" s="397">
        <v>0.65692289999999998</v>
      </c>
      <c r="BO21" s="397">
        <v>0.4830583</v>
      </c>
      <c r="BP21" s="397">
        <v>0.60108620000000001</v>
      </c>
      <c r="BQ21" s="397">
        <v>0.68727720000000003</v>
      </c>
      <c r="BR21" s="397">
        <v>0.68372880000000003</v>
      </c>
      <c r="BS21" s="397">
        <v>0.73376529999999995</v>
      </c>
      <c r="BT21" s="397">
        <v>0.9520362</v>
      </c>
      <c r="BU21" s="397">
        <v>1.1004670000000001</v>
      </c>
      <c r="BV21" s="397">
        <v>1.240164</v>
      </c>
    </row>
    <row r="22" spans="1:74" x14ac:dyDescent="0.2">
      <c r="A22" s="293" t="s">
        <v>583</v>
      </c>
      <c r="B22" s="624" t="s">
        <v>1165</v>
      </c>
      <c r="C22" s="476">
        <v>0.283613</v>
      </c>
      <c r="D22" s="476">
        <v>0.25779299999999999</v>
      </c>
      <c r="E22" s="476">
        <v>0.25361299999999998</v>
      </c>
      <c r="F22" s="476">
        <v>0.28076699999999999</v>
      </c>
      <c r="G22" s="476">
        <v>0.27419399999999999</v>
      </c>
      <c r="H22" s="476">
        <v>0.26313300000000001</v>
      </c>
      <c r="I22" s="476">
        <v>0.27541900000000002</v>
      </c>
      <c r="J22" s="476">
        <v>0.25916099999999997</v>
      </c>
      <c r="K22" s="476">
        <v>0.28536699999999998</v>
      </c>
      <c r="L22" s="476">
        <v>0.29864499999999999</v>
      </c>
      <c r="M22" s="476">
        <v>0.29993300000000001</v>
      </c>
      <c r="N22" s="476">
        <v>0.29812899999999998</v>
      </c>
      <c r="O22" s="476">
        <v>0.32264500000000002</v>
      </c>
      <c r="P22" s="476">
        <v>0.26632099999999997</v>
      </c>
      <c r="Q22" s="476">
        <v>0.28154800000000002</v>
      </c>
      <c r="R22" s="476">
        <v>0.31236700000000001</v>
      </c>
      <c r="S22" s="476">
        <v>0.33790300000000001</v>
      </c>
      <c r="T22" s="476">
        <v>0.31786700000000001</v>
      </c>
      <c r="U22" s="476">
        <v>0.31119400000000003</v>
      </c>
      <c r="V22" s="476">
        <v>0.31103199999999998</v>
      </c>
      <c r="W22" s="476">
        <v>0.28570000000000001</v>
      </c>
      <c r="X22" s="476">
        <v>0.27645199999999998</v>
      </c>
      <c r="Y22" s="476">
        <v>0.31433299999999997</v>
      </c>
      <c r="Z22" s="476">
        <v>0.32351600000000003</v>
      </c>
      <c r="AA22" s="476">
        <v>0.29812899999999998</v>
      </c>
      <c r="AB22" s="476">
        <v>0.29049999999999998</v>
      </c>
      <c r="AC22" s="476">
        <v>0.304226</v>
      </c>
      <c r="AD22" s="476">
        <v>0.30213299999999998</v>
      </c>
      <c r="AE22" s="476">
        <v>0.29716100000000001</v>
      </c>
      <c r="AF22" s="476">
        <v>0.28060000000000002</v>
      </c>
      <c r="AG22" s="476">
        <v>0.28990300000000002</v>
      </c>
      <c r="AH22" s="476">
        <v>0.28135500000000002</v>
      </c>
      <c r="AI22" s="476">
        <v>0.26066699999999998</v>
      </c>
      <c r="AJ22" s="476">
        <v>0.231548</v>
      </c>
      <c r="AK22" s="476">
        <v>0.2404</v>
      </c>
      <c r="AL22" s="476">
        <v>0.237452</v>
      </c>
      <c r="AM22" s="476">
        <v>0.26019399999999998</v>
      </c>
      <c r="AN22" s="476">
        <v>0.244893</v>
      </c>
      <c r="AO22" s="476">
        <v>0.25196800000000003</v>
      </c>
      <c r="AP22" s="476">
        <v>0.270233</v>
      </c>
      <c r="AQ22" s="476">
        <v>0.27616099999999999</v>
      </c>
      <c r="AR22" s="476">
        <v>0.267233</v>
      </c>
      <c r="AS22" s="476">
        <v>0.26629000000000003</v>
      </c>
      <c r="AT22" s="476">
        <v>0.27222600000000002</v>
      </c>
      <c r="AU22" s="476">
        <v>0.259967</v>
      </c>
      <c r="AV22" s="476">
        <v>0.24209700000000001</v>
      </c>
      <c r="AW22" s="476">
        <v>0.27946700000000002</v>
      </c>
      <c r="AX22" s="476">
        <v>0.31283899999999998</v>
      </c>
      <c r="AY22" s="476">
        <v>0.26380700000000001</v>
      </c>
      <c r="AZ22" s="476">
        <v>0.238759</v>
      </c>
      <c r="BA22" s="476">
        <v>0.26745200000000002</v>
      </c>
      <c r="BB22" s="476">
        <v>0.28226699999999999</v>
      </c>
      <c r="BC22" s="476">
        <v>0.28712900000000002</v>
      </c>
      <c r="BD22" s="697">
        <v>0.27943299999999999</v>
      </c>
      <c r="BE22" s="697">
        <v>0.28928619999999999</v>
      </c>
      <c r="BF22" s="697">
        <v>0.2897904</v>
      </c>
      <c r="BG22" s="397">
        <v>0.28516320000000001</v>
      </c>
      <c r="BH22" s="397">
        <v>0.2760995</v>
      </c>
      <c r="BI22" s="397">
        <v>0.29162349999999998</v>
      </c>
      <c r="BJ22" s="397">
        <v>0.30783509999999997</v>
      </c>
      <c r="BK22" s="397">
        <v>0.30495109999999997</v>
      </c>
      <c r="BL22" s="397">
        <v>0.28830670000000003</v>
      </c>
      <c r="BM22" s="397">
        <v>0.29796270000000002</v>
      </c>
      <c r="BN22" s="397">
        <v>0.29187629999999998</v>
      </c>
      <c r="BO22" s="397">
        <v>0.2948344</v>
      </c>
      <c r="BP22" s="397">
        <v>0.29805340000000002</v>
      </c>
      <c r="BQ22" s="397">
        <v>0.2905952</v>
      </c>
      <c r="BR22" s="397">
        <v>0.28638750000000002</v>
      </c>
      <c r="BS22" s="397">
        <v>0.2876243</v>
      </c>
      <c r="BT22" s="397">
        <v>0.27552900000000002</v>
      </c>
      <c r="BU22" s="397">
        <v>0.29190929999999998</v>
      </c>
      <c r="BV22" s="397">
        <v>0.30930829999999998</v>
      </c>
    </row>
    <row r="23" spans="1:74" x14ac:dyDescent="0.2">
      <c r="A23" s="293" t="s">
        <v>537</v>
      </c>
      <c r="B23" s="624" t="s">
        <v>1166</v>
      </c>
      <c r="C23" s="476">
        <v>0.18984799999999999</v>
      </c>
      <c r="D23" s="476">
        <v>9.0157000000000001E-2</v>
      </c>
      <c r="E23" s="476">
        <v>0.22947699999999999</v>
      </c>
      <c r="F23" s="476">
        <v>0.16306599999999999</v>
      </c>
      <c r="G23" s="476">
        <v>0.225048</v>
      </c>
      <c r="H23" s="476">
        <v>0.202623</v>
      </c>
      <c r="I23" s="476">
        <v>0.17632100000000001</v>
      </c>
      <c r="J23" s="476">
        <v>0.21072399999999999</v>
      </c>
      <c r="K23" s="476">
        <v>0.19212699999999999</v>
      </c>
      <c r="L23" s="476">
        <v>0.22239800000000001</v>
      </c>
      <c r="M23" s="476">
        <v>0.24429300000000001</v>
      </c>
      <c r="N23" s="476">
        <v>0.23563100000000001</v>
      </c>
      <c r="O23" s="476">
        <v>0.245423</v>
      </c>
      <c r="P23" s="476">
        <v>0.17302400000000001</v>
      </c>
      <c r="Q23" s="476">
        <v>0.22633400000000001</v>
      </c>
      <c r="R23" s="476">
        <v>0.21444199999999999</v>
      </c>
      <c r="S23" s="476">
        <v>0.31209900000000002</v>
      </c>
      <c r="T23" s="476">
        <v>0.33402700000000002</v>
      </c>
      <c r="U23" s="476">
        <v>0.26347900000000002</v>
      </c>
      <c r="V23" s="476">
        <v>0.26367699999999999</v>
      </c>
      <c r="W23" s="476">
        <v>0.24637700000000001</v>
      </c>
      <c r="X23" s="476">
        <v>0.17616499999999999</v>
      </c>
      <c r="Y23" s="476">
        <v>0.18772800000000001</v>
      </c>
      <c r="Z23" s="476">
        <v>0.24182000000000001</v>
      </c>
      <c r="AA23" s="476">
        <v>0.21884100000000001</v>
      </c>
      <c r="AB23" s="476">
        <v>0.14651500000000001</v>
      </c>
      <c r="AC23" s="476">
        <v>0.26138299999999998</v>
      </c>
      <c r="AD23" s="476">
        <v>0.21413299999999999</v>
      </c>
      <c r="AE23" s="476">
        <v>0.20976400000000001</v>
      </c>
      <c r="AF23" s="476">
        <v>0.27854299999999999</v>
      </c>
      <c r="AG23" s="476">
        <v>0.26926299999999997</v>
      </c>
      <c r="AH23" s="476">
        <v>0.30196699999999999</v>
      </c>
      <c r="AI23" s="476">
        <v>0.22064700000000001</v>
      </c>
      <c r="AJ23" s="476">
        <v>0.21949399999999999</v>
      </c>
      <c r="AK23" s="476">
        <v>0.23280500000000001</v>
      </c>
      <c r="AL23" s="476">
        <v>0.15066099999999999</v>
      </c>
      <c r="AM23" s="476">
        <v>0.24465999999999999</v>
      </c>
      <c r="AN23" s="476">
        <v>0.19566800000000001</v>
      </c>
      <c r="AO23" s="476">
        <v>0.24015300000000001</v>
      </c>
      <c r="AP23" s="476">
        <v>0.30344599999999999</v>
      </c>
      <c r="AQ23" s="476">
        <v>0.306695</v>
      </c>
      <c r="AR23" s="476">
        <v>0.30244700000000002</v>
      </c>
      <c r="AS23" s="476">
        <v>0.37496299999999999</v>
      </c>
      <c r="AT23" s="476">
        <v>0.27537800000000001</v>
      </c>
      <c r="AU23" s="476">
        <v>0.33016699999999999</v>
      </c>
      <c r="AV23" s="476">
        <v>0.298429</v>
      </c>
      <c r="AW23" s="476">
        <v>0.41516799999999998</v>
      </c>
      <c r="AX23" s="476">
        <v>0.32350000000000001</v>
      </c>
      <c r="AY23" s="476">
        <v>0.26201400000000002</v>
      </c>
      <c r="AZ23" s="476">
        <v>0.25264500000000001</v>
      </c>
      <c r="BA23" s="476">
        <v>0.32616299999999998</v>
      </c>
      <c r="BB23" s="476">
        <v>0.24937599999999999</v>
      </c>
      <c r="BC23" s="476">
        <v>0.32455200000000001</v>
      </c>
      <c r="BD23" s="697">
        <v>0.35561599999999999</v>
      </c>
      <c r="BE23" s="697">
        <v>0.27361799999999997</v>
      </c>
      <c r="BF23" s="697">
        <v>0.257967</v>
      </c>
      <c r="BG23" s="397">
        <v>0.26319120000000001</v>
      </c>
      <c r="BH23" s="397">
        <v>0.29494019999999999</v>
      </c>
      <c r="BI23" s="397">
        <v>0.30329699999999998</v>
      </c>
      <c r="BJ23" s="397">
        <v>0.27760760000000001</v>
      </c>
      <c r="BK23" s="397">
        <v>0.246665</v>
      </c>
      <c r="BL23" s="397">
        <v>0.1728731</v>
      </c>
      <c r="BM23" s="397">
        <v>0.23326350000000001</v>
      </c>
      <c r="BN23" s="397">
        <v>0.23959569999999999</v>
      </c>
      <c r="BO23" s="397">
        <v>0.28244259999999999</v>
      </c>
      <c r="BP23" s="397">
        <v>0.24639050000000001</v>
      </c>
      <c r="BQ23" s="397">
        <v>0.2998884</v>
      </c>
      <c r="BR23" s="397">
        <v>0.21642539999999999</v>
      </c>
      <c r="BS23" s="397">
        <v>0.2430417</v>
      </c>
      <c r="BT23" s="397">
        <v>0.28405570000000002</v>
      </c>
      <c r="BU23" s="397">
        <v>0.32047340000000002</v>
      </c>
      <c r="BV23" s="397">
        <v>0.28290270000000001</v>
      </c>
    </row>
    <row r="24" spans="1:74" x14ac:dyDescent="0.2">
      <c r="A24" s="293"/>
      <c r="B24" s="623"/>
      <c r="C24" s="632"/>
      <c r="D24" s="632"/>
      <c r="E24" s="632"/>
      <c r="F24" s="632"/>
      <c r="G24" s="632"/>
      <c r="H24" s="632"/>
      <c r="I24" s="632"/>
      <c r="J24" s="632"/>
      <c r="K24" s="632"/>
      <c r="L24" s="632"/>
      <c r="M24" s="632"/>
      <c r="N24" s="632"/>
      <c r="O24" s="632"/>
      <c r="P24" s="632"/>
      <c r="Q24" s="632"/>
      <c r="R24" s="632"/>
      <c r="S24" s="632"/>
      <c r="T24" s="632"/>
      <c r="U24" s="632"/>
      <c r="V24" s="632"/>
      <c r="W24" s="632"/>
      <c r="X24" s="632"/>
      <c r="Y24" s="632"/>
      <c r="Z24" s="632"/>
      <c r="AA24" s="632"/>
      <c r="AB24" s="632"/>
      <c r="AC24" s="632"/>
      <c r="AD24" s="632"/>
      <c r="AE24" s="632"/>
      <c r="AF24" s="632"/>
      <c r="AG24" s="632"/>
      <c r="AH24" s="632"/>
      <c r="AI24" s="632"/>
      <c r="AJ24" s="632"/>
      <c r="AK24" s="632"/>
      <c r="AL24" s="632"/>
      <c r="AM24" s="632"/>
      <c r="AN24" s="632"/>
      <c r="AO24" s="632"/>
      <c r="AP24" s="632"/>
      <c r="AQ24" s="632"/>
      <c r="AR24" s="632"/>
      <c r="AS24" s="632"/>
      <c r="AT24" s="632"/>
      <c r="AU24" s="632"/>
      <c r="AV24" s="632"/>
      <c r="AW24" s="632"/>
      <c r="AX24" s="632"/>
      <c r="AY24" s="632"/>
      <c r="AZ24" s="632"/>
      <c r="BA24" s="632"/>
      <c r="BB24" s="632"/>
      <c r="BC24" s="632"/>
      <c r="BD24" s="733"/>
      <c r="BE24" s="733"/>
      <c r="BF24" s="733"/>
      <c r="BG24" s="635"/>
      <c r="BH24" s="635"/>
      <c r="BI24" s="635"/>
      <c r="BJ24" s="635"/>
      <c r="BK24" s="635"/>
      <c r="BL24" s="635"/>
      <c r="BM24" s="635"/>
      <c r="BN24" s="635"/>
      <c r="BO24" s="635"/>
      <c r="BP24" s="635"/>
      <c r="BQ24" s="635"/>
      <c r="BR24" s="635"/>
      <c r="BS24" s="635"/>
      <c r="BT24" s="635"/>
      <c r="BU24" s="635"/>
      <c r="BV24" s="635"/>
    </row>
    <row r="25" spans="1:74" s="303" customFormat="1" x14ac:dyDescent="0.2">
      <c r="A25" s="601" t="s">
        <v>544</v>
      </c>
      <c r="B25" s="619" t="s">
        <v>1170</v>
      </c>
      <c r="C25" s="101">
        <v>-1.9143810000000001</v>
      </c>
      <c r="D25" s="101">
        <v>-2.0347520000000001</v>
      </c>
      <c r="E25" s="101">
        <v>-1.906002</v>
      </c>
      <c r="F25" s="101">
        <v>-2.0095200000000002</v>
      </c>
      <c r="G25" s="101">
        <v>-1.670326</v>
      </c>
      <c r="H25" s="101">
        <v>-1.8587880000000001</v>
      </c>
      <c r="I25" s="101">
        <v>-1.903043</v>
      </c>
      <c r="J25" s="101">
        <v>-1.822498</v>
      </c>
      <c r="K25" s="101">
        <v>-1.7624919999999999</v>
      </c>
      <c r="L25" s="101">
        <v>-2.170919</v>
      </c>
      <c r="M25" s="101">
        <v>-1.9687220000000001</v>
      </c>
      <c r="N25" s="101">
        <v>-2.0388820000000001</v>
      </c>
      <c r="O25" s="101">
        <v>-2.025941</v>
      </c>
      <c r="P25" s="101">
        <v>-1.762502</v>
      </c>
      <c r="Q25" s="101">
        <v>-2.0460940000000001</v>
      </c>
      <c r="R25" s="101">
        <v>-2.2540529999999999</v>
      </c>
      <c r="S25" s="101">
        <v>-2.2139150000000001</v>
      </c>
      <c r="T25" s="101">
        <v>-2.295032</v>
      </c>
      <c r="U25" s="101">
        <v>-2.0504500000000001</v>
      </c>
      <c r="V25" s="101">
        <v>-2.3247559999999998</v>
      </c>
      <c r="W25" s="101">
        <v>-2.0814499999999998</v>
      </c>
      <c r="X25" s="101">
        <v>-2.0692729999999999</v>
      </c>
      <c r="Y25" s="101">
        <v>-2.3163990000000001</v>
      </c>
      <c r="Z25" s="101">
        <v>-2.1661769999999998</v>
      </c>
      <c r="AA25" s="101">
        <v>-2.0427529999999998</v>
      </c>
      <c r="AB25" s="101">
        <v>-2.0258090000000002</v>
      </c>
      <c r="AC25" s="101">
        <v>-2.133229</v>
      </c>
      <c r="AD25" s="101">
        <v>-2.2663540000000002</v>
      </c>
      <c r="AE25" s="101">
        <v>-2.3111630000000001</v>
      </c>
      <c r="AF25" s="101">
        <v>-2.5179529999999999</v>
      </c>
      <c r="AG25" s="101">
        <v>-2.199776</v>
      </c>
      <c r="AH25" s="101">
        <v>-2.314905</v>
      </c>
      <c r="AI25" s="101">
        <v>-2.233911</v>
      </c>
      <c r="AJ25" s="101">
        <v>-2.2266379999999999</v>
      </c>
      <c r="AK25" s="101">
        <v>-2.176256</v>
      </c>
      <c r="AL25" s="101">
        <v>-2.3614280000000001</v>
      </c>
      <c r="AM25" s="101">
        <v>-2.3243119999999999</v>
      </c>
      <c r="AN25" s="101">
        <v>-2.3556080000000001</v>
      </c>
      <c r="AO25" s="101">
        <v>-2.7403689999999998</v>
      </c>
      <c r="AP25" s="101">
        <v>-2.4903870000000001</v>
      </c>
      <c r="AQ25" s="101">
        <v>-2.4563679999999999</v>
      </c>
      <c r="AR25" s="101">
        <v>-2.4911789999999998</v>
      </c>
      <c r="AS25" s="101">
        <v>-2.432706</v>
      </c>
      <c r="AT25" s="101">
        <v>-2.4560149999999998</v>
      </c>
      <c r="AU25" s="101">
        <v>-2.5997840000000001</v>
      </c>
      <c r="AV25" s="101">
        <v>-2.5997599999999998</v>
      </c>
      <c r="AW25" s="101">
        <v>-2.605963</v>
      </c>
      <c r="AX25" s="101">
        <v>-2.5784389999999999</v>
      </c>
      <c r="AY25" s="101">
        <v>-2.522017</v>
      </c>
      <c r="AZ25" s="101">
        <v>-2.6750039999999999</v>
      </c>
      <c r="BA25" s="101">
        <v>-2.58704</v>
      </c>
      <c r="BB25" s="101">
        <v>-2.737743</v>
      </c>
      <c r="BC25" s="101">
        <v>-2.5849679999999999</v>
      </c>
      <c r="BD25" s="726">
        <v>-2.7082679999999999</v>
      </c>
      <c r="BE25" s="726">
        <v>-2.6752303902999999</v>
      </c>
      <c r="BF25" s="726">
        <v>-2.7449356032000001</v>
      </c>
      <c r="BG25" s="618">
        <v>-2.7421890000000002</v>
      </c>
      <c r="BH25" s="618">
        <v>-2.652971</v>
      </c>
      <c r="BI25" s="618">
        <v>-2.5640879999999999</v>
      </c>
      <c r="BJ25" s="618">
        <v>-2.5878199999999998</v>
      </c>
      <c r="BK25" s="618">
        <v>-2.6295860000000002</v>
      </c>
      <c r="BL25" s="618">
        <v>-2.7789549999999998</v>
      </c>
      <c r="BM25" s="618">
        <v>-2.8654769999999998</v>
      </c>
      <c r="BN25" s="618">
        <v>-2.8812709999999999</v>
      </c>
      <c r="BO25" s="618">
        <v>-2.912506</v>
      </c>
      <c r="BP25" s="618">
        <v>-2.8274349999999999</v>
      </c>
      <c r="BQ25" s="618">
        <v>-2.742305</v>
      </c>
      <c r="BR25" s="618">
        <v>-2.7149209999999999</v>
      </c>
      <c r="BS25" s="618">
        <v>-2.7813150000000002</v>
      </c>
      <c r="BT25" s="618">
        <v>-2.7300840000000002</v>
      </c>
      <c r="BU25" s="618">
        <v>-2.685057</v>
      </c>
      <c r="BV25" s="618">
        <v>-2.7800530000000001</v>
      </c>
    </row>
    <row r="26" spans="1:74" x14ac:dyDescent="0.2">
      <c r="A26" s="293" t="s">
        <v>533</v>
      </c>
      <c r="B26" s="624" t="s">
        <v>1160</v>
      </c>
      <c r="C26" s="476">
        <v>-0.32342599999999999</v>
      </c>
      <c r="D26" s="476">
        <v>-0.27740300000000001</v>
      </c>
      <c r="E26" s="476">
        <v>-0.29536699999999999</v>
      </c>
      <c r="F26" s="476">
        <v>-0.229573</v>
      </c>
      <c r="G26" s="476">
        <v>-0.240928</v>
      </c>
      <c r="H26" s="476">
        <v>-0.26357599999999998</v>
      </c>
      <c r="I26" s="476">
        <v>-0.25139899999999998</v>
      </c>
      <c r="J26" s="476">
        <v>-0.30333300000000002</v>
      </c>
      <c r="K26" s="476">
        <v>-0.23763400000000001</v>
      </c>
      <c r="L26" s="476">
        <v>-0.29858400000000002</v>
      </c>
      <c r="M26" s="476">
        <v>-0.26036799999999999</v>
      </c>
      <c r="N26" s="476">
        <v>-0.26413900000000001</v>
      </c>
      <c r="O26" s="476">
        <v>-0.31598799999999999</v>
      </c>
      <c r="P26" s="476">
        <v>-0.24326400000000001</v>
      </c>
      <c r="Q26" s="476">
        <v>-0.35239900000000002</v>
      </c>
      <c r="R26" s="476">
        <v>-0.32882800000000001</v>
      </c>
      <c r="S26" s="476">
        <v>-0.392899</v>
      </c>
      <c r="T26" s="476">
        <v>-0.41834199999999999</v>
      </c>
      <c r="U26" s="476">
        <v>-0.31873699999999999</v>
      </c>
      <c r="V26" s="476">
        <v>-0.44159100000000001</v>
      </c>
      <c r="W26" s="476">
        <v>-0.364145</v>
      </c>
      <c r="X26" s="476">
        <v>-0.39275199999999999</v>
      </c>
      <c r="Y26" s="476">
        <v>-0.398511</v>
      </c>
      <c r="Z26" s="476">
        <v>-0.45266699999999999</v>
      </c>
      <c r="AA26" s="476">
        <v>-0.37527300000000002</v>
      </c>
      <c r="AB26" s="476">
        <v>-0.39957500000000001</v>
      </c>
      <c r="AC26" s="476">
        <v>-0.43408999999999998</v>
      </c>
      <c r="AD26" s="476">
        <v>-0.35388399999999998</v>
      </c>
      <c r="AE26" s="476">
        <v>-0.39364900000000003</v>
      </c>
      <c r="AF26" s="476">
        <v>-0.45976099999999998</v>
      </c>
      <c r="AG26" s="476">
        <v>-0.41492099999999998</v>
      </c>
      <c r="AH26" s="476">
        <v>-0.45024399999999998</v>
      </c>
      <c r="AI26" s="476">
        <v>-0.390656</v>
      </c>
      <c r="AJ26" s="476">
        <v>-0.43077100000000002</v>
      </c>
      <c r="AK26" s="476">
        <v>-0.43722800000000001</v>
      </c>
      <c r="AL26" s="476">
        <v>-0.48331800000000003</v>
      </c>
      <c r="AM26" s="476">
        <v>-0.48628500000000002</v>
      </c>
      <c r="AN26" s="476">
        <v>-0.45819300000000002</v>
      </c>
      <c r="AO26" s="476">
        <v>-0.50349500000000003</v>
      </c>
      <c r="AP26" s="476">
        <v>-0.496506</v>
      </c>
      <c r="AQ26" s="476">
        <v>-0.46613599999999999</v>
      </c>
      <c r="AR26" s="476">
        <v>-0.51195800000000002</v>
      </c>
      <c r="AS26" s="476">
        <v>-0.49518899999999999</v>
      </c>
      <c r="AT26" s="476">
        <v>-0.50918200000000002</v>
      </c>
      <c r="AU26" s="476">
        <v>-0.51039299999999999</v>
      </c>
      <c r="AV26" s="476">
        <v>-0.43967400000000001</v>
      </c>
      <c r="AW26" s="476">
        <v>-0.40046300000000001</v>
      </c>
      <c r="AX26" s="476">
        <v>-0.37533</v>
      </c>
      <c r="AY26" s="476">
        <v>-0.50528399999999996</v>
      </c>
      <c r="AZ26" s="476">
        <v>-0.496838</v>
      </c>
      <c r="BA26" s="476">
        <v>-0.43385899999999999</v>
      </c>
      <c r="BB26" s="476">
        <v>-0.465115</v>
      </c>
      <c r="BC26" s="476">
        <v>-0.42747200000000002</v>
      </c>
      <c r="BD26" s="697">
        <v>-0.49068600000000001</v>
      </c>
      <c r="BE26" s="697">
        <v>-0.50222109999999998</v>
      </c>
      <c r="BF26" s="697">
        <v>-0.5010213</v>
      </c>
      <c r="BG26" s="397">
        <v>-0.49976019999999999</v>
      </c>
      <c r="BH26" s="397">
        <v>-0.50237319999999996</v>
      </c>
      <c r="BI26" s="397">
        <v>-0.49168539999999999</v>
      </c>
      <c r="BJ26" s="397">
        <v>-0.509212</v>
      </c>
      <c r="BK26" s="397">
        <v>-0.51026190000000005</v>
      </c>
      <c r="BL26" s="397">
        <v>-0.50727160000000004</v>
      </c>
      <c r="BM26" s="397">
        <v>-0.49600179999999999</v>
      </c>
      <c r="BN26" s="397">
        <v>-0.49929299999999999</v>
      </c>
      <c r="BO26" s="397">
        <v>-0.52536059999999996</v>
      </c>
      <c r="BP26" s="397">
        <v>-0.51942639999999995</v>
      </c>
      <c r="BQ26" s="397">
        <v>-0.50692800000000005</v>
      </c>
      <c r="BR26" s="397">
        <v>-0.50443090000000002</v>
      </c>
      <c r="BS26" s="397">
        <v>-0.51020449999999995</v>
      </c>
      <c r="BT26" s="397">
        <v>-0.53521470000000004</v>
      </c>
      <c r="BU26" s="397">
        <v>-0.54638149999999996</v>
      </c>
      <c r="BV26" s="397">
        <v>-0.56642400000000004</v>
      </c>
    </row>
    <row r="27" spans="1:74" x14ac:dyDescent="0.2">
      <c r="A27" s="293" t="s">
        <v>534</v>
      </c>
      <c r="B27" s="624" t="s">
        <v>1171</v>
      </c>
      <c r="C27" s="476">
        <v>-1.0311790000000001</v>
      </c>
      <c r="D27" s="476">
        <v>-1.0643549999999999</v>
      </c>
      <c r="E27" s="476">
        <v>-1.137583</v>
      </c>
      <c r="F27" s="476">
        <v>-1.1718329999999999</v>
      </c>
      <c r="G27" s="476">
        <v>-0.95726100000000003</v>
      </c>
      <c r="H27" s="476">
        <v>-1.1572720000000001</v>
      </c>
      <c r="I27" s="476">
        <v>-1.134045</v>
      </c>
      <c r="J27" s="476">
        <v>-1.033169</v>
      </c>
      <c r="K27" s="476">
        <v>-1.013131</v>
      </c>
      <c r="L27" s="476">
        <v>-1.2844390000000001</v>
      </c>
      <c r="M27" s="476">
        <v>-1.181886</v>
      </c>
      <c r="N27" s="476">
        <v>-1.457379</v>
      </c>
      <c r="O27" s="476">
        <v>-1.201052</v>
      </c>
      <c r="P27" s="476">
        <v>-0.96134900000000001</v>
      </c>
      <c r="Q27" s="476">
        <v>-1.059785</v>
      </c>
      <c r="R27" s="476">
        <v>-1.30061</v>
      </c>
      <c r="S27" s="476">
        <v>-1.169959</v>
      </c>
      <c r="T27" s="476">
        <v>-1.3070360000000001</v>
      </c>
      <c r="U27" s="476">
        <v>-1.156085</v>
      </c>
      <c r="V27" s="476">
        <v>-1.2765340000000001</v>
      </c>
      <c r="W27" s="476">
        <v>-1.224502</v>
      </c>
      <c r="X27" s="476">
        <v>-1.1246240000000001</v>
      </c>
      <c r="Y27" s="476">
        <v>-1.359056</v>
      </c>
      <c r="Z27" s="476">
        <v>-1.2307779999999999</v>
      </c>
      <c r="AA27" s="476">
        <v>-1.2274689999999999</v>
      </c>
      <c r="AB27" s="476">
        <v>-1.149994</v>
      </c>
      <c r="AC27" s="476">
        <v>-1.2060839999999999</v>
      </c>
      <c r="AD27" s="476">
        <v>-1.3134920000000001</v>
      </c>
      <c r="AE27" s="476">
        <v>-1.2839929999999999</v>
      </c>
      <c r="AF27" s="476">
        <v>-1.438733</v>
      </c>
      <c r="AG27" s="476">
        <v>-1.2515000000000001</v>
      </c>
      <c r="AH27" s="476">
        <v>-1.3592740000000001</v>
      </c>
      <c r="AI27" s="476">
        <v>-1.2004570000000001</v>
      </c>
      <c r="AJ27" s="476">
        <v>-1.3140160000000001</v>
      </c>
      <c r="AK27" s="476">
        <v>-1.1867829999999999</v>
      </c>
      <c r="AL27" s="476">
        <v>-1.318559</v>
      </c>
      <c r="AM27" s="476">
        <v>-1.277976</v>
      </c>
      <c r="AN27" s="476">
        <v>-1.3912169999999999</v>
      </c>
      <c r="AO27" s="476">
        <v>-1.653159</v>
      </c>
      <c r="AP27" s="476">
        <v>-1.430364</v>
      </c>
      <c r="AQ27" s="476">
        <v>-1.4457720000000001</v>
      </c>
      <c r="AR27" s="476">
        <v>-1.4437390000000001</v>
      </c>
      <c r="AS27" s="476">
        <v>-1.4658549999999999</v>
      </c>
      <c r="AT27" s="476">
        <v>-1.3848689999999999</v>
      </c>
      <c r="AU27" s="476">
        <v>-1.5376209999999999</v>
      </c>
      <c r="AV27" s="476">
        <v>-1.5996360000000001</v>
      </c>
      <c r="AW27" s="476">
        <v>-1.650679</v>
      </c>
      <c r="AX27" s="476">
        <v>-1.6594949999999999</v>
      </c>
      <c r="AY27" s="476">
        <v>-1.5571550000000001</v>
      </c>
      <c r="AZ27" s="476">
        <v>-1.6770640000000001</v>
      </c>
      <c r="BA27" s="476">
        <v>-1.556583</v>
      </c>
      <c r="BB27" s="476">
        <v>-1.594401</v>
      </c>
      <c r="BC27" s="476">
        <v>-1.582409</v>
      </c>
      <c r="BD27" s="697">
        <v>-1.656655</v>
      </c>
      <c r="BE27" s="697">
        <v>-1.5581612902999999</v>
      </c>
      <c r="BF27" s="697">
        <v>-1.6122969032000001</v>
      </c>
      <c r="BG27" s="397">
        <v>-1.6388609999999999</v>
      </c>
      <c r="BH27" s="397">
        <v>-1.59473</v>
      </c>
      <c r="BI27" s="397">
        <v>-1.5351379999999999</v>
      </c>
      <c r="BJ27" s="397">
        <v>-1.528402</v>
      </c>
      <c r="BK27" s="397">
        <v>-1.5116670000000001</v>
      </c>
      <c r="BL27" s="397">
        <v>-1.581094</v>
      </c>
      <c r="BM27" s="397">
        <v>-1.676946</v>
      </c>
      <c r="BN27" s="397">
        <v>-1.717805</v>
      </c>
      <c r="BO27" s="397">
        <v>-1.7603200000000001</v>
      </c>
      <c r="BP27" s="397">
        <v>-1.618679</v>
      </c>
      <c r="BQ27" s="397">
        <v>-1.592781</v>
      </c>
      <c r="BR27" s="397">
        <v>-1.513908</v>
      </c>
      <c r="BS27" s="397">
        <v>-1.5965860000000001</v>
      </c>
      <c r="BT27" s="397">
        <v>-1.554934</v>
      </c>
      <c r="BU27" s="397">
        <v>-1.526624</v>
      </c>
      <c r="BV27" s="397">
        <v>-1.591628</v>
      </c>
    </row>
    <row r="28" spans="1:74" x14ac:dyDescent="0.2">
      <c r="A28" s="293" t="s">
        <v>535</v>
      </c>
      <c r="B28" s="624" t="s">
        <v>1166</v>
      </c>
      <c r="C28" s="476">
        <v>-0.27883000000000002</v>
      </c>
      <c r="D28" s="476">
        <v>-0.331293</v>
      </c>
      <c r="E28" s="476">
        <v>-0.289524</v>
      </c>
      <c r="F28" s="476">
        <v>-0.33490199999999998</v>
      </c>
      <c r="G28" s="476">
        <v>-0.33559699999999998</v>
      </c>
      <c r="H28" s="476">
        <v>-0.26724599999999998</v>
      </c>
      <c r="I28" s="476">
        <v>-0.35758299999999998</v>
      </c>
      <c r="J28" s="476">
        <v>-0.36327700000000002</v>
      </c>
      <c r="K28" s="476">
        <v>-0.309307</v>
      </c>
      <c r="L28" s="476">
        <v>-0.42966700000000002</v>
      </c>
      <c r="M28" s="476">
        <v>-0.35767599999999999</v>
      </c>
      <c r="N28" s="476">
        <v>-0.22337099999999999</v>
      </c>
      <c r="O28" s="476">
        <v>-0.32599600000000001</v>
      </c>
      <c r="P28" s="476">
        <v>-0.285798</v>
      </c>
      <c r="Q28" s="476">
        <v>-0.41586000000000001</v>
      </c>
      <c r="R28" s="476">
        <v>-0.41188900000000001</v>
      </c>
      <c r="S28" s="476">
        <v>-0.44028800000000001</v>
      </c>
      <c r="T28" s="476">
        <v>-0.37187199999999998</v>
      </c>
      <c r="U28" s="476">
        <v>-0.41281000000000001</v>
      </c>
      <c r="V28" s="476">
        <v>-0.43709500000000001</v>
      </c>
      <c r="W28" s="476">
        <v>-0.29815399999999997</v>
      </c>
      <c r="X28" s="476">
        <v>-0.39267400000000002</v>
      </c>
      <c r="Y28" s="476">
        <v>-0.37167299999999998</v>
      </c>
      <c r="Z28" s="476">
        <v>-0.286856</v>
      </c>
      <c r="AA28" s="476">
        <v>-0.25077199999999999</v>
      </c>
      <c r="AB28" s="476">
        <v>-0.298591</v>
      </c>
      <c r="AC28" s="476">
        <v>-0.33574599999999999</v>
      </c>
      <c r="AD28" s="476">
        <v>-0.43086600000000003</v>
      </c>
      <c r="AE28" s="476">
        <v>-0.48691499999999999</v>
      </c>
      <c r="AF28" s="476">
        <v>-0.42652299999999999</v>
      </c>
      <c r="AG28" s="476">
        <v>-0.345447</v>
      </c>
      <c r="AH28" s="476">
        <v>-0.32774199999999998</v>
      </c>
      <c r="AI28" s="476">
        <v>-0.43238399999999999</v>
      </c>
      <c r="AJ28" s="476">
        <v>-0.377442</v>
      </c>
      <c r="AK28" s="476">
        <v>-0.37562600000000002</v>
      </c>
      <c r="AL28" s="476">
        <v>-0.389403</v>
      </c>
      <c r="AM28" s="476">
        <v>-0.39708100000000002</v>
      </c>
      <c r="AN28" s="476">
        <v>-0.331368</v>
      </c>
      <c r="AO28" s="476">
        <v>-0.43581599999999998</v>
      </c>
      <c r="AP28" s="476">
        <v>-0.41938799999999998</v>
      </c>
      <c r="AQ28" s="476">
        <v>-0.36749900000000002</v>
      </c>
      <c r="AR28" s="476">
        <v>-0.36075200000000002</v>
      </c>
      <c r="AS28" s="476">
        <v>-0.34126299999999998</v>
      </c>
      <c r="AT28" s="476">
        <v>-0.41646100000000003</v>
      </c>
      <c r="AU28" s="476">
        <v>-0.42943100000000001</v>
      </c>
      <c r="AV28" s="476">
        <v>-0.44218299999999999</v>
      </c>
      <c r="AW28" s="476">
        <v>-0.40246300000000002</v>
      </c>
      <c r="AX28" s="476">
        <v>-0.39217800000000003</v>
      </c>
      <c r="AY28" s="476">
        <v>-0.307114</v>
      </c>
      <c r="AZ28" s="476">
        <v>-0.44456000000000001</v>
      </c>
      <c r="BA28" s="476">
        <v>-0.46809499999999998</v>
      </c>
      <c r="BB28" s="476">
        <v>-0.51075700000000002</v>
      </c>
      <c r="BC28" s="476">
        <v>-0.42241600000000001</v>
      </c>
      <c r="BD28" s="697">
        <v>-0.478016</v>
      </c>
      <c r="BE28" s="697">
        <v>-0.51441760000000003</v>
      </c>
      <c r="BF28" s="697">
        <v>-0.51770329999999998</v>
      </c>
      <c r="BG28" s="397">
        <v>-0.4788906</v>
      </c>
      <c r="BH28" s="397">
        <v>-0.41947839999999997</v>
      </c>
      <c r="BI28" s="397">
        <v>-0.4041671</v>
      </c>
      <c r="BJ28" s="397">
        <v>-0.41074919999999998</v>
      </c>
      <c r="BK28" s="397">
        <v>-0.44198480000000001</v>
      </c>
      <c r="BL28" s="397">
        <v>-0.50221020000000005</v>
      </c>
      <c r="BM28" s="397">
        <v>-0.54155180000000003</v>
      </c>
      <c r="BN28" s="397">
        <v>-0.5174491</v>
      </c>
      <c r="BO28" s="397">
        <v>-0.4974633</v>
      </c>
      <c r="BP28" s="397">
        <v>-0.55930840000000004</v>
      </c>
      <c r="BQ28" s="397">
        <v>-0.51827469999999998</v>
      </c>
      <c r="BR28" s="397">
        <v>-0.55105950000000004</v>
      </c>
      <c r="BS28" s="397">
        <v>-0.52835880000000002</v>
      </c>
      <c r="BT28" s="397">
        <v>-0.48741770000000001</v>
      </c>
      <c r="BU28" s="397">
        <v>-0.46522469999999999</v>
      </c>
      <c r="BV28" s="397">
        <v>-0.46931119999999998</v>
      </c>
    </row>
    <row r="29" spans="1:74" x14ac:dyDescent="0.2">
      <c r="A29" s="293" t="s">
        <v>102</v>
      </c>
      <c r="B29" s="624" t="s">
        <v>1162</v>
      </c>
      <c r="C29" s="476">
        <v>-0.28094599999999997</v>
      </c>
      <c r="D29" s="476">
        <v>-0.36170099999999999</v>
      </c>
      <c r="E29" s="476">
        <v>-0.183528</v>
      </c>
      <c r="F29" s="476">
        <v>-0.27321200000000001</v>
      </c>
      <c r="G29" s="476">
        <v>-0.13653999999999999</v>
      </c>
      <c r="H29" s="476">
        <v>-0.17069400000000001</v>
      </c>
      <c r="I29" s="476">
        <v>-0.16001599999999999</v>
      </c>
      <c r="J29" s="476">
        <v>-0.12271899999999999</v>
      </c>
      <c r="K29" s="476">
        <v>-0.20241999999999999</v>
      </c>
      <c r="L29" s="476">
        <v>-0.15822900000000001</v>
      </c>
      <c r="M29" s="476">
        <v>-0.168792</v>
      </c>
      <c r="N29" s="476">
        <v>-9.3992999999999993E-2</v>
      </c>
      <c r="O29" s="476">
        <v>-0.18290500000000001</v>
      </c>
      <c r="P29" s="476">
        <v>-0.27209100000000003</v>
      </c>
      <c r="Q29" s="476">
        <v>-0.21804999999999999</v>
      </c>
      <c r="R29" s="476">
        <v>-0.212726</v>
      </c>
      <c r="S29" s="476">
        <v>-0.21076900000000001</v>
      </c>
      <c r="T29" s="476">
        <v>-0.19778200000000001</v>
      </c>
      <c r="U29" s="476">
        <v>-0.16281799999999999</v>
      </c>
      <c r="V29" s="476">
        <v>-0.16953599999999999</v>
      </c>
      <c r="W29" s="476">
        <v>-0.19464899999999999</v>
      </c>
      <c r="X29" s="476">
        <v>-0.159223</v>
      </c>
      <c r="Y29" s="476">
        <v>-0.18715899999999999</v>
      </c>
      <c r="Z29" s="476">
        <v>-0.19587599999999999</v>
      </c>
      <c r="AA29" s="476">
        <v>-0.18923899999999999</v>
      </c>
      <c r="AB29" s="476">
        <v>-0.177649</v>
      </c>
      <c r="AC29" s="476">
        <v>-0.157309</v>
      </c>
      <c r="AD29" s="476">
        <v>-0.16811200000000001</v>
      </c>
      <c r="AE29" s="476">
        <v>-0.14660599999999999</v>
      </c>
      <c r="AF29" s="476">
        <v>-0.192936</v>
      </c>
      <c r="AG29" s="476">
        <v>-0.18790799999999999</v>
      </c>
      <c r="AH29" s="476">
        <v>-0.177645</v>
      </c>
      <c r="AI29" s="476">
        <v>-0.21041399999999999</v>
      </c>
      <c r="AJ29" s="476">
        <v>-0.104409</v>
      </c>
      <c r="AK29" s="476">
        <v>-0.176619</v>
      </c>
      <c r="AL29" s="476">
        <v>-0.17014799999999999</v>
      </c>
      <c r="AM29" s="476">
        <v>-0.16297</v>
      </c>
      <c r="AN29" s="476">
        <v>-0.17483000000000001</v>
      </c>
      <c r="AO29" s="476">
        <v>-0.147899</v>
      </c>
      <c r="AP29" s="476">
        <v>-0.14412900000000001</v>
      </c>
      <c r="AQ29" s="476">
        <v>-0.17696100000000001</v>
      </c>
      <c r="AR29" s="476">
        <v>-0.17473</v>
      </c>
      <c r="AS29" s="476">
        <v>-0.13039899999999999</v>
      </c>
      <c r="AT29" s="476">
        <v>-0.14550299999999999</v>
      </c>
      <c r="AU29" s="476">
        <v>-0.122339</v>
      </c>
      <c r="AV29" s="476">
        <v>-0.118267</v>
      </c>
      <c r="AW29" s="476">
        <v>-0.15235799999999999</v>
      </c>
      <c r="AX29" s="476">
        <v>-0.15143599999999999</v>
      </c>
      <c r="AY29" s="476">
        <v>-0.15246399999999999</v>
      </c>
      <c r="AZ29" s="476">
        <v>-5.6542000000000002E-2</v>
      </c>
      <c r="BA29" s="476">
        <v>-0.12850300000000001</v>
      </c>
      <c r="BB29" s="476">
        <v>-0.16747000000000001</v>
      </c>
      <c r="BC29" s="476">
        <v>-0.152671</v>
      </c>
      <c r="BD29" s="697">
        <v>-8.2910999999999999E-2</v>
      </c>
      <c r="BE29" s="697">
        <v>-0.1004304</v>
      </c>
      <c r="BF29" s="697">
        <v>-0.1139141</v>
      </c>
      <c r="BG29" s="397">
        <v>-0.124677</v>
      </c>
      <c r="BH29" s="397">
        <v>-0.13639000000000001</v>
      </c>
      <c r="BI29" s="397">
        <v>-0.1330971</v>
      </c>
      <c r="BJ29" s="397">
        <v>-0.139457</v>
      </c>
      <c r="BK29" s="397">
        <v>-0.16567170000000001</v>
      </c>
      <c r="BL29" s="397">
        <v>-0.18837860000000001</v>
      </c>
      <c r="BM29" s="397">
        <v>-0.150977</v>
      </c>
      <c r="BN29" s="397">
        <v>-0.14672350000000001</v>
      </c>
      <c r="BO29" s="397">
        <v>-0.12936249999999999</v>
      </c>
      <c r="BP29" s="397">
        <v>-0.13002179999999999</v>
      </c>
      <c r="BQ29" s="397">
        <v>-0.12432070000000001</v>
      </c>
      <c r="BR29" s="397">
        <v>-0.14552290000000001</v>
      </c>
      <c r="BS29" s="397">
        <v>-0.1461655</v>
      </c>
      <c r="BT29" s="397">
        <v>-0.15251799999999999</v>
      </c>
      <c r="BU29" s="397">
        <v>-0.14682700000000001</v>
      </c>
      <c r="BV29" s="397">
        <v>-0.15268960000000001</v>
      </c>
    </row>
    <row r="30" spans="1:74" x14ac:dyDescent="0.2">
      <c r="A30" s="293"/>
      <c r="B30" s="623"/>
      <c r="C30" s="476"/>
      <c r="D30" s="476"/>
      <c r="E30" s="476"/>
      <c r="F30" s="476"/>
      <c r="G30" s="476"/>
      <c r="H30" s="476"/>
      <c r="I30" s="476"/>
      <c r="J30" s="476"/>
      <c r="K30" s="476"/>
      <c r="L30" s="476"/>
      <c r="M30" s="476"/>
      <c r="N30" s="476"/>
      <c r="O30" s="476"/>
      <c r="P30" s="476"/>
      <c r="Q30" s="476"/>
      <c r="R30" s="476"/>
      <c r="S30" s="476"/>
      <c r="T30" s="476"/>
      <c r="U30" s="476"/>
      <c r="V30" s="476"/>
      <c r="W30" s="476"/>
      <c r="X30" s="476"/>
      <c r="Y30" s="476"/>
      <c r="Z30" s="476"/>
      <c r="AA30" s="476"/>
      <c r="AB30" s="476"/>
      <c r="AC30" s="476"/>
      <c r="AD30" s="476"/>
      <c r="AE30" s="476"/>
      <c r="AF30" s="476"/>
      <c r="AG30" s="476"/>
      <c r="AH30" s="476"/>
      <c r="AI30" s="476"/>
      <c r="AJ30" s="476"/>
      <c r="AK30" s="476"/>
      <c r="AL30" s="476"/>
      <c r="AM30" s="476"/>
      <c r="AN30" s="476"/>
      <c r="AO30" s="476"/>
      <c r="AP30" s="476"/>
      <c r="AQ30" s="476"/>
      <c r="AR30" s="476"/>
      <c r="AS30" s="476"/>
      <c r="AT30" s="476"/>
      <c r="AU30" s="476"/>
      <c r="AV30" s="476"/>
      <c r="AW30" s="476"/>
      <c r="AX30" s="476"/>
      <c r="AY30" s="476"/>
      <c r="AZ30" s="476"/>
      <c r="BA30" s="476"/>
      <c r="BB30" s="476"/>
      <c r="BC30" s="476"/>
      <c r="BD30" s="697"/>
      <c r="BE30" s="697"/>
      <c r="BF30" s="697"/>
      <c r="BG30" s="397"/>
      <c r="BH30" s="397"/>
      <c r="BI30" s="397"/>
      <c r="BJ30" s="397"/>
      <c r="BK30" s="397"/>
      <c r="BL30" s="397"/>
      <c r="BM30" s="397"/>
      <c r="BN30" s="397"/>
      <c r="BO30" s="397"/>
      <c r="BP30" s="397"/>
      <c r="BQ30" s="397"/>
      <c r="BR30" s="397"/>
      <c r="BS30" s="397"/>
      <c r="BT30" s="397"/>
      <c r="BU30" s="397"/>
      <c r="BV30" s="397"/>
    </row>
    <row r="31" spans="1:74" s="303" customFormat="1" x14ac:dyDescent="0.2">
      <c r="A31" s="606" t="s">
        <v>543</v>
      </c>
      <c r="B31" s="619" t="s">
        <v>1172</v>
      </c>
      <c r="C31" s="356">
        <v>196.77</v>
      </c>
      <c r="D31" s="356">
        <v>180.12</v>
      </c>
      <c r="E31" s="356">
        <v>182.89099999999999</v>
      </c>
      <c r="F31" s="356">
        <v>199.52</v>
      </c>
      <c r="G31" s="356">
        <v>213.76400000000001</v>
      </c>
      <c r="H31" s="356">
        <v>235.68700000000001</v>
      </c>
      <c r="I31" s="356">
        <v>257.267</v>
      </c>
      <c r="J31" s="356">
        <v>282.86700000000002</v>
      </c>
      <c r="K31" s="356">
        <v>298.70800000000003</v>
      </c>
      <c r="L31" s="356">
        <v>286.69053400000001</v>
      </c>
      <c r="M31" s="356">
        <v>265.56374799999998</v>
      </c>
      <c r="N31" s="356">
        <v>228.168397</v>
      </c>
      <c r="O31" s="356">
        <v>197.22988000000001</v>
      </c>
      <c r="P31" s="356">
        <v>178.06336899999999</v>
      </c>
      <c r="Q31" s="356">
        <v>176.882181</v>
      </c>
      <c r="R31" s="356">
        <v>185.83204900000001</v>
      </c>
      <c r="S31" s="356">
        <v>196.36487199999999</v>
      </c>
      <c r="T31" s="356">
        <v>205.29779600000001</v>
      </c>
      <c r="U31" s="356">
        <v>221.754276</v>
      </c>
      <c r="V31" s="356">
        <v>229.26124799999999</v>
      </c>
      <c r="W31" s="356">
        <v>235.50357700000001</v>
      </c>
      <c r="X31" s="356">
        <v>235.73503299999999</v>
      </c>
      <c r="Y31" s="356">
        <v>220.683379</v>
      </c>
      <c r="Z31" s="356">
        <v>193.052471</v>
      </c>
      <c r="AA31" s="356">
        <v>160.87744900000001</v>
      </c>
      <c r="AB31" s="356">
        <v>141.07776200000001</v>
      </c>
      <c r="AC31" s="356">
        <v>142.11115699999999</v>
      </c>
      <c r="AD31" s="356">
        <v>154.29309699999999</v>
      </c>
      <c r="AE31" s="356">
        <v>177.48304099999999</v>
      </c>
      <c r="AF31" s="356">
        <v>186.72917699999999</v>
      </c>
      <c r="AG31" s="356">
        <v>208.541369</v>
      </c>
      <c r="AH31" s="356">
        <v>230.774023</v>
      </c>
      <c r="AI31" s="356">
        <v>243.70535000000001</v>
      </c>
      <c r="AJ31" s="356">
        <v>243.01998399999999</v>
      </c>
      <c r="AK31" s="356">
        <v>236.15490500000001</v>
      </c>
      <c r="AL31" s="356">
        <v>211.14952099999999</v>
      </c>
      <c r="AM31" s="356">
        <v>187.896445</v>
      </c>
      <c r="AN31" s="356">
        <v>174.685643</v>
      </c>
      <c r="AO31" s="356">
        <v>173.949138</v>
      </c>
      <c r="AP31" s="356">
        <v>187.93352400000001</v>
      </c>
      <c r="AQ31" s="356">
        <v>207.05935700000001</v>
      </c>
      <c r="AR31" s="356">
        <v>225.71730600000001</v>
      </c>
      <c r="AS31" s="356">
        <v>242.93247600000001</v>
      </c>
      <c r="AT31" s="356">
        <v>266.99305399999997</v>
      </c>
      <c r="AU31" s="356">
        <v>277.21147300000001</v>
      </c>
      <c r="AV31" s="356">
        <v>274.01406400000002</v>
      </c>
      <c r="AW31" s="356">
        <v>254.801704</v>
      </c>
      <c r="AX31" s="356">
        <v>223.298676</v>
      </c>
      <c r="AY31" s="356">
        <v>185.572822</v>
      </c>
      <c r="AZ31" s="356">
        <v>163.32581099999999</v>
      </c>
      <c r="BA31" s="356">
        <v>169.183324</v>
      </c>
      <c r="BB31" s="356">
        <v>188.516414</v>
      </c>
      <c r="BC31" s="356">
        <v>214.52483899999999</v>
      </c>
      <c r="BD31" s="727">
        <v>235.056847</v>
      </c>
      <c r="BE31" s="727">
        <v>256.88799999999998</v>
      </c>
      <c r="BF31" s="727">
        <v>276.14888451000002</v>
      </c>
      <c r="BG31" s="487">
        <v>278.40690000000001</v>
      </c>
      <c r="BH31" s="487">
        <v>270.1755</v>
      </c>
      <c r="BI31" s="487">
        <v>252.87090000000001</v>
      </c>
      <c r="BJ31" s="487">
        <v>228.80289999999999</v>
      </c>
      <c r="BK31" s="487">
        <v>204.88290000000001</v>
      </c>
      <c r="BL31" s="487">
        <v>190.0043</v>
      </c>
      <c r="BM31" s="487">
        <v>189.04679999999999</v>
      </c>
      <c r="BN31" s="487">
        <v>201.53909999999999</v>
      </c>
      <c r="BO31" s="487">
        <v>222.0523</v>
      </c>
      <c r="BP31" s="487">
        <v>239.1671</v>
      </c>
      <c r="BQ31" s="487">
        <v>254.2294</v>
      </c>
      <c r="BR31" s="487">
        <v>273.45600000000002</v>
      </c>
      <c r="BS31" s="487">
        <v>278.19799999999998</v>
      </c>
      <c r="BT31" s="487">
        <v>272.84320000000002</v>
      </c>
      <c r="BU31" s="487">
        <v>258.56909999999999</v>
      </c>
      <c r="BV31" s="487">
        <v>235.58240000000001</v>
      </c>
    </row>
    <row r="32" spans="1:74" x14ac:dyDescent="0.2">
      <c r="A32" s="293" t="s">
        <v>538</v>
      </c>
      <c r="B32" s="624" t="s">
        <v>1160</v>
      </c>
      <c r="C32" s="633">
        <v>54.991999999999997</v>
      </c>
      <c r="D32" s="633">
        <v>52.578000000000003</v>
      </c>
      <c r="E32" s="633">
        <v>52.061</v>
      </c>
      <c r="F32" s="633">
        <v>50.491999999999997</v>
      </c>
      <c r="G32" s="633">
        <v>48.814999999999998</v>
      </c>
      <c r="H32" s="633">
        <v>52.451000000000001</v>
      </c>
      <c r="I32" s="633">
        <v>54.76</v>
      </c>
      <c r="J32" s="633">
        <v>60.889000000000003</v>
      </c>
      <c r="K32" s="633">
        <v>72.171999999999997</v>
      </c>
      <c r="L32" s="633">
        <v>78.257000000000005</v>
      </c>
      <c r="M32" s="633">
        <v>76.734999999999999</v>
      </c>
      <c r="N32" s="633">
        <v>69.561999999999998</v>
      </c>
      <c r="O32" s="633">
        <v>68.323999999999998</v>
      </c>
      <c r="P32" s="633">
        <v>69.248000000000005</v>
      </c>
      <c r="Q32" s="633">
        <v>73.39</v>
      </c>
      <c r="R32" s="633">
        <v>74.856999999999999</v>
      </c>
      <c r="S32" s="633">
        <v>72.147999999999996</v>
      </c>
      <c r="T32" s="633">
        <v>70.045000000000002</v>
      </c>
      <c r="U32" s="633">
        <v>71.266999999999996</v>
      </c>
      <c r="V32" s="633">
        <v>68.629000000000005</v>
      </c>
      <c r="W32" s="633">
        <v>69.63</v>
      </c>
      <c r="X32" s="633">
        <v>69.197000000000003</v>
      </c>
      <c r="Y32" s="633">
        <v>69.98</v>
      </c>
      <c r="Z32" s="633">
        <v>63.204000000000001</v>
      </c>
      <c r="AA32" s="633">
        <v>54.59</v>
      </c>
      <c r="AB32" s="633">
        <v>49.136000000000003</v>
      </c>
      <c r="AC32" s="633">
        <v>49.643000000000001</v>
      </c>
      <c r="AD32" s="633">
        <v>51.323999999999998</v>
      </c>
      <c r="AE32" s="633">
        <v>53.750999999999998</v>
      </c>
      <c r="AF32" s="633">
        <v>49.872999999999998</v>
      </c>
      <c r="AG32" s="633">
        <v>47.518999999999998</v>
      </c>
      <c r="AH32" s="633">
        <v>50.063000000000002</v>
      </c>
      <c r="AI32" s="633">
        <v>52.158999999999999</v>
      </c>
      <c r="AJ32" s="633">
        <v>52.713000000000001</v>
      </c>
      <c r="AK32" s="633">
        <v>56.796999999999997</v>
      </c>
      <c r="AL32" s="633">
        <v>53.545999999999999</v>
      </c>
      <c r="AM32" s="633">
        <v>52.497999999999998</v>
      </c>
      <c r="AN32" s="633">
        <v>52.121000000000002</v>
      </c>
      <c r="AO32" s="633">
        <v>54.469000000000001</v>
      </c>
      <c r="AP32" s="633">
        <v>56.710999999999999</v>
      </c>
      <c r="AQ32" s="633">
        <v>54.235999999999997</v>
      </c>
      <c r="AR32" s="633">
        <v>51.518999999999998</v>
      </c>
      <c r="AS32" s="633">
        <v>48.314999999999998</v>
      </c>
      <c r="AT32" s="633">
        <v>51.042000000000002</v>
      </c>
      <c r="AU32" s="633">
        <v>57.296999999999997</v>
      </c>
      <c r="AV32" s="633">
        <v>66.185000000000002</v>
      </c>
      <c r="AW32" s="633">
        <v>72.043000000000006</v>
      </c>
      <c r="AX32" s="633">
        <v>65.796000000000006</v>
      </c>
      <c r="AY32" s="633">
        <v>58.28</v>
      </c>
      <c r="AZ32" s="633">
        <v>53.491</v>
      </c>
      <c r="BA32" s="633">
        <v>58.250999999999998</v>
      </c>
      <c r="BB32" s="633">
        <v>66.539000000000001</v>
      </c>
      <c r="BC32" s="633">
        <v>72.078000000000003</v>
      </c>
      <c r="BD32" s="699">
        <v>75.277000000000001</v>
      </c>
      <c r="BE32" s="699">
        <v>75.201236940000001</v>
      </c>
      <c r="BF32" s="699">
        <v>75.612450033000002</v>
      </c>
      <c r="BG32" s="399">
        <v>74.877600000000001</v>
      </c>
      <c r="BH32" s="399">
        <v>74.016099999999994</v>
      </c>
      <c r="BI32" s="399">
        <v>73.083740000000006</v>
      </c>
      <c r="BJ32" s="399">
        <v>71.788920000000005</v>
      </c>
      <c r="BK32" s="399">
        <v>70.364429999999999</v>
      </c>
      <c r="BL32" s="399">
        <v>69.788129999999995</v>
      </c>
      <c r="BM32" s="399">
        <v>69.941980000000001</v>
      </c>
      <c r="BN32" s="399">
        <v>71.250960000000006</v>
      </c>
      <c r="BO32" s="399">
        <v>72.83081</v>
      </c>
      <c r="BP32" s="399">
        <v>71.968090000000004</v>
      </c>
      <c r="BQ32" s="399">
        <v>70.293760000000006</v>
      </c>
      <c r="BR32" s="399">
        <v>69.899640000000005</v>
      </c>
      <c r="BS32" s="399">
        <v>69.633210000000005</v>
      </c>
      <c r="BT32" s="399">
        <v>70.707759999999993</v>
      </c>
      <c r="BU32" s="399">
        <v>71.55838</v>
      </c>
      <c r="BV32" s="399">
        <v>69.893090000000001</v>
      </c>
    </row>
    <row r="33" spans="1:77" x14ac:dyDescent="0.2">
      <c r="A33" s="293" t="s">
        <v>584</v>
      </c>
      <c r="B33" s="624" t="s">
        <v>950</v>
      </c>
      <c r="C33" s="633">
        <v>74.251000000000005</v>
      </c>
      <c r="D33" s="633">
        <v>64.100999999999999</v>
      </c>
      <c r="E33" s="633">
        <v>60.81</v>
      </c>
      <c r="F33" s="633">
        <v>62.905000000000001</v>
      </c>
      <c r="G33" s="633">
        <v>68.11</v>
      </c>
      <c r="H33" s="633">
        <v>75.802999999999997</v>
      </c>
      <c r="I33" s="633">
        <v>85.442999999999998</v>
      </c>
      <c r="J33" s="633">
        <v>95.254999999999995</v>
      </c>
      <c r="K33" s="633">
        <v>100.31399999999999</v>
      </c>
      <c r="L33" s="633">
        <v>94.662000000000006</v>
      </c>
      <c r="M33" s="633">
        <v>89.388000000000005</v>
      </c>
      <c r="N33" s="633">
        <v>69.855999999999995</v>
      </c>
      <c r="O33" s="633">
        <v>55.151000000000003</v>
      </c>
      <c r="P33" s="633">
        <v>43.514000000000003</v>
      </c>
      <c r="Q33" s="633">
        <v>41.744999999999997</v>
      </c>
      <c r="R33" s="633">
        <v>44.915999999999997</v>
      </c>
      <c r="S33" s="633">
        <v>52.225000000000001</v>
      </c>
      <c r="T33" s="633">
        <v>56.784999999999997</v>
      </c>
      <c r="U33" s="633">
        <v>64.31</v>
      </c>
      <c r="V33" s="633">
        <v>69.605999999999995</v>
      </c>
      <c r="W33" s="633">
        <v>72.167000000000002</v>
      </c>
      <c r="X33" s="633">
        <v>76.198999999999998</v>
      </c>
      <c r="Y33" s="633">
        <v>72.114999999999995</v>
      </c>
      <c r="Z33" s="633">
        <v>63.838999999999999</v>
      </c>
      <c r="AA33" s="633">
        <v>48.018999999999998</v>
      </c>
      <c r="AB33" s="633">
        <v>37.734000000000002</v>
      </c>
      <c r="AC33" s="633">
        <v>36.265999999999998</v>
      </c>
      <c r="AD33" s="633">
        <v>40.213999999999999</v>
      </c>
      <c r="AE33" s="633">
        <v>49.670999999999999</v>
      </c>
      <c r="AF33" s="633">
        <v>54.127000000000002</v>
      </c>
      <c r="AG33" s="633">
        <v>64.161000000000001</v>
      </c>
      <c r="AH33" s="633">
        <v>72.837999999999994</v>
      </c>
      <c r="AI33" s="633">
        <v>81.98</v>
      </c>
      <c r="AJ33" s="633">
        <v>86.724000000000004</v>
      </c>
      <c r="AK33" s="633">
        <v>87.671999999999997</v>
      </c>
      <c r="AL33" s="633">
        <v>76.641999999999996</v>
      </c>
      <c r="AM33" s="633">
        <v>68.558999999999997</v>
      </c>
      <c r="AN33" s="633">
        <v>60.473999999999997</v>
      </c>
      <c r="AO33" s="633">
        <v>55.216000000000001</v>
      </c>
      <c r="AP33" s="633">
        <v>60.619</v>
      </c>
      <c r="AQ33" s="633">
        <v>71.061000000000007</v>
      </c>
      <c r="AR33" s="633">
        <v>79.216999999999999</v>
      </c>
      <c r="AS33" s="633">
        <v>86.701999999999998</v>
      </c>
      <c r="AT33" s="633">
        <v>96.375</v>
      </c>
      <c r="AU33" s="633">
        <v>101.41800000000001</v>
      </c>
      <c r="AV33" s="633">
        <v>97.923000000000002</v>
      </c>
      <c r="AW33" s="633">
        <v>90.141000000000005</v>
      </c>
      <c r="AX33" s="633">
        <v>79.659000000000006</v>
      </c>
      <c r="AY33" s="633">
        <v>60.189</v>
      </c>
      <c r="AZ33" s="633">
        <v>49.963999999999999</v>
      </c>
      <c r="BA33" s="633">
        <v>51.747999999999998</v>
      </c>
      <c r="BB33" s="633">
        <v>57.32</v>
      </c>
      <c r="BC33" s="633">
        <v>66.757999999999996</v>
      </c>
      <c r="BD33" s="699">
        <v>75.070999999999998</v>
      </c>
      <c r="BE33" s="699">
        <v>86.056894099999994</v>
      </c>
      <c r="BF33" s="699">
        <v>95.226259451000004</v>
      </c>
      <c r="BG33" s="399">
        <v>98.101119999999995</v>
      </c>
      <c r="BH33" s="399">
        <v>96.90849</v>
      </c>
      <c r="BI33" s="399">
        <v>92.568600000000004</v>
      </c>
      <c r="BJ33" s="399">
        <v>81.842259999999996</v>
      </c>
      <c r="BK33" s="399">
        <v>68.062190000000001</v>
      </c>
      <c r="BL33" s="399">
        <v>59.273580000000003</v>
      </c>
      <c r="BM33" s="399">
        <v>56.650309999999998</v>
      </c>
      <c r="BN33" s="399">
        <v>58.446910000000003</v>
      </c>
      <c r="BO33" s="399">
        <v>65.680199999999999</v>
      </c>
      <c r="BP33" s="399">
        <v>73.401579999999996</v>
      </c>
      <c r="BQ33" s="399">
        <v>79.270799999999994</v>
      </c>
      <c r="BR33" s="399">
        <v>87.908150000000006</v>
      </c>
      <c r="BS33" s="399">
        <v>92.622519999999994</v>
      </c>
      <c r="BT33" s="399">
        <v>92.180300000000003</v>
      </c>
      <c r="BU33" s="399">
        <v>88.885750000000002</v>
      </c>
      <c r="BV33" s="399">
        <v>79.449740000000006</v>
      </c>
    </row>
    <row r="34" spans="1:77" x14ac:dyDescent="0.2">
      <c r="A34" s="293" t="s">
        <v>585</v>
      </c>
      <c r="B34" s="624" t="s">
        <v>1173</v>
      </c>
      <c r="C34" s="633">
        <v>1.6240000000000001</v>
      </c>
      <c r="D34" s="633">
        <v>1.2969999999999999</v>
      </c>
      <c r="E34" s="633">
        <v>1.52</v>
      </c>
      <c r="F34" s="633">
        <v>1.4339999999999999</v>
      </c>
      <c r="G34" s="633">
        <v>1.371</v>
      </c>
      <c r="H34" s="633">
        <v>1.514</v>
      </c>
      <c r="I34" s="633">
        <v>1.405</v>
      </c>
      <c r="J34" s="633">
        <v>1.591</v>
      </c>
      <c r="K34" s="633">
        <v>1.516</v>
      </c>
      <c r="L34" s="633">
        <v>1.367</v>
      </c>
      <c r="M34" s="633">
        <v>1.2689999999999999</v>
      </c>
      <c r="N34" s="633">
        <v>1.4870000000000001</v>
      </c>
      <c r="O34" s="633">
        <v>1.1639999999999999</v>
      </c>
      <c r="P34" s="633">
        <v>1.01</v>
      </c>
      <c r="Q34" s="633">
        <v>1.07</v>
      </c>
      <c r="R34" s="633">
        <v>1.0920000000000001</v>
      </c>
      <c r="S34" s="633">
        <v>1.1060000000000001</v>
      </c>
      <c r="T34" s="633">
        <v>1.1859999999999999</v>
      </c>
      <c r="U34" s="633">
        <v>1.2250000000000001</v>
      </c>
      <c r="V34" s="633">
        <v>1.141</v>
      </c>
      <c r="W34" s="633">
        <v>1.32</v>
      </c>
      <c r="X34" s="633">
        <v>1.429</v>
      </c>
      <c r="Y34" s="633">
        <v>1.5409999999999999</v>
      </c>
      <c r="Z34" s="633">
        <v>1.397</v>
      </c>
      <c r="AA34" s="633">
        <v>1.204</v>
      </c>
      <c r="AB34" s="633">
        <v>1.1779999999999999</v>
      </c>
      <c r="AC34" s="633">
        <v>1.071</v>
      </c>
      <c r="AD34" s="633">
        <v>0.99099999999999999</v>
      </c>
      <c r="AE34" s="633">
        <v>1.0940000000000001</v>
      </c>
      <c r="AF34" s="633">
        <v>1.228</v>
      </c>
      <c r="AG34" s="633">
        <v>1.2290000000000001</v>
      </c>
      <c r="AH34" s="633">
        <v>1.091</v>
      </c>
      <c r="AI34" s="633">
        <v>1.083</v>
      </c>
      <c r="AJ34" s="633">
        <v>1.0269999999999999</v>
      </c>
      <c r="AK34" s="633">
        <v>1.1679999999999999</v>
      </c>
      <c r="AL34" s="633">
        <v>1.3380000000000001</v>
      </c>
      <c r="AM34" s="633">
        <v>0.94799999999999995</v>
      </c>
      <c r="AN34" s="633">
        <v>0.82299999999999995</v>
      </c>
      <c r="AO34" s="633">
        <v>1.1259999999999999</v>
      </c>
      <c r="AP34" s="633">
        <v>1.2609999999999999</v>
      </c>
      <c r="AQ34" s="633">
        <v>1.1339999999999999</v>
      </c>
      <c r="AR34" s="633">
        <v>1.113</v>
      </c>
      <c r="AS34" s="633">
        <v>1.2070000000000001</v>
      </c>
      <c r="AT34" s="633">
        <v>1.1830000000000001</v>
      </c>
      <c r="AU34" s="633">
        <v>1.204</v>
      </c>
      <c r="AV34" s="633">
        <v>1.33</v>
      </c>
      <c r="AW34" s="633">
        <v>1.5069999999999999</v>
      </c>
      <c r="AX34" s="633">
        <v>0.89</v>
      </c>
      <c r="AY34" s="633">
        <v>0.77900000000000003</v>
      </c>
      <c r="AZ34" s="633">
        <v>0.72599999999999998</v>
      </c>
      <c r="BA34" s="633">
        <v>0.88700000000000001</v>
      </c>
      <c r="BB34" s="633">
        <v>1.034</v>
      </c>
      <c r="BC34" s="633">
        <v>1.1379999999999999</v>
      </c>
      <c r="BD34" s="699">
        <v>1.3440000000000001</v>
      </c>
      <c r="BE34" s="699">
        <v>1.5521058999999999</v>
      </c>
      <c r="BF34" s="699">
        <v>1.7252793</v>
      </c>
      <c r="BG34" s="399">
        <v>1.569947</v>
      </c>
      <c r="BH34" s="399">
        <v>1.6766559999999999</v>
      </c>
      <c r="BI34" s="399">
        <v>1.628082</v>
      </c>
      <c r="BJ34" s="399">
        <v>1.5109939999999999</v>
      </c>
      <c r="BK34" s="399">
        <v>1.2927660000000001</v>
      </c>
      <c r="BL34" s="399">
        <v>1.301329</v>
      </c>
      <c r="BM34" s="399">
        <v>1.347707</v>
      </c>
      <c r="BN34" s="399">
        <v>1.3932819999999999</v>
      </c>
      <c r="BO34" s="399">
        <v>1.5674030000000001</v>
      </c>
      <c r="BP34" s="399">
        <v>1.6026359999999999</v>
      </c>
      <c r="BQ34" s="399">
        <v>1.8046340000000001</v>
      </c>
      <c r="BR34" s="399">
        <v>1.9533929999999999</v>
      </c>
      <c r="BS34" s="399">
        <v>1.7669379999999999</v>
      </c>
      <c r="BT34" s="399">
        <v>1.820703</v>
      </c>
      <c r="BU34" s="399">
        <v>1.74457</v>
      </c>
      <c r="BV34" s="399">
        <v>1.5985400000000001</v>
      </c>
    </row>
    <row r="35" spans="1:77" x14ac:dyDescent="0.2">
      <c r="A35" s="293" t="s">
        <v>539</v>
      </c>
      <c r="B35" s="624" t="s">
        <v>1166</v>
      </c>
      <c r="C35" s="633">
        <v>44.006999999999998</v>
      </c>
      <c r="D35" s="633">
        <v>40.031999999999996</v>
      </c>
      <c r="E35" s="633">
        <v>44.143000000000001</v>
      </c>
      <c r="F35" s="633">
        <v>54.813000000000002</v>
      </c>
      <c r="G35" s="633">
        <v>60.531999999999996</v>
      </c>
      <c r="H35" s="633">
        <v>69.938000000000002</v>
      </c>
      <c r="I35" s="633">
        <v>78.043999999999997</v>
      </c>
      <c r="J35" s="633">
        <v>84.807000000000002</v>
      </c>
      <c r="K35" s="633">
        <v>86.040999999999997</v>
      </c>
      <c r="L35" s="633">
        <v>74.906999999999996</v>
      </c>
      <c r="M35" s="633">
        <v>62.183999999999997</v>
      </c>
      <c r="N35" s="633">
        <v>54.622</v>
      </c>
      <c r="O35" s="633">
        <v>44.529000000000003</v>
      </c>
      <c r="P35" s="633">
        <v>39.164999999999999</v>
      </c>
      <c r="Q35" s="633">
        <v>37.670999999999999</v>
      </c>
      <c r="R35" s="633">
        <v>43.624000000000002</v>
      </c>
      <c r="S35" s="633">
        <v>48.456000000000003</v>
      </c>
      <c r="T35" s="633">
        <v>54.749000000000002</v>
      </c>
      <c r="U35" s="633">
        <v>61.786000000000001</v>
      </c>
      <c r="V35" s="633">
        <v>66.998000000000005</v>
      </c>
      <c r="W35" s="633">
        <v>69.929000000000002</v>
      </c>
      <c r="X35" s="633">
        <v>65.697999999999993</v>
      </c>
      <c r="Y35" s="633">
        <v>55.329000000000001</v>
      </c>
      <c r="Z35" s="633">
        <v>43.917999999999999</v>
      </c>
      <c r="AA35" s="633">
        <v>36.618000000000002</v>
      </c>
      <c r="AB35" s="633">
        <v>34.167000000000002</v>
      </c>
      <c r="AC35" s="633">
        <v>35.732999999999997</v>
      </c>
      <c r="AD35" s="633">
        <v>41.741</v>
      </c>
      <c r="AE35" s="633">
        <v>49.762</v>
      </c>
      <c r="AF35" s="633">
        <v>58.811</v>
      </c>
      <c r="AG35" s="633">
        <v>70.840999999999994</v>
      </c>
      <c r="AH35" s="633">
        <v>80.811999999999998</v>
      </c>
      <c r="AI35" s="633">
        <v>81.256</v>
      </c>
      <c r="AJ35" s="633">
        <v>75.587000000000003</v>
      </c>
      <c r="AK35" s="633">
        <v>64.201999999999998</v>
      </c>
      <c r="AL35" s="633">
        <v>54.493000000000002</v>
      </c>
      <c r="AM35" s="633">
        <v>43.063000000000002</v>
      </c>
      <c r="AN35" s="633">
        <v>39.097999999999999</v>
      </c>
      <c r="AO35" s="633">
        <v>40.268999999999998</v>
      </c>
      <c r="AP35" s="633">
        <v>47.418999999999997</v>
      </c>
      <c r="AQ35" s="633">
        <v>59.024000000000001</v>
      </c>
      <c r="AR35" s="633">
        <v>70.47</v>
      </c>
      <c r="AS35" s="633">
        <v>79.897999999999996</v>
      </c>
      <c r="AT35" s="633">
        <v>90.894000000000005</v>
      </c>
      <c r="AU35" s="633">
        <v>90.040999999999997</v>
      </c>
      <c r="AV35" s="633">
        <v>80.539000000000001</v>
      </c>
      <c r="AW35" s="633">
        <v>64.456000000000003</v>
      </c>
      <c r="AX35" s="633">
        <v>50.121000000000002</v>
      </c>
      <c r="AY35" s="633">
        <v>41.631</v>
      </c>
      <c r="AZ35" s="633">
        <v>35.704000000000001</v>
      </c>
      <c r="BA35" s="633">
        <v>35.070999999999998</v>
      </c>
      <c r="BB35" s="633">
        <v>41.503</v>
      </c>
      <c r="BC35" s="633">
        <v>51.664000000000001</v>
      </c>
      <c r="BD35" s="699">
        <v>59.182000000000002</v>
      </c>
      <c r="BE35" s="699">
        <v>69.126204740000006</v>
      </c>
      <c r="BF35" s="699">
        <v>78.580979704000001</v>
      </c>
      <c r="BG35" s="399">
        <v>79.277659999999997</v>
      </c>
      <c r="BH35" s="399">
        <v>73.473939999999999</v>
      </c>
      <c r="BI35" s="399">
        <v>61.792020000000001</v>
      </c>
      <c r="BJ35" s="399">
        <v>50.306330000000003</v>
      </c>
      <c r="BK35" s="399">
        <v>42.66216</v>
      </c>
      <c r="BL35" s="399">
        <v>38.431060000000002</v>
      </c>
      <c r="BM35" s="399">
        <v>40.565249999999999</v>
      </c>
      <c r="BN35" s="399">
        <v>49.861469999999997</v>
      </c>
      <c r="BO35" s="399">
        <v>60.934530000000002</v>
      </c>
      <c r="BP35" s="399">
        <v>70.582880000000003</v>
      </c>
      <c r="BQ35" s="399">
        <v>80.378380000000007</v>
      </c>
      <c r="BR35" s="399">
        <v>91.044070000000005</v>
      </c>
      <c r="BS35" s="399">
        <v>91.799120000000002</v>
      </c>
      <c r="BT35" s="399">
        <v>86.100769999999997</v>
      </c>
      <c r="BU35" s="399">
        <v>74.518190000000004</v>
      </c>
      <c r="BV35" s="399">
        <v>63.103000000000002</v>
      </c>
    </row>
    <row r="36" spans="1:77" x14ac:dyDescent="0.2">
      <c r="A36" s="293" t="s">
        <v>443</v>
      </c>
      <c r="B36" s="624" t="s">
        <v>1162</v>
      </c>
      <c r="C36" s="633">
        <v>21.896000000000001</v>
      </c>
      <c r="D36" s="633">
        <v>22.111999999999998</v>
      </c>
      <c r="E36" s="633">
        <v>24.356999999999999</v>
      </c>
      <c r="F36" s="633">
        <v>29.876000000000001</v>
      </c>
      <c r="G36" s="633">
        <v>34.936</v>
      </c>
      <c r="H36" s="633">
        <v>35.981000000000002</v>
      </c>
      <c r="I36" s="633">
        <v>37.615000000000002</v>
      </c>
      <c r="J36" s="633">
        <v>40.325000000000003</v>
      </c>
      <c r="K36" s="633">
        <v>38.664999999999999</v>
      </c>
      <c r="L36" s="633">
        <v>37.497534000000002</v>
      </c>
      <c r="M36" s="633">
        <v>35.987748000000003</v>
      </c>
      <c r="N36" s="633">
        <v>32.641396999999998</v>
      </c>
      <c r="O36" s="633">
        <v>28.061879999999999</v>
      </c>
      <c r="P36" s="633">
        <v>25.126369</v>
      </c>
      <c r="Q36" s="633">
        <v>23.006181000000002</v>
      </c>
      <c r="R36" s="633">
        <v>21.343049000000001</v>
      </c>
      <c r="S36" s="633">
        <v>22.429872</v>
      </c>
      <c r="T36" s="633">
        <v>22.532796000000001</v>
      </c>
      <c r="U36" s="633">
        <v>23.166276</v>
      </c>
      <c r="V36" s="633">
        <v>22.887248</v>
      </c>
      <c r="W36" s="633">
        <v>22.457577000000001</v>
      </c>
      <c r="X36" s="633">
        <v>23.212033000000002</v>
      </c>
      <c r="Y36" s="633">
        <v>21.718378999999999</v>
      </c>
      <c r="Z36" s="633">
        <v>20.694471</v>
      </c>
      <c r="AA36" s="633">
        <v>20.446449000000001</v>
      </c>
      <c r="AB36" s="633">
        <v>18.862762</v>
      </c>
      <c r="AC36" s="633">
        <v>19.398157000000001</v>
      </c>
      <c r="AD36" s="633">
        <v>20.023097</v>
      </c>
      <c r="AE36" s="633">
        <v>23.205041000000001</v>
      </c>
      <c r="AF36" s="633">
        <v>22.690176999999998</v>
      </c>
      <c r="AG36" s="633">
        <v>24.791369</v>
      </c>
      <c r="AH36" s="633">
        <v>25.970023000000001</v>
      </c>
      <c r="AI36" s="633">
        <v>27.227350000000001</v>
      </c>
      <c r="AJ36" s="633">
        <v>26.968983999999999</v>
      </c>
      <c r="AK36" s="633">
        <v>26.315905000000001</v>
      </c>
      <c r="AL36" s="633">
        <v>25.130521000000002</v>
      </c>
      <c r="AM36" s="633">
        <v>22.828444999999999</v>
      </c>
      <c r="AN36" s="633">
        <v>22.169643000000001</v>
      </c>
      <c r="AO36" s="633">
        <v>22.869138</v>
      </c>
      <c r="AP36" s="633">
        <v>21.923524</v>
      </c>
      <c r="AQ36" s="633">
        <v>21.604357</v>
      </c>
      <c r="AR36" s="633">
        <v>23.398306000000002</v>
      </c>
      <c r="AS36" s="633">
        <v>26.810476000000001</v>
      </c>
      <c r="AT36" s="633">
        <v>27.499054000000001</v>
      </c>
      <c r="AU36" s="633">
        <v>27.251473000000001</v>
      </c>
      <c r="AV36" s="633">
        <v>28.037064000000001</v>
      </c>
      <c r="AW36" s="633">
        <v>26.654703999999999</v>
      </c>
      <c r="AX36" s="633">
        <v>26.832675999999999</v>
      </c>
      <c r="AY36" s="633">
        <v>24.693822000000001</v>
      </c>
      <c r="AZ36" s="633">
        <v>23.440811</v>
      </c>
      <c r="BA36" s="633">
        <v>23.226324000000002</v>
      </c>
      <c r="BB36" s="633">
        <v>22.120414</v>
      </c>
      <c r="BC36" s="633">
        <v>22.886838999999998</v>
      </c>
      <c r="BD36" s="699">
        <v>24.182846999999999</v>
      </c>
      <c r="BE36" s="699">
        <v>24.95155832</v>
      </c>
      <c r="BF36" s="699">
        <v>25.003916021999999</v>
      </c>
      <c r="BG36" s="399">
        <v>24.580580000000001</v>
      </c>
      <c r="BH36" s="399">
        <v>24.100300000000001</v>
      </c>
      <c r="BI36" s="399">
        <v>23.79851</v>
      </c>
      <c r="BJ36" s="399">
        <v>23.354369999999999</v>
      </c>
      <c r="BK36" s="399">
        <v>22.501329999999999</v>
      </c>
      <c r="BL36" s="399">
        <v>21.210239999999999</v>
      </c>
      <c r="BM36" s="399">
        <v>20.541550000000001</v>
      </c>
      <c r="BN36" s="399">
        <v>20.58642</v>
      </c>
      <c r="BO36" s="399">
        <v>21.03933</v>
      </c>
      <c r="BP36" s="399">
        <v>21.611920000000001</v>
      </c>
      <c r="BQ36" s="399">
        <v>22.481839999999998</v>
      </c>
      <c r="BR36" s="399">
        <v>22.650770000000001</v>
      </c>
      <c r="BS36" s="399">
        <v>22.37622</v>
      </c>
      <c r="BT36" s="399">
        <v>22.033709999999999</v>
      </c>
      <c r="BU36" s="399">
        <v>21.86224</v>
      </c>
      <c r="BV36" s="399">
        <v>21.538029999999999</v>
      </c>
    </row>
    <row r="37" spans="1:77" x14ac:dyDescent="0.2">
      <c r="A37" s="292"/>
      <c r="B37" s="346"/>
      <c r="C37" s="633"/>
      <c r="D37" s="633"/>
      <c r="E37" s="633"/>
      <c r="F37" s="633"/>
      <c r="G37" s="633"/>
      <c r="H37" s="633"/>
      <c r="I37" s="633"/>
      <c r="J37" s="633"/>
      <c r="K37" s="633"/>
      <c r="L37" s="633"/>
      <c r="M37" s="633"/>
      <c r="N37" s="633"/>
      <c r="O37" s="633"/>
      <c r="P37" s="633"/>
      <c r="Q37" s="633"/>
      <c r="R37" s="633"/>
      <c r="S37" s="633"/>
      <c r="T37" s="633"/>
      <c r="U37" s="633"/>
      <c r="V37" s="633"/>
      <c r="W37" s="633"/>
      <c r="X37" s="633"/>
      <c r="Y37" s="633"/>
      <c r="Z37" s="633"/>
      <c r="AA37" s="633"/>
      <c r="AB37" s="633"/>
      <c r="AC37" s="633"/>
      <c r="AD37" s="633"/>
      <c r="AE37" s="633"/>
      <c r="AF37" s="633"/>
      <c r="AG37" s="633"/>
      <c r="AH37" s="633"/>
      <c r="AI37" s="633"/>
      <c r="AJ37" s="633"/>
      <c r="AK37" s="633"/>
      <c r="AL37" s="633"/>
      <c r="AM37" s="633"/>
      <c r="AN37" s="633"/>
      <c r="AO37" s="633"/>
      <c r="AP37" s="633"/>
      <c r="AQ37" s="633"/>
      <c r="AR37" s="633"/>
      <c r="AS37" s="633"/>
      <c r="AT37" s="633"/>
      <c r="AU37" s="633"/>
      <c r="AV37" s="633"/>
      <c r="AW37" s="633"/>
      <c r="AX37" s="633"/>
      <c r="AY37" s="633"/>
      <c r="AZ37" s="633"/>
      <c r="BA37" s="633"/>
      <c r="BB37" s="633"/>
      <c r="BC37" s="633"/>
      <c r="BD37" s="699"/>
      <c r="BE37" s="699"/>
      <c r="BF37" s="699"/>
      <c r="BG37" s="399"/>
      <c r="BH37" s="399"/>
      <c r="BI37" s="399"/>
      <c r="BJ37" s="399"/>
      <c r="BK37" s="399"/>
      <c r="BL37" s="399"/>
      <c r="BM37" s="399"/>
      <c r="BN37" s="399"/>
      <c r="BO37" s="399"/>
      <c r="BP37" s="399"/>
      <c r="BQ37" s="399"/>
      <c r="BR37" s="399"/>
      <c r="BS37" s="399"/>
      <c r="BT37" s="399"/>
      <c r="BU37" s="399"/>
      <c r="BV37" s="399"/>
    </row>
    <row r="38" spans="1:77" x14ac:dyDescent="0.2">
      <c r="A38" s="292"/>
      <c r="B38" s="86" t="s">
        <v>1174</v>
      </c>
      <c r="C38" s="633"/>
      <c r="D38" s="633"/>
      <c r="E38" s="633"/>
      <c r="F38" s="633"/>
      <c r="G38" s="633"/>
      <c r="H38" s="633"/>
      <c r="I38" s="633"/>
      <c r="J38" s="633"/>
      <c r="K38" s="633"/>
      <c r="L38" s="633"/>
      <c r="M38" s="633"/>
      <c r="N38" s="633"/>
      <c r="O38" s="633"/>
      <c r="P38" s="633"/>
      <c r="Q38" s="633"/>
      <c r="R38" s="633"/>
      <c r="S38" s="633"/>
      <c r="T38" s="633"/>
      <c r="U38" s="633"/>
      <c r="V38" s="633"/>
      <c r="W38" s="633"/>
      <c r="X38" s="633"/>
      <c r="Y38" s="633"/>
      <c r="Z38" s="633"/>
      <c r="AA38" s="633"/>
      <c r="AB38" s="633"/>
      <c r="AC38" s="633"/>
      <c r="AD38" s="633"/>
      <c r="AE38" s="633"/>
      <c r="AF38" s="633"/>
      <c r="AG38" s="633"/>
      <c r="AH38" s="633"/>
      <c r="AI38" s="633"/>
      <c r="AJ38" s="633"/>
      <c r="AK38" s="633"/>
      <c r="AL38" s="633"/>
      <c r="AM38" s="633"/>
      <c r="AN38" s="633"/>
      <c r="AO38" s="633"/>
      <c r="AP38" s="633"/>
      <c r="AQ38" s="633"/>
      <c r="AR38" s="633"/>
      <c r="AS38" s="633"/>
      <c r="AT38" s="633"/>
      <c r="AU38" s="633"/>
      <c r="AV38" s="633"/>
      <c r="AW38" s="633"/>
      <c r="AX38" s="633"/>
      <c r="AY38" s="633"/>
      <c r="AZ38" s="633"/>
      <c r="BA38" s="633"/>
      <c r="BB38" s="633"/>
      <c r="BC38" s="633"/>
      <c r="BD38" s="699"/>
      <c r="BE38" s="699"/>
      <c r="BF38" s="699"/>
      <c r="BG38" s="399"/>
      <c r="BH38" s="399"/>
      <c r="BI38" s="399"/>
      <c r="BJ38" s="399"/>
      <c r="BK38" s="399"/>
      <c r="BL38" s="399"/>
      <c r="BM38" s="399"/>
      <c r="BN38" s="399"/>
      <c r="BO38" s="399"/>
      <c r="BP38" s="399"/>
      <c r="BQ38" s="399"/>
      <c r="BR38" s="399"/>
      <c r="BS38" s="399"/>
      <c r="BT38" s="399"/>
      <c r="BU38" s="399"/>
      <c r="BV38" s="399"/>
    </row>
    <row r="39" spans="1:77" s="303" customFormat="1" x14ac:dyDescent="0.2">
      <c r="A39" s="606" t="s">
        <v>451</v>
      </c>
      <c r="B39" s="625" t="s">
        <v>1175</v>
      </c>
      <c r="C39" s="101">
        <v>18.538029999999999</v>
      </c>
      <c r="D39" s="101">
        <v>18.321342999999999</v>
      </c>
      <c r="E39" s="101">
        <v>17.104772000000001</v>
      </c>
      <c r="F39" s="101">
        <v>14.217565</v>
      </c>
      <c r="G39" s="101">
        <v>14.923222000000001</v>
      </c>
      <c r="H39" s="101">
        <v>16.343897999999999</v>
      </c>
      <c r="I39" s="101">
        <v>17.077062000000002</v>
      </c>
      <c r="J39" s="101">
        <v>17.248545</v>
      </c>
      <c r="K39" s="101">
        <v>16.371731</v>
      </c>
      <c r="L39" s="101">
        <v>16.065158</v>
      </c>
      <c r="M39" s="101">
        <v>16.237065000000001</v>
      </c>
      <c r="N39" s="101">
        <v>16.355803999999999</v>
      </c>
      <c r="O39" s="101">
        <v>16.201063999999999</v>
      </c>
      <c r="P39" s="101">
        <v>14.79318</v>
      </c>
      <c r="Q39" s="101">
        <v>16.985194</v>
      </c>
      <c r="R39" s="101">
        <v>17.840934000000001</v>
      </c>
      <c r="S39" s="101">
        <v>18.449162000000001</v>
      </c>
      <c r="T39" s="101">
        <v>18.999732000000002</v>
      </c>
      <c r="U39" s="101">
        <v>18.821871000000002</v>
      </c>
      <c r="V39" s="101">
        <v>18.589290999999999</v>
      </c>
      <c r="W39" s="101">
        <v>17.813500000000001</v>
      </c>
      <c r="X39" s="101">
        <v>17.698678000000001</v>
      </c>
      <c r="Y39" s="101">
        <v>18.063067</v>
      </c>
      <c r="Z39" s="101">
        <v>18.000257999999999</v>
      </c>
      <c r="AA39" s="101">
        <v>16.884741000000002</v>
      </c>
      <c r="AB39" s="101">
        <v>17.518035999999999</v>
      </c>
      <c r="AC39" s="101">
        <v>18.182839000000001</v>
      </c>
      <c r="AD39" s="101">
        <v>18.4023</v>
      </c>
      <c r="AE39" s="101">
        <v>18.963322999999999</v>
      </c>
      <c r="AF39" s="101">
        <v>19.130033000000001</v>
      </c>
      <c r="AG39" s="101">
        <v>18.854386999999999</v>
      </c>
      <c r="AH39" s="101">
        <v>19.119451999999999</v>
      </c>
      <c r="AI39" s="101">
        <v>18.749634</v>
      </c>
      <c r="AJ39" s="101">
        <v>18.232194</v>
      </c>
      <c r="AK39" s="101">
        <v>18.623833999999999</v>
      </c>
      <c r="AL39" s="101">
        <v>17.677872000000001</v>
      </c>
      <c r="AM39" s="101">
        <v>17.084869999999999</v>
      </c>
      <c r="AN39" s="101">
        <v>17.492929</v>
      </c>
      <c r="AO39" s="101">
        <v>18.167033</v>
      </c>
      <c r="AP39" s="101">
        <v>18.492799999999999</v>
      </c>
      <c r="AQ39" s="101">
        <v>19.077418999999999</v>
      </c>
      <c r="AR39" s="101">
        <v>19.100832</v>
      </c>
      <c r="AS39" s="101">
        <v>19.049292000000001</v>
      </c>
      <c r="AT39" s="101">
        <v>19.199742000000001</v>
      </c>
      <c r="AU39" s="101">
        <v>18.477132999999998</v>
      </c>
      <c r="AV39" s="101">
        <v>17.926323</v>
      </c>
      <c r="AW39" s="101">
        <v>18.359667999999999</v>
      </c>
      <c r="AX39" s="101">
        <v>18.445969000000002</v>
      </c>
      <c r="AY39" s="101">
        <v>17.245418999999998</v>
      </c>
      <c r="AZ39" s="101">
        <v>17.296966000000001</v>
      </c>
      <c r="BA39" s="101">
        <v>18.259741999999999</v>
      </c>
      <c r="BB39" s="101">
        <v>18.542733999999999</v>
      </c>
      <c r="BC39" s="101">
        <v>19.215741999999999</v>
      </c>
      <c r="BD39" s="726">
        <v>19.317699999999999</v>
      </c>
      <c r="BE39" s="726">
        <v>19.387062837999999</v>
      </c>
      <c r="BF39" s="726">
        <v>19.399341404000001</v>
      </c>
      <c r="BG39" s="618">
        <v>18.497689999999999</v>
      </c>
      <c r="BH39" s="618">
        <v>18.043130000000001</v>
      </c>
      <c r="BI39" s="618">
        <v>18.373619999999999</v>
      </c>
      <c r="BJ39" s="618">
        <v>18.244779999999999</v>
      </c>
      <c r="BK39" s="618">
        <v>17.067139999999998</v>
      </c>
      <c r="BL39" s="618">
        <v>17.090060000000001</v>
      </c>
      <c r="BM39" s="618">
        <v>17.962879999999998</v>
      </c>
      <c r="BN39" s="618">
        <v>18.28623</v>
      </c>
      <c r="BO39" s="618">
        <v>19.11863</v>
      </c>
      <c r="BP39" s="618">
        <v>19.183920000000001</v>
      </c>
      <c r="BQ39" s="618">
        <v>19.000730000000001</v>
      </c>
      <c r="BR39" s="618">
        <v>18.920950000000001</v>
      </c>
      <c r="BS39" s="618">
        <v>18.27627</v>
      </c>
      <c r="BT39" s="618">
        <v>17.67313</v>
      </c>
      <c r="BU39" s="618">
        <v>18.04139</v>
      </c>
      <c r="BV39" s="618">
        <v>18.127030000000001</v>
      </c>
    </row>
    <row r="40" spans="1:77" x14ac:dyDescent="0.2">
      <c r="A40" s="293" t="s">
        <v>243</v>
      </c>
      <c r="B40" s="624" t="s">
        <v>958</v>
      </c>
      <c r="C40" s="476">
        <v>16.228515999999999</v>
      </c>
      <c r="D40" s="476">
        <v>15.865413</v>
      </c>
      <c r="E40" s="476">
        <v>15.230451</v>
      </c>
      <c r="F40" s="476">
        <v>12.772333</v>
      </c>
      <c r="G40" s="476">
        <v>12.968031999999999</v>
      </c>
      <c r="H40" s="476">
        <v>13.734366</v>
      </c>
      <c r="I40" s="476">
        <v>14.33358</v>
      </c>
      <c r="J40" s="476">
        <v>14.151709</v>
      </c>
      <c r="K40" s="476">
        <v>13.572832999999999</v>
      </c>
      <c r="L40" s="476">
        <v>13.444741</v>
      </c>
      <c r="M40" s="476">
        <v>14.123699999999999</v>
      </c>
      <c r="N40" s="476">
        <v>14.139806</v>
      </c>
      <c r="O40" s="476">
        <v>14.541839</v>
      </c>
      <c r="P40" s="476">
        <v>12.370929</v>
      </c>
      <c r="Q40" s="476">
        <v>14.387129</v>
      </c>
      <c r="R40" s="476">
        <v>15.162167</v>
      </c>
      <c r="S40" s="476">
        <v>15.595677</v>
      </c>
      <c r="T40" s="476">
        <v>16.190232999999999</v>
      </c>
      <c r="U40" s="476">
        <v>15.851839</v>
      </c>
      <c r="V40" s="476">
        <v>15.726000000000001</v>
      </c>
      <c r="W40" s="476">
        <v>15.231667</v>
      </c>
      <c r="X40" s="476">
        <v>15.045355000000001</v>
      </c>
      <c r="Y40" s="476">
        <v>15.683967000000001</v>
      </c>
      <c r="Z40" s="476">
        <v>15.756902999999999</v>
      </c>
      <c r="AA40" s="476">
        <v>15.467677</v>
      </c>
      <c r="AB40" s="476">
        <v>15.397285999999999</v>
      </c>
      <c r="AC40" s="476">
        <v>15.846807</v>
      </c>
      <c r="AD40" s="476">
        <v>15.648300000000001</v>
      </c>
      <c r="AE40" s="476">
        <v>16.238773999999999</v>
      </c>
      <c r="AF40" s="476">
        <v>16.571000000000002</v>
      </c>
      <c r="AG40" s="476">
        <v>16.358000000000001</v>
      </c>
      <c r="AH40" s="476">
        <v>16.427676999999999</v>
      </c>
      <c r="AI40" s="476">
        <v>16.141200000000001</v>
      </c>
      <c r="AJ40" s="476">
        <v>15.775807</v>
      </c>
      <c r="AK40" s="476">
        <v>16.450467</v>
      </c>
      <c r="AL40" s="476">
        <v>15.376936000000001</v>
      </c>
      <c r="AM40" s="476">
        <v>15.086548000000001</v>
      </c>
      <c r="AN40" s="476">
        <v>15.125607</v>
      </c>
      <c r="AO40" s="476">
        <v>15.512516</v>
      </c>
      <c r="AP40" s="476">
        <v>15.839833</v>
      </c>
      <c r="AQ40" s="476">
        <v>16.215032000000001</v>
      </c>
      <c r="AR40" s="476">
        <v>16.406133000000001</v>
      </c>
      <c r="AS40" s="476">
        <v>16.627967999999999</v>
      </c>
      <c r="AT40" s="476">
        <v>16.689484</v>
      </c>
      <c r="AU40" s="476">
        <v>16.2393</v>
      </c>
      <c r="AV40" s="476">
        <v>15.356903000000001</v>
      </c>
      <c r="AW40" s="476">
        <v>15.937167000000001</v>
      </c>
      <c r="AX40" s="476">
        <v>16.501839</v>
      </c>
      <c r="AY40" s="476">
        <v>15.399387000000001</v>
      </c>
      <c r="AZ40" s="476">
        <v>14.881862</v>
      </c>
      <c r="BA40" s="476">
        <v>15.864613</v>
      </c>
      <c r="BB40" s="476">
        <v>15.881767</v>
      </c>
      <c r="BC40" s="476">
        <v>16.718484</v>
      </c>
      <c r="BD40" s="697">
        <v>16.814867</v>
      </c>
      <c r="BE40" s="697">
        <v>16.556225806</v>
      </c>
      <c r="BF40" s="697">
        <v>16.697399355000002</v>
      </c>
      <c r="BG40" s="397">
        <v>15.844939999999999</v>
      </c>
      <c r="BH40" s="397">
        <v>15.23029</v>
      </c>
      <c r="BI40" s="397">
        <v>15.915900000000001</v>
      </c>
      <c r="BJ40" s="397">
        <v>15.873480000000001</v>
      </c>
      <c r="BK40" s="397">
        <v>15.338229999999999</v>
      </c>
      <c r="BL40" s="397">
        <v>14.81972</v>
      </c>
      <c r="BM40" s="397">
        <v>15.47485</v>
      </c>
      <c r="BN40" s="397">
        <v>15.578200000000001</v>
      </c>
      <c r="BO40" s="397">
        <v>16.178730000000002</v>
      </c>
      <c r="BP40" s="397">
        <v>16.394390000000001</v>
      </c>
      <c r="BQ40" s="397">
        <v>16.351769999999998</v>
      </c>
      <c r="BR40" s="397">
        <v>16.245069999999998</v>
      </c>
      <c r="BS40" s="397">
        <v>15.833119999999999</v>
      </c>
      <c r="BT40" s="397">
        <v>15.09554</v>
      </c>
      <c r="BU40" s="397">
        <v>15.889060000000001</v>
      </c>
      <c r="BV40" s="397">
        <v>16.027200000000001</v>
      </c>
    </row>
    <row r="41" spans="1:77" x14ac:dyDescent="0.2">
      <c r="A41" s="293" t="s">
        <v>545</v>
      </c>
      <c r="B41" s="624" t="s">
        <v>1176</v>
      </c>
      <c r="C41" s="476">
        <v>0.69790300000000005</v>
      </c>
      <c r="D41" s="476">
        <v>0.63965499999999997</v>
      </c>
      <c r="E41" s="476">
        <v>0.49890299999999999</v>
      </c>
      <c r="F41" s="476">
        <v>0.31723299999999999</v>
      </c>
      <c r="G41" s="476">
        <v>0.33609600000000001</v>
      </c>
      <c r="H41" s="476">
        <v>0.40246599999999999</v>
      </c>
      <c r="I41" s="476">
        <v>0.45580599999999999</v>
      </c>
      <c r="J41" s="476">
        <v>0.42216100000000001</v>
      </c>
      <c r="K41" s="476">
        <v>0.53626600000000002</v>
      </c>
      <c r="L41" s="476">
        <v>0.58690299999999995</v>
      </c>
      <c r="M41" s="476">
        <v>0.63736599999999999</v>
      </c>
      <c r="N41" s="476">
        <v>0.57054800000000006</v>
      </c>
      <c r="O41" s="476">
        <v>0.59341900000000003</v>
      </c>
      <c r="P41" s="476">
        <v>0.48278599999999999</v>
      </c>
      <c r="Q41" s="476">
        <v>0.52032299999999998</v>
      </c>
      <c r="R41" s="476">
        <v>0.45146700000000001</v>
      </c>
      <c r="S41" s="476">
        <v>0.43029000000000001</v>
      </c>
      <c r="T41" s="476">
        <v>0.41423300000000002</v>
      </c>
      <c r="U41" s="476">
        <v>0.43203200000000003</v>
      </c>
      <c r="V41" s="476">
        <v>0.43338700000000002</v>
      </c>
      <c r="W41" s="476">
        <v>0.54430000000000001</v>
      </c>
      <c r="X41" s="476">
        <v>0.69641900000000001</v>
      </c>
      <c r="Y41" s="476">
        <v>0.77470000000000006</v>
      </c>
      <c r="Z41" s="476">
        <v>0.80593599999999999</v>
      </c>
      <c r="AA41" s="476">
        <v>0.65322599999999997</v>
      </c>
      <c r="AB41" s="476">
        <v>0.59253599999999995</v>
      </c>
      <c r="AC41" s="476">
        <v>0.53151599999999999</v>
      </c>
      <c r="AD41" s="476">
        <v>0.46949999999999997</v>
      </c>
      <c r="AE41" s="476">
        <v>0.45261299999999999</v>
      </c>
      <c r="AF41" s="476">
        <v>0.43890000000000001</v>
      </c>
      <c r="AG41" s="476">
        <v>0.47387099999999999</v>
      </c>
      <c r="AH41" s="476">
        <v>0.48696800000000001</v>
      </c>
      <c r="AI41" s="476">
        <v>0.60746699999999998</v>
      </c>
      <c r="AJ41" s="476">
        <v>0.64980700000000002</v>
      </c>
      <c r="AK41" s="476">
        <v>0.73766699999999996</v>
      </c>
      <c r="AL41" s="476">
        <v>0.72506499999999996</v>
      </c>
      <c r="AM41" s="476">
        <v>0.74316099999999996</v>
      </c>
      <c r="AN41" s="476">
        <v>0.685643</v>
      </c>
      <c r="AO41" s="476">
        <v>0.55525800000000003</v>
      </c>
      <c r="AP41" s="476">
        <v>0.4975</v>
      </c>
      <c r="AQ41" s="476">
        <v>0.47541899999999998</v>
      </c>
      <c r="AR41" s="476">
        <v>0.50119999999999998</v>
      </c>
      <c r="AS41" s="476">
        <v>0.46858100000000003</v>
      </c>
      <c r="AT41" s="476">
        <v>0.52141899999999997</v>
      </c>
      <c r="AU41" s="476">
        <v>0.68156700000000003</v>
      </c>
      <c r="AV41" s="476">
        <v>0.75222599999999995</v>
      </c>
      <c r="AW41" s="476">
        <v>0.79616699999999996</v>
      </c>
      <c r="AX41" s="476">
        <v>0.79680700000000004</v>
      </c>
      <c r="AY41" s="476">
        <v>0.72299999999999998</v>
      </c>
      <c r="AZ41" s="476">
        <v>0.69196599999999997</v>
      </c>
      <c r="BA41" s="476">
        <v>0.64371</v>
      </c>
      <c r="BB41" s="476">
        <v>0.59766699999999995</v>
      </c>
      <c r="BC41" s="476">
        <v>0.54177399999999998</v>
      </c>
      <c r="BD41" s="697">
        <v>0.526833</v>
      </c>
      <c r="BE41" s="697">
        <v>0.4974557</v>
      </c>
      <c r="BF41" s="697">
        <v>0.50986310000000001</v>
      </c>
      <c r="BG41" s="397">
        <v>0.6277547</v>
      </c>
      <c r="BH41" s="397">
        <v>0.70937289999999997</v>
      </c>
      <c r="BI41" s="397">
        <v>0.76773040000000004</v>
      </c>
      <c r="BJ41" s="397">
        <v>0.74783849999999996</v>
      </c>
      <c r="BK41" s="397">
        <v>0.66965520000000001</v>
      </c>
      <c r="BL41" s="397">
        <v>0.65013690000000002</v>
      </c>
      <c r="BM41" s="397">
        <v>0.55902079999999998</v>
      </c>
      <c r="BN41" s="397">
        <v>0.48280790000000001</v>
      </c>
      <c r="BO41" s="397">
        <v>0.47083019999999998</v>
      </c>
      <c r="BP41" s="397">
        <v>0.48622739999999998</v>
      </c>
      <c r="BQ41" s="397">
        <v>0.47748230000000003</v>
      </c>
      <c r="BR41" s="397">
        <v>0.49015720000000002</v>
      </c>
      <c r="BS41" s="397">
        <v>0.62423070000000003</v>
      </c>
      <c r="BT41" s="397">
        <v>0.68821900000000003</v>
      </c>
      <c r="BU41" s="397">
        <v>0.71875500000000003</v>
      </c>
      <c r="BV41" s="397">
        <v>0.72572000000000003</v>
      </c>
    </row>
    <row r="42" spans="1:77" ht="11.1" customHeight="1" x14ac:dyDescent="0.2">
      <c r="A42" s="293" t="s">
        <v>507</v>
      </c>
      <c r="B42" s="624" t="s">
        <v>1177</v>
      </c>
      <c r="C42" s="476">
        <v>1.148903</v>
      </c>
      <c r="D42" s="476">
        <v>1.1711720000000001</v>
      </c>
      <c r="E42" s="476">
        <v>1.05158</v>
      </c>
      <c r="F42" s="476">
        <v>0.81646600000000003</v>
      </c>
      <c r="G42" s="476">
        <v>0.95370900000000003</v>
      </c>
      <c r="H42" s="476">
        <v>1.0740000000000001</v>
      </c>
      <c r="I42" s="476">
        <v>1.1131610000000001</v>
      </c>
      <c r="J42" s="476">
        <v>1.117354</v>
      </c>
      <c r="K42" s="476">
        <v>1.0995999999999999</v>
      </c>
      <c r="L42" s="476">
        <v>1.1033219999999999</v>
      </c>
      <c r="M42" s="476">
        <v>1.0679000000000001</v>
      </c>
      <c r="N42" s="476">
        <v>1.0580959999999999</v>
      </c>
      <c r="O42" s="476">
        <v>1.0294190000000001</v>
      </c>
      <c r="P42" s="476">
        <v>1.0139290000000001</v>
      </c>
      <c r="Q42" s="476">
        <v>1.1185160000000001</v>
      </c>
      <c r="R42" s="476">
        <v>1.1670670000000001</v>
      </c>
      <c r="S42" s="476">
        <v>1.184194</v>
      </c>
      <c r="T42" s="476">
        <v>1.210267</v>
      </c>
      <c r="U42" s="476">
        <v>1.2045159999999999</v>
      </c>
      <c r="V42" s="476">
        <v>1.2005809999999999</v>
      </c>
      <c r="W42" s="476">
        <v>1.1911670000000001</v>
      </c>
      <c r="X42" s="476">
        <v>1.1747099999999999</v>
      </c>
      <c r="Y42" s="476">
        <v>1.179</v>
      </c>
      <c r="Z42" s="476">
        <v>1.180677</v>
      </c>
      <c r="AA42" s="476">
        <v>1.0839030000000001</v>
      </c>
      <c r="AB42" s="476">
        <v>1.1350709999999999</v>
      </c>
      <c r="AC42" s="476">
        <v>1.1663870000000001</v>
      </c>
      <c r="AD42" s="476">
        <v>1.1906330000000001</v>
      </c>
      <c r="AE42" s="476">
        <v>1.2010000000000001</v>
      </c>
      <c r="AF42" s="476">
        <v>1.2102329999999999</v>
      </c>
      <c r="AG42" s="476">
        <v>1.1805159999999999</v>
      </c>
      <c r="AH42" s="476">
        <v>1.205452</v>
      </c>
      <c r="AI42" s="476">
        <v>1.1923999999999999</v>
      </c>
      <c r="AJ42" s="476">
        <v>1.1802900000000001</v>
      </c>
      <c r="AK42" s="476">
        <v>1.1786669999999999</v>
      </c>
      <c r="AL42" s="476">
        <v>1.148129</v>
      </c>
      <c r="AM42" s="476">
        <v>1.1026450000000001</v>
      </c>
      <c r="AN42" s="476">
        <v>1.1352139999999999</v>
      </c>
      <c r="AO42" s="476">
        <v>1.1557740000000001</v>
      </c>
      <c r="AP42" s="476">
        <v>1.1686000000000001</v>
      </c>
      <c r="AQ42" s="476">
        <v>1.218645</v>
      </c>
      <c r="AR42" s="476">
        <v>1.2242</v>
      </c>
      <c r="AS42" s="476">
        <v>1.198194</v>
      </c>
      <c r="AT42" s="476">
        <v>1.235258</v>
      </c>
      <c r="AU42" s="476">
        <v>1.193433</v>
      </c>
      <c r="AV42" s="476">
        <v>1.1958709999999999</v>
      </c>
      <c r="AW42" s="476">
        <v>1.1888669999999999</v>
      </c>
      <c r="AX42" s="476">
        <v>1.1564190000000001</v>
      </c>
      <c r="AY42" s="476">
        <v>1.0974839999999999</v>
      </c>
      <c r="AZ42" s="476">
        <v>1.111345</v>
      </c>
      <c r="BA42" s="476">
        <v>1.1604190000000001</v>
      </c>
      <c r="BB42" s="476">
        <v>1.201633</v>
      </c>
      <c r="BC42" s="476">
        <v>1.2137100000000001</v>
      </c>
      <c r="BD42" s="697">
        <v>1.1985330000000001</v>
      </c>
      <c r="BE42" s="697">
        <v>1.2059820097</v>
      </c>
      <c r="BF42" s="697">
        <v>1.2179585612999999</v>
      </c>
      <c r="BG42" s="397">
        <v>1.1703190000000001</v>
      </c>
      <c r="BH42" s="397">
        <v>1.180984</v>
      </c>
      <c r="BI42" s="397">
        <v>1.1835</v>
      </c>
      <c r="BJ42" s="397">
        <v>1.1517820000000001</v>
      </c>
      <c r="BK42" s="397">
        <v>1.099915</v>
      </c>
      <c r="BL42" s="397">
        <v>1.123232</v>
      </c>
      <c r="BM42" s="397">
        <v>1.1715979999999999</v>
      </c>
      <c r="BN42" s="397">
        <v>1.1504030000000001</v>
      </c>
      <c r="BO42" s="397">
        <v>1.2190319999999999</v>
      </c>
      <c r="BP42" s="397">
        <v>1.1971609999999999</v>
      </c>
      <c r="BQ42" s="397">
        <v>1.195109</v>
      </c>
      <c r="BR42" s="397">
        <v>1.186814</v>
      </c>
      <c r="BS42" s="397">
        <v>1.1617679999999999</v>
      </c>
      <c r="BT42" s="397">
        <v>1.1649860000000001</v>
      </c>
      <c r="BU42" s="397">
        <v>1.1760459999999999</v>
      </c>
      <c r="BV42" s="397">
        <v>1.151464</v>
      </c>
      <c r="BX42" s="346"/>
      <c r="BY42" s="346"/>
    </row>
    <row r="43" spans="1:77" ht="11.1" customHeight="1" x14ac:dyDescent="0.2">
      <c r="A43" s="293" t="s">
        <v>449</v>
      </c>
      <c r="B43" s="624" t="s">
        <v>1138</v>
      </c>
      <c r="C43" s="476">
        <v>0.29912899999999998</v>
      </c>
      <c r="D43" s="476">
        <v>-0.113931</v>
      </c>
      <c r="E43" s="476">
        <v>-2.5799999999999998E-3</v>
      </c>
      <c r="F43" s="476">
        <v>0.19473299999999999</v>
      </c>
      <c r="G43" s="476">
        <v>0.207096</v>
      </c>
      <c r="H43" s="476">
        <v>0.24610000000000001</v>
      </c>
      <c r="I43" s="476">
        <v>0.46290300000000001</v>
      </c>
      <c r="J43" s="476">
        <v>0.51287099999999997</v>
      </c>
      <c r="K43" s="476">
        <v>0.35903299999999999</v>
      </c>
      <c r="L43" s="476">
        <v>0.28261199999999997</v>
      </c>
      <c r="M43" s="476">
        <v>0.24496599999999999</v>
      </c>
      <c r="N43" s="476">
        <v>3.8386999999999998E-2</v>
      </c>
      <c r="O43" s="476">
        <v>-7.1581000000000006E-2</v>
      </c>
      <c r="P43" s="476">
        <v>-0.104821</v>
      </c>
      <c r="Q43" s="476">
        <v>-2.8000000000000001E-2</v>
      </c>
      <c r="R43" s="476">
        <v>5.1400000000000001E-2</v>
      </c>
      <c r="S43" s="476">
        <v>0.31483899999999998</v>
      </c>
      <c r="T43" s="476">
        <v>0.34253299999999998</v>
      </c>
      <c r="U43" s="476">
        <v>0.45500000000000002</v>
      </c>
      <c r="V43" s="476">
        <v>0.42406500000000003</v>
      </c>
      <c r="W43" s="476">
        <v>8.5133E-2</v>
      </c>
      <c r="X43" s="476">
        <v>6.8644999999999998E-2</v>
      </c>
      <c r="Y43" s="476">
        <v>0.21143300000000001</v>
      </c>
      <c r="Z43" s="476">
        <v>0.34732299999999999</v>
      </c>
      <c r="AA43" s="476">
        <v>-3.5418999999999999E-2</v>
      </c>
      <c r="AB43" s="476">
        <v>-0.124643</v>
      </c>
      <c r="AC43" s="476">
        <v>-3.6354999999999998E-2</v>
      </c>
      <c r="AD43" s="476">
        <v>0.26826699999999998</v>
      </c>
      <c r="AE43" s="476">
        <v>9.2710000000000001E-2</v>
      </c>
      <c r="AF43" s="476">
        <v>0.27839999999999998</v>
      </c>
      <c r="AG43" s="476">
        <v>0.33796799999999999</v>
      </c>
      <c r="AH43" s="476">
        <v>0.164742</v>
      </c>
      <c r="AI43" s="476">
        <v>0.222467</v>
      </c>
      <c r="AJ43" s="476">
        <v>0.14651600000000001</v>
      </c>
      <c r="AK43" s="476">
        <v>0.20039999999999999</v>
      </c>
      <c r="AL43" s="476">
        <v>0.106548</v>
      </c>
      <c r="AM43" s="476">
        <v>0.27996799999999999</v>
      </c>
      <c r="AN43" s="476">
        <v>0.19900000000000001</v>
      </c>
      <c r="AO43" s="476">
        <v>9.6064999999999998E-2</v>
      </c>
      <c r="AP43" s="476">
        <v>0.1172</v>
      </c>
      <c r="AQ43" s="476">
        <v>0.27161299999999999</v>
      </c>
      <c r="AR43" s="476">
        <v>0.19703300000000001</v>
      </c>
      <c r="AS43" s="476">
        <v>8.6999999999999994E-2</v>
      </c>
      <c r="AT43" s="476">
        <v>1.0742E-2</v>
      </c>
      <c r="AU43" s="476">
        <v>-0.13206699999999999</v>
      </c>
      <c r="AV43" s="476">
        <v>-0.12664500000000001</v>
      </c>
      <c r="AW43" s="476">
        <v>0.17313300000000001</v>
      </c>
      <c r="AX43" s="476">
        <v>0.29932300000000001</v>
      </c>
      <c r="AY43" s="476">
        <v>0.11103200000000001</v>
      </c>
      <c r="AZ43" s="476">
        <v>-0.28562100000000001</v>
      </c>
      <c r="BA43" s="476">
        <v>6.9741999999999998E-2</v>
      </c>
      <c r="BB43" s="476">
        <v>6.5933000000000005E-2</v>
      </c>
      <c r="BC43" s="476">
        <v>5.3741999999999998E-2</v>
      </c>
      <c r="BD43" s="697">
        <v>0.13783300000000001</v>
      </c>
      <c r="BE43" s="697">
        <v>0.36497938065000002</v>
      </c>
      <c r="BF43" s="697">
        <v>0.18462504652</v>
      </c>
      <c r="BG43" s="397">
        <v>0.25864090000000001</v>
      </c>
      <c r="BH43" s="397">
        <v>0.22251380000000001</v>
      </c>
      <c r="BI43" s="397">
        <v>0.28076279999999998</v>
      </c>
      <c r="BJ43" s="397">
        <v>0.3680872</v>
      </c>
      <c r="BK43" s="397">
        <v>9.0163699999999999E-2</v>
      </c>
      <c r="BL43" s="397">
        <v>4.9334700000000002E-2</v>
      </c>
      <c r="BM43" s="397">
        <v>0.1298752</v>
      </c>
      <c r="BN43" s="397">
        <v>0.2019579</v>
      </c>
      <c r="BO43" s="397">
        <v>0.3354124</v>
      </c>
      <c r="BP43" s="397">
        <v>0.35980960000000001</v>
      </c>
      <c r="BQ43" s="397">
        <v>0.34781040000000002</v>
      </c>
      <c r="BR43" s="397">
        <v>0.2984444</v>
      </c>
      <c r="BS43" s="397">
        <v>0.28217249999999999</v>
      </c>
      <c r="BT43" s="397">
        <v>0.2172393</v>
      </c>
      <c r="BU43" s="397">
        <v>0.2728449</v>
      </c>
      <c r="BV43" s="397">
        <v>0.35820039999999997</v>
      </c>
      <c r="BX43" s="347"/>
      <c r="BY43" s="347"/>
    </row>
    <row r="44" spans="1:77" ht="11.1" customHeight="1" x14ac:dyDescent="0.2">
      <c r="A44" s="293" t="s">
        <v>450</v>
      </c>
      <c r="B44" s="624" t="s">
        <v>1140</v>
      </c>
      <c r="C44" s="476">
        <v>0.162354</v>
      </c>
      <c r="D44" s="476">
        <v>0.75913699999999995</v>
      </c>
      <c r="E44" s="476">
        <v>0.32545099999999999</v>
      </c>
      <c r="F44" s="476">
        <v>0.1169</v>
      </c>
      <c r="G44" s="476">
        <v>0.45706400000000003</v>
      </c>
      <c r="H44" s="476">
        <v>0.88666599999999995</v>
      </c>
      <c r="I44" s="476">
        <v>0.71116100000000004</v>
      </c>
      <c r="J44" s="476">
        <v>1.0440959999999999</v>
      </c>
      <c r="K44" s="476">
        <v>0.80363300000000004</v>
      </c>
      <c r="L44" s="476">
        <v>0.64729000000000003</v>
      </c>
      <c r="M44" s="476">
        <v>0.16289999999999999</v>
      </c>
      <c r="N44" s="476">
        <v>0.54877399999999998</v>
      </c>
      <c r="O44" s="476">
        <v>0.107387</v>
      </c>
      <c r="P44" s="476">
        <v>1.03</v>
      </c>
      <c r="Q44" s="476">
        <v>0.98664499999999999</v>
      </c>
      <c r="R44" s="476">
        <v>1.0085999999999999</v>
      </c>
      <c r="S44" s="476">
        <v>0.92358099999999999</v>
      </c>
      <c r="T44" s="476">
        <v>0.84203300000000003</v>
      </c>
      <c r="U44" s="476">
        <v>0.87770999999999999</v>
      </c>
      <c r="V44" s="476">
        <v>0.80500000000000005</v>
      </c>
      <c r="W44" s="476">
        <v>0.76090000000000002</v>
      </c>
      <c r="X44" s="476">
        <v>0.71319399999999999</v>
      </c>
      <c r="Y44" s="476">
        <v>0.2135</v>
      </c>
      <c r="Z44" s="476">
        <v>-9.1226000000000002E-2</v>
      </c>
      <c r="AA44" s="476">
        <v>-0.28480699999999998</v>
      </c>
      <c r="AB44" s="476">
        <v>0.51778599999999997</v>
      </c>
      <c r="AC44" s="476">
        <v>0.67396800000000001</v>
      </c>
      <c r="AD44" s="476">
        <v>0.82523299999999999</v>
      </c>
      <c r="AE44" s="476">
        <v>0.97796799999999995</v>
      </c>
      <c r="AF44" s="476">
        <v>0.63149999999999995</v>
      </c>
      <c r="AG44" s="476">
        <v>0.504</v>
      </c>
      <c r="AH44" s="476">
        <v>0.83390299999999995</v>
      </c>
      <c r="AI44" s="476">
        <v>0.58553299999999997</v>
      </c>
      <c r="AJ44" s="476">
        <v>0.47912900000000003</v>
      </c>
      <c r="AK44" s="476">
        <v>5.6333000000000001E-2</v>
      </c>
      <c r="AL44" s="476">
        <v>0.32074200000000003</v>
      </c>
      <c r="AM44" s="476">
        <v>-0.128</v>
      </c>
      <c r="AN44" s="476">
        <v>0.34667900000000001</v>
      </c>
      <c r="AO44" s="476">
        <v>0.84722600000000003</v>
      </c>
      <c r="AP44" s="476">
        <v>0.86990000000000001</v>
      </c>
      <c r="AQ44" s="476">
        <v>0.89632299999999998</v>
      </c>
      <c r="AR44" s="476">
        <v>0.771733</v>
      </c>
      <c r="AS44" s="476">
        <v>0.66674199999999995</v>
      </c>
      <c r="AT44" s="476">
        <v>0.74212900000000004</v>
      </c>
      <c r="AU44" s="476">
        <v>0.49440000000000001</v>
      </c>
      <c r="AV44" s="476">
        <v>0.747807</v>
      </c>
      <c r="AW44" s="476">
        <v>0.26436700000000002</v>
      </c>
      <c r="AX44" s="476">
        <v>-0.308645</v>
      </c>
      <c r="AY44" s="476">
        <v>-8.5968000000000003E-2</v>
      </c>
      <c r="AZ44" s="476">
        <v>0.89696600000000004</v>
      </c>
      <c r="BA44" s="476">
        <v>0.52058099999999996</v>
      </c>
      <c r="BB44" s="476">
        <v>0.79546700000000004</v>
      </c>
      <c r="BC44" s="476">
        <v>0.68738699999999997</v>
      </c>
      <c r="BD44" s="697">
        <v>0.63966699999999999</v>
      </c>
      <c r="BE44" s="697">
        <v>0.76200000000000001</v>
      </c>
      <c r="BF44" s="697">
        <v>0.78889610968000001</v>
      </c>
      <c r="BG44" s="397">
        <v>0.59527640000000004</v>
      </c>
      <c r="BH44" s="397">
        <v>0.69922150000000005</v>
      </c>
      <c r="BI44" s="397">
        <v>0.22515309999999999</v>
      </c>
      <c r="BJ44" s="397">
        <v>0.1030469</v>
      </c>
      <c r="BK44" s="397">
        <v>-0.1307171</v>
      </c>
      <c r="BL44" s="397">
        <v>0.4475288</v>
      </c>
      <c r="BM44" s="397">
        <v>0.62707239999999997</v>
      </c>
      <c r="BN44" s="397">
        <v>0.87252609999999997</v>
      </c>
      <c r="BO44" s="397">
        <v>0.91382890000000006</v>
      </c>
      <c r="BP44" s="397">
        <v>0.74620660000000005</v>
      </c>
      <c r="BQ44" s="397">
        <v>0.62814130000000001</v>
      </c>
      <c r="BR44" s="397">
        <v>0.69985679999999995</v>
      </c>
      <c r="BS44" s="397">
        <v>0.37421840000000001</v>
      </c>
      <c r="BT44" s="397">
        <v>0.50639630000000002</v>
      </c>
      <c r="BU44" s="397">
        <v>-1.5887399999999999E-2</v>
      </c>
      <c r="BV44" s="397">
        <v>-0.13609489999999999</v>
      </c>
      <c r="BX44" s="347"/>
      <c r="BY44" s="347"/>
    </row>
    <row r="45" spans="1:77" ht="11.1" customHeight="1" x14ac:dyDescent="0.2">
      <c r="A45" s="293"/>
      <c r="B45" s="626"/>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c r="AF45" s="476"/>
      <c r="AG45" s="476"/>
      <c r="AH45" s="476"/>
      <c r="AI45" s="476"/>
      <c r="AJ45" s="476"/>
      <c r="AK45" s="476"/>
      <c r="AL45" s="476"/>
      <c r="AM45" s="476"/>
      <c r="AN45" s="476"/>
      <c r="AO45" s="476"/>
      <c r="AP45" s="476"/>
      <c r="AQ45" s="476"/>
      <c r="AR45" s="476"/>
      <c r="AS45" s="476"/>
      <c r="AT45" s="476"/>
      <c r="AU45" s="476"/>
      <c r="AV45" s="476"/>
      <c r="AW45" s="476"/>
      <c r="AX45" s="476"/>
      <c r="AY45" s="476"/>
      <c r="AZ45" s="476"/>
      <c r="BA45" s="476"/>
      <c r="BB45" s="476"/>
      <c r="BC45" s="476"/>
      <c r="BD45" s="697"/>
      <c r="BE45" s="697"/>
      <c r="BF45" s="697"/>
      <c r="BG45" s="397"/>
      <c r="BH45" s="397"/>
      <c r="BI45" s="397"/>
      <c r="BJ45" s="397"/>
      <c r="BK45" s="397"/>
      <c r="BL45" s="397"/>
      <c r="BM45" s="397"/>
      <c r="BN45" s="397"/>
      <c r="BO45" s="397"/>
      <c r="BP45" s="397"/>
      <c r="BQ45" s="397"/>
      <c r="BR45" s="397"/>
      <c r="BS45" s="397"/>
      <c r="BT45" s="397"/>
      <c r="BU45" s="397"/>
      <c r="BV45" s="397"/>
      <c r="BX45" s="347"/>
      <c r="BY45" s="347"/>
    </row>
    <row r="46" spans="1:77" s="303" customFormat="1" ht="11.1" customHeight="1" x14ac:dyDescent="0.2">
      <c r="A46" s="606" t="s">
        <v>245</v>
      </c>
      <c r="B46" s="625" t="s">
        <v>1178</v>
      </c>
      <c r="C46" s="101">
        <v>1.128091</v>
      </c>
      <c r="D46" s="101">
        <v>0.94133999999999995</v>
      </c>
      <c r="E46" s="101">
        <v>0.97412600000000005</v>
      </c>
      <c r="F46" s="101">
        <v>0.77373199999999998</v>
      </c>
      <c r="G46" s="101">
        <v>0.80803000000000003</v>
      </c>
      <c r="H46" s="101">
        <v>0.87066299999999996</v>
      </c>
      <c r="I46" s="101">
        <v>0.92867299999999997</v>
      </c>
      <c r="J46" s="101">
        <v>0.923902</v>
      </c>
      <c r="K46" s="101">
        <v>0.94806299999999999</v>
      </c>
      <c r="L46" s="101">
        <v>0.92428699999999997</v>
      </c>
      <c r="M46" s="101">
        <v>0.93443200000000004</v>
      </c>
      <c r="N46" s="101">
        <v>0.91493100000000005</v>
      </c>
      <c r="O46" s="101">
        <v>0.88864399999999999</v>
      </c>
      <c r="P46" s="101">
        <v>0.78028500000000001</v>
      </c>
      <c r="Q46" s="101">
        <v>0.86464600000000003</v>
      </c>
      <c r="R46" s="101">
        <v>0.93716600000000005</v>
      </c>
      <c r="S46" s="101">
        <v>1.0375490000000001</v>
      </c>
      <c r="T46" s="101">
        <v>0.95299900000000004</v>
      </c>
      <c r="U46" s="101">
        <v>0.94864599999999999</v>
      </c>
      <c r="V46" s="101">
        <v>0.98896799999999996</v>
      </c>
      <c r="W46" s="101">
        <v>0.93493199999999999</v>
      </c>
      <c r="X46" s="101">
        <v>1.0131289999999999</v>
      </c>
      <c r="Y46" s="101">
        <v>1.0127679999999999</v>
      </c>
      <c r="Z46" s="101">
        <v>1.0919380000000001</v>
      </c>
      <c r="AA46" s="101">
        <v>0.98848599999999998</v>
      </c>
      <c r="AB46" s="101">
        <v>0.92403500000000005</v>
      </c>
      <c r="AC46" s="101">
        <v>1.004067</v>
      </c>
      <c r="AD46" s="101">
        <v>1.0501659999999999</v>
      </c>
      <c r="AE46" s="101">
        <v>1.0867089999999999</v>
      </c>
      <c r="AF46" s="101">
        <v>1.1109009999999999</v>
      </c>
      <c r="AG46" s="101">
        <v>1.100482</v>
      </c>
      <c r="AH46" s="101">
        <v>1.01013</v>
      </c>
      <c r="AI46" s="101">
        <v>1.081998</v>
      </c>
      <c r="AJ46" s="101">
        <v>1.0138050000000001</v>
      </c>
      <c r="AK46" s="101">
        <v>1.023299</v>
      </c>
      <c r="AL46" s="101">
        <v>0.98570899999999995</v>
      </c>
      <c r="AM46" s="101">
        <v>1.0314540000000001</v>
      </c>
      <c r="AN46" s="101">
        <v>0.95485799999999998</v>
      </c>
      <c r="AO46" s="101">
        <v>0.92438900000000002</v>
      </c>
      <c r="AP46" s="101">
        <v>1.008634</v>
      </c>
      <c r="AQ46" s="101">
        <v>0.93196699999999999</v>
      </c>
      <c r="AR46" s="101">
        <v>1.049633</v>
      </c>
      <c r="AS46" s="101">
        <v>1.04413</v>
      </c>
      <c r="AT46" s="101">
        <v>1.0708070000000001</v>
      </c>
      <c r="AU46" s="101">
        <v>1.0710679999999999</v>
      </c>
      <c r="AV46" s="101">
        <v>1.0310319999999999</v>
      </c>
      <c r="AW46" s="101">
        <v>1.054665</v>
      </c>
      <c r="AX46" s="101">
        <v>1.065612</v>
      </c>
      <c r="AY46" s="101">
        <v>0.97716400000000003</v>
      </c>
      <c r="AZ46" s="101">
        <v>0.84710300000000005</v>
      </c>
      <c r="BA46" s="101">
        <v>0.91032400000000002</v>
      </c>
      <c r="BB46" s="101">
        <v>0.97086600000000001</v>
      </c>
      <c r="BC46" s="101">
        <v>0.96413000000000004</v>
      </c>
      <c r="BD46" s="726">
        <v>0.97590100000000002</v>
      </c>
      <c r="BE46" s="726">
        <v>1.061285</v>
      </c>
      <c r="BF46" s="726">
        <v>1.055242</v>
      </c>
      <c r="BG46" s="618">
        <v>1.0376829999999999</v>
      </c>
      <c r="BH46" s="618">
        <v>1.0249239999999999</v>
      </c>
      <c r="BI46" s="618">
        <v>1.0444059999999999</v>
      </c>
      <c r="BJ46" s="618">
        <v>1.045221</v>
      </c>
      <c r="BK46" s="618">
        <v>0.99624360000000001</v>
      </c>
      <c r="BL46" s="618">
        <v>0.93744550000000004</v>
      </c>
      <c r="BM46" s="618">
        <v>0.96675869999999997</v>
      </c>
      <c r="BN46" s="618">
        <v>0.97929319999999997</v>
      </c>
      <c r="BO46" s="618">
        <v>1.0324899999999999</v>
      </c>
      <c r="BP46" s="618">
        <v>1.073787</v>
      </c>
      <c r="BQ46" s="618">
        <v>1.069339</v>
      </c>
      <c r="BR46" s="618">
        <v>1.078055</v>
      </c>
      <c r="BS46" s="618">
        <v>1.0497510000000001</v>
      </c>
      <c r="BT46" s="618">
        <v>1.0374829999999999</v>
      </c>
      <c r="BU46" s="618">
        <v>1.04454</v>
      </c>
      <c r="BV46" s="618">
        <v>1.05897</v>
      </c>
      <c r="BX46" s="636"/>
      <c r="BY46" s="636"/>
    </row>
    <row r="47" spans="1:77" ht="11.1" customHeight="1" x14ac:dyDescent="0.2">
      <c r="A47" s="293"/>
      <c r="B47" s="627"/>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6"/>
      <c r="AG47" s="476"/>
      <c r="AH47" s="476"/>
      <c r="AI47" s="476"/>
      <c r="AJ47" s="476"/>
      <c r="AK47" s="476"/>
      <c r="AL47" s="476"/>
      <c r="AM47" s="476"/>
      <c r="AN47" s="476"/>
      <c r="AO47" s="476"/>
      <c r="AP47" s="476"/>
      <c r="AQ47" s="476"/>
      <c r="AR47" s="476"/>
      <c r="AS47" s="476"/>
      <c r="AT47" s="476"/>
      <c r="AU47" s="476"/>
      <c r="AV47" s="476"/>
      <c r="AW47" s="476"/>
      <c r="AX47" s="476"/>
      <c r="AY47" s="476"/>
      <c r="AZ47" s="476"/>
      <c r="BA47" s="476"/>
      <c r="BB47" s="476"/>
      <c r="BC47" s="476"/>
      <c r="BD47" s="697"/>
      <c r="BE47" s="697"/>
      <c r="BF47" s="697"/>
      <c r="BG47" s="397"/>
      <c r="BH47" s="397"/>
      <c r="BI47" s="397"/>
      <c r="BJ47" s="397"/>
      <c r="BK47" s="397"/>
      <c r="BL47" s="397"/>
      <c r="BM47" s="397"/>
      <c r="BN47" s="397"/>
      <c r="BO47" s="397"/>
      <c r="BP47" s="397"/>
      <c r="BQ47" s="397"/>
      <c r="BR47" s="397"/>
      <c r="BS47" s="397"/>
      <c r="BT47" s="397"/>
      <c r="BU47" s="397"/>
      <c r="BV47" s="397"/>
      <c r="BX47" s="347"/>
      <c r="BY47" s="347"/>
    </row>
    <row r="48" spans="1:77" s="303" customFormat="1" ht="11.1" customHeight="1" x14ac:dyDescent="0.2">
      <c r="A48" s="606" t="s">
        <v>457</v>
      </c>
      <c r="B48" s="625" t="s">
        <v>1179</v>
      </c>
      <c r="C48" s="101">
        <v>19.666121</v>
      </c>
      <c r="D48" s="101">
        <v>19.262682999999999</v>
      </c>
      <c r="E48" s="101">
        <v>18.078897999999999</v>
      </c>
      <c r="F48" s="101">
        <v>14.991296999999999</v>
      </c>
      <c r="G48" s="101">
        <v>15.731252</v>
      </c>
      <c r="H48" s="101">
        <v>17.214561</v>
      </c>
      <c r="I48" s="101">
        <v>18.005735000000001</v>
      </c>
      <c r="J48" s="101">
        <v>18.172446999999998</v>
      </c>
      <c r="K48" s="101">
        <v>17.319794000000002</v>
      </c>
      <c r="L48" s="101">
        <v>16.989445</v>
      </c>
      <c r="M48" s="101">
        <v>17.171496999999999</v>
      </c>
      <c r="N48" s="101">
        <v>17.270734999999998</v>
      </c>
      <c r="O48" s="101">
        <v>17.089708000000002</v>
      </c>
      <c r="P48" s="101">
        <v>15.573465000000001</v>
      </c>
      <c r="Q48" s="101">
        <v>17.84984</v>
      </c>
      <c r="R48" s="101">
        <v>18.778099999999998</v>
      </c>
      <c r="S48" s="101">
        <v>19.486711</v>
      </c>
      <c r="T48" s="101">
        <v>19.952731</v>
      </c>
      <c r="U48" s="101">
        <v>19.770517000000002</v>
      </c>
      <c r="V48" s="101">
        <v>19.578258999999999</v>
      </c>
      <c r="W48" s="101">
        <v>18.748432000000001</v>
      </c>
      <c r="X48" s="101">
        <v>18.711807</v>
      </c>
      <c r="Y48" s="101">
        <v>19.075835000000001</v>
      </c>
      <c r="Z48" s="101">
        <v>19.092196000000001</v>
      </c>
      <c r="AA48" s="101">
        <v>17.873227</v>
      </c>
      <c r="AB48" s="101">
        <v>18.442070999999999</v>
      </c>
      <c r="AC48" s="101">
        <v>19.186906</v>
      </c>
      <c r="AD48" s="101">
        <v>19.452466000000001</v>
      </c>
      <c r="AE48" s="101">
        <v>20.050032000000002</v>
      </c>
      <c r="AF48" s="101">
        <v>20.240933999999999</v>
      </c>
      <c r="AG48" s="101">
        <v>19.954868999999999</v>
      </c>
      <c r="AH48" s="101">
        <v>20.129581999999999</v>
      </c>
      <c r="AI48" s="101">
        <v>19.831631999999999</v>
      </c>
      <c r="AJ48" s="101">
        <v>19.245999000000001</v>
      </c>
      <c r="AK48" s="101">
        <v>19.647133</v>
      </c>
      <c r="AL48" s="101">
        <v>18.663581000000001</v>
      </c>
      <c r="AM48" s="101">
        <v>18.116323999999999</v>
      </c>
      <c r="AN48" s="101">
        <v>18.447787000000002</v>
      </c>
      <c r="AO48" s="101">
        <v>19.091422000000001</v>
      </c>
      <c r="AP48" s="101">
        <v>19.501434</v>
      </c>
      <c r="AQ48" s="101">
        <v>20.009385999999999</v>
      </c>
      <c r="AR48" s="101">
        <v>20.150465000000001</v>
      </c>
      <c r="AS48" s="101">
        <v>20.093422</v>
      </c>
      <c r="AT48" s="101">
        <v>20.270548999999999</v>
      </c>
      <c r="AU48" s="101">
        <v>19.548200999999999</v>
      </c>
      <c r="AV48" s="101">
        <v>18.957355</v>
      </c>
      <c r="AW48" s="101">
        <v>19.414332999999999</v>
      </c>
      <c r="AX48" s="101">
        <v>19.511581</v>
      </c>
      <c r="AY48" s="101">
        <v>18.222583</v>
      </c>
      <c r="AZ48" s="101">
        <v>18.144068999999998</v>
      </c>
      <c r="BA48" s="101">
        <v>19.170065999999998</v>
      </c>
      <c r="BB48" s="101">
        <v>19.5136</v>
      </c>
      <c r="BC48" s="101">
        <v>20.179872</v>
      </c>
      <c r="BD48" s="726">
        <v>20.293600999999999</v>
      </c>
      <c r="BE48" s="726">
        <v>20.448347838</v>
      </c>
      <c r="BF48" s="726">
        <v>20.454583404000001</v>
      </c>
      <c r="BG48" s="618">
        <v>19.53537</v>
      </c>
      <c r="BH48" s="618">
        <v>19.068049999999999</v>
      </c>
      <c r="BI48" s="618">
        <v>19.418030000000002</v>
      </c>
      <c r="BJ48" s="618">
        <v>19.29</v>
      </c>
      <c r="BK48" s="618">
        <v>18.063379999999999</v>
      </c>
      <c r="BL48" s="618">
        <v>18.0275</v>
      </c>
      <c r="BM48" s="618">
        <v>18.92963</v>
      </c>
      <c r="BN48" s="618">
        <v>19.265519999999999</v>
      </c>
      <c r="BO48" s="618">
        <v>20.151119999999999</v>
      </c>
      <c r="BP48" s="618">
        <v>20.2577</v>
      </c>
      <c r="BQ48" s="618">
        <v>20.070070000000001</v>
      </c>
      <c r="BR48" s="618">
        <v>19.998999999999999</v>
      </c>
      <c r="BS48" s="618">
        <v>19.32602</v>
      </c>
      <c r="BT48" s="618">
        <v>18.710619999999999</v>
      </c>
      <c r="BU48" s="618">
        <v>19.085930000000001</v>
      </c>
      <c r="BV48" s="618">
        <v>19.186</v>
      </c>
      <c r="BX48" s="636"/>
      <c r="BY48" s="636"/>
    </row>
    <row r="49" spans="1:79" s="88" customFormat="1" ht="11.1" customHeight="1" x14ac:dyDescent="0.2">
      <c r="A49" s="293" t="s">
        <v>546</v>
      </c>
      <c r="B49" s="624" t="s">
        <v>1176</v>
      </c>
      <c r="C49" s="476">
        <v>0.38783800000000002</v>
      </c>
      <c r="D49" s="476">
        <v>0.381241</v>
      </c>
      <c r="E49" s="476">
        <v>0.621</v>
      </c>
      <c r="F49" s="476">
        <v>0.68279999999999996</v>
      </c>
      <c r="G49" s="476">
        <v>0.67103199999999996</v>
      </c>
      <c r="H49" s="476">
        <v>0.71040000000000003</v>
      </c>
      <c r="I49" s="476">
        <v>0.73216099999999995</v>
      </c>
      <c r="J49" s="476">
        <v>0.712032</v>
      </c>
      <c r="K49" s="476">
        <v>0.55546600000000002</v>
      </c>
      <c r="L49" s="476">
        <v>0.40983799999999998</v>
      </c>
      <c r="M49" s="476">
        <v>0.33329999999999999</v>
      </c>
      <c r="N49" s="476">
        <v>0.34696700000000003</v>
      </c>
      <c r="O49" s="476">
        <v>0.36725799999999997</v>
      </c>
      <c r="P49" s="476">
        <v>0.34267900000000001</v>
      </c>
      <c r="Q49" s="476">
        <v>0.59422600000000003</v>
      </c>
      <c r="R49" s="476">
        <v>0.778667</v>
      </c>
      <c r="S49" s="476">
        <v>0.89974200000000004</v>
      </c>
      <c r="T49" s="476">
        <v>0.88090000000000002</v>
      </c>
      <c r="U49" s="476">
        <v>0.84980699999999998</v>
      </c>
      <c r="V49" s="476">
        <v>0.80548399999999998</v>
      </c>
      <c r="W49" s="476">
        <v>0.60670000000000002</v>
      </c>
      <c r="X49" s="476">
        <v>0.48658099999999999</v>
      </c>
      <c r="Y49" s="476">
        <v>0.38316699999999998</v>
      </c>
      <c r="Z49" s="476">
        <v>0.38809700000000003</v>
      </c>
      <c r="AA49" s="476">
        <v>0.38187100000000002</v>
      </c>
      <c r="AB49" s="476">
        <v>0.45410699999999998</v>
      </c>
      <c r="AC49" s="476">
        <v>0.63132299999999997</v>
      </c>
      <c r="AD49" s="476">
        <v>0.81006699999999998</v>
      </c>
      <c r="AE49" s="476">
        <v>0.84948400000000002</v>
      </c>
      <c r="AF49" s="476">
        <v>0.86146699999999998</v>
      </c>
      <c r="AG49" s="476">
        <v>0.84690299999999996</v>
      </c>
      <c r="AH49" s="476">
        <v>0.80006500000000003</v>
      </c>
      <c r="AI49" s="476">
        <v>0.61103300000000005</v>
      </c>
      <c r="AJ49" s="476">
        <v>0.40428999999999998</v>
      </c>
      <c r="AK49" s="476">
        <v>0.33843299999999998</v>
      </c>
      <c r="AL49" s="476">
        <v>0.33712900000000001</v>
      </c>
      <c r="AM49" s="476">
        <v>0.35154800000000003</v>
      </c>
      <c r="AN49" s="476">
        <v>0.40953600000000001</v>
      </c>
      <c r="AO49" s="476">
        <v>0.63306499999999999</v>
      </c>
      <c r="AP49" s="476">
        <v>0.80659999999999998</v>
      </c>
      <c r="AQ49" s="476">
        <v>0.843032</v>
      </c>
      <c r="AR49" s="476">
        <v>0.84703300000000004</v>
      </c>
      <c r="AS49" s="476">
        <v>0.80932300000000001</v>
      </c>
      <c r="AT49" s="476">
        <v>0.82580699999999996</v>
      </c>
      <c r="AU49" s="476">
        <v>0.61286700000000005</v>
      </c>
      <c r="AV49" s="476">
        <v>0.414742</v>
      </c>
      <c r="AW49" s="476">
        <v>0.33316699999999999</v>
      </c>
      <c r="AX49" s="476">
        <v>0.34525800000000001</v>
      </c>
      <c r="AY49" s="476">
        <v>0.36835499999999999</v>
      </c>
      <c r="AZ49" s="476">
        <v>0.380828</v>
      </c>
      <c r="BA49" s="476">
        <v>0.63283900000000004</v>
      </c>
      <c r="BB49" s="476">
        <v>0.804033</v>
      </c>
      <c r="BC49" s="476">
        <v>0.84235499999999996</v>
      </c>
      <c r="BD49" s="697">
        <v>0.82140000000000002</v>
      </c>
      <c r="BE49" s="697">
        <v>0.86593920000000002</v>
      </c>
      <c r="BF49" s="697">
        <v>0.82493329999999998</v>
      </c>
      <c r="BG49" s="397">
        <v>0.60775809999999997</v>
      </c>
      <c r="BH49" s="397">
        <v>0.44832040000000001</v>
      </c>
      <c r="BI49" s="397">
        <v>0.31902079999999999</v>
      </c>
      <c r="BJ49" s="397">
        <v>0.33412849999999999</v>
      </c>
      <c r="BK49" s="397">
        <v>0.37740299999999999</v>
      </c>
      <c r="BL49" s="397">
        <v>0.43217129999999998</v>
      </c>
      <c r="BM49" s="397">
        <v>0.65718639999999995</v>
      </c>
      <c r="BN49" s="397">
        <v>0.80028809999999995</v>
      </c>
      <c r="BO49" s="397">
        <v>0.89064140000000003</v>
      </c>
      <c r="BP49" s="397">
        <v>0.88369390000000003</v>
      </c>
      <c r="BQ49" s="397">
        <v>0.87286240000000004</v>
      </c>
      <c r="BR49" s="397">
        <v>0.84104440000000003</v>
      </c>
      <c r="BS49" s="397">
        <v>0.62522520000000004</v>
      </c>
      <c r="BT49" s="397">
        <v>0.46391919999999998</v>
      </c>
      <c r="BU49" s="397">
        <v>0.34624349999999998</v>
      </c>
      <c r="BV49" s="397">
        <v>0.36059390000000002</v>
      </c>
      <c r="BX49" s="347"/>
      <c r="BY49" s="347"/>
      <c r="BZ49" s="349"/>
      <c r="CA49" s="348"/>
    </row>
    <row r="50" spans="1:79" s="88" customFormat="1" ht="11.1" customHeight="1" x14ac:dyDescent="0.2">
      <c r="A50" s="293" t="s">
        <v>452</v>
      </c>
      <c r="B50" s="628" t="s">
        <v>1141</v>
      </c>
      <c r="C50" s="476">
        <v>9.6259669999999993</v>
      </c>
      <c r="D50" s="476">
        <v>9.7424130000000009</v>
      </c>
      <c r="E50" s="476">
        <v>8.5758379999999992</v>
      </c>
      <c r="F50" s="476">
        <v>6.3654000000000002</v>
      </c>
      <c r="G50" s="476">
        <v>7.476451</v>
      </c>
      <c r="H50" s="476">
        <v>8.7479659999999999</v>
      </c>
      <c r="I50" s="476">
        <v>9.0260960000000008</v>
      </c>
      <c r="J50" s="476">
        <v>9.3119029999999992</v>
      </c>
      <c r="K50" s="476">
        <v>9.0901329999999998</v>
      </c>
      <c r="L50" s="476">
        <v>9.2523540000000004</v>
      </c>
      <c r="M50" s="476">
        <v>8.8832000000000004</v>
      </c>
      <c r="N50" s="476">
        <v>8.8092900000000007</v>
      </c>
      <c r="O50" s="476">
        <v>8.5226450000000007</v>
      </c>
      <c r="P50" s="476">
        <v>8.395429</v>
      </c>
      <c r="Q50" s="476">
        <v>9.2858389999999993</v>
      </c>
      <c r="R50" s="476">
        <v>9.6438000000000006</v>
      </c>
      <c r="S50" s="476">
        <v>9.8739679999999996</v>
      </c>
      <c r="T50" s="476">
        <v>9.9609330000000007</v>
      </c>
      <c r="U50" s="476">
        <v>9.9340969999999995</v>
      </c>
      <c r="V50" s="476">
        <v>9.86571</v>
      </c>
      <c r="W50" s="476">
        <v>9.6864000000000008</v>
      </c>
      <c r="X50" s="476">
        <v>9.6977100000000007</v>
      </c>
      <c r="Y50" s="476">
        <v>9.7314670000000003</v>
      </c>
      <c r="Z50" s="476">
        <v>9.6662579999999991</v>
      </c>
      <c r="AA50" s="476">
        <v>8.7581939999999996</v>
      </c>
      <c r="AB50" s="476">
        <v>9.3725710000000007</v>
      </c>
      <c r="AC50" s="476">
        <v>9.5245809999999995</v>
      </c>
      <c r="AD50" s="476">
        <v>9.5468329999999995</v>
      </c>
      <c r="AE50" s="476">
        <v>9.8254190000000001</v>
      </c>
      <c r="AF50" s="476">
        <v>9.8343000000000007</v>
      </c>
      <c r="AG50" s="476">
        <v>9.5799029999999998</v>
      </c>
      <c r="AH50" s="476">
        <v>9.8724519999999991</v>
      </c>
      <c r="AI50" s="476">
        <v>9.7598669999999998</v>
      </c>
      <c r="AJ50" s="476">
        <v>9.6538389999999996</v>
      </c>
      <c r="AK50" s="476">
        <v>9.6821000000000002</v>
      </c>
      <c r="AL50" s="476">
        <v>9.4153549999999999</v>
      </c>
      <c r="AM50" s="476">
        <v>8.9510000000000005</v>
      </c>
      <c r="AN50" s="476">
        <v>9.3166069999999994</v>
      </c>
      <c r="AO50" s="476">
        <v>9.6073229999999992</v>
      </c>
      <c r="AP50" s="476">
        <v>9.6836669999999998</v>
      </c>
      <c r="AQ50" s="476">
        <v>9.8768390000000004</v>
      </c>
      <c r="AR50" s="476">
        <v>9.929767</v>
      </c>
      <c r="AS50" s="476">
        <v>9.8277420000000006</v>
      </c>
      <c r="AT50" s="476">
        <v>9.9122900000000005</v>
      </c>
      <c r="AU50" s="476">
        <v>9.6816999999999993</v>
      </c>
      <c r="AV50" s="476">
        <v>9.7320320000000002</v>
      </c>
      <c r="AW50" s="476">
        <v>9.7075669999999992</v>
      </c>
      <c r="AX50" s="476">
        <v>9.508032</v>
      </c>
      <c r="AY50" s="476">
        <v>8.9760969999999993</v>
      </c>
      <c r="AZ50" s="476">
        <v>9.3068620000000006</v>
      </c>
      <c r="BA50" s="476">
        <v>9.4517419999999994</v>
      </c>
      <c r="BB50" s="476">
        <v>9.6759330000000006</v>
      </c>
      <c r="BC50" s="476">
        <v>9.8838069999999991</v>
      </c>
      <c r="BD50" s="697">
        <v>9.8277999999999999</v>
      </c>
      <c r="BE50" s="697">
        <v>9.8624516128999993</v>
      </c>
      <c r="BF50" s="697">
        <v>9.9378950323000002</v>
      </c>
      <c r="BG50" s="397">
        <v>9.6159199999999991</v>
      </c>
      <c r="BH50" s="397">
        <v>9.7116430000000005</v>
      </c>
      <c r="BI50" s="397">
        <v>9.7377369999999992</v>
      </c>
      <c r="BJ50" s="397">
        <v>9.5622729999999994</v>
      </c>
      <c r="BK50" s="397">
        <v>8.8683139999999998</v>
      </c>
      <c r="BL50" s="397">
        <v>9.1031739999999992</v>
      </c>
      <c r="BM50" s="397">
        <v>9.4194779999999998</v>
      </c>
      <c r="BN50" s="397">
        <v>9.4225469999999998</v>
      </c>
      <c r="BO50" s="397">
        <v>9.9138359999999999</v>
      </c>
      <c r="BP50" s="397">
        <v>9.8060960000000001</v>
      </c>
      <c r="BQ50" s="397">
        <v>9.6410660000000004</v>
      </c>
      <c r="BR50" s="397">
        <v>9.6666720000000002</v>
      </c>
      <c r="BS50" s="397">
        <v>9.4270359999999993</v>
      </c>
      <c r="BT50" s="397">
        <v>9.3707030000000007</v>
      </c>
      <c r="BU50" s="397">
        <v>9.4162710000000001</v>
      </c>
      <c r="BV50" s="397">
        <v>9.3341519999999996</v>
      </c>
    </row>
    <row r="51" spans="1:79" ht="11.1" customHeight="1" x14ac:dyDescent="0.2">
      <c r="A51" s="293" t="s">
        <v>453</v>
      </c>
      <c r="B51" s="628" t="s">
        <v>1142</v>
      </c>
      <c r="C51" s="476">
        <v>1.854419</v>
      </c>
      <c r="D51" s="476">
        <v>1.666344</v>
      </c>
      <c r="E51" s="476">
        <v>1.3592580000000001</v>
      </c>
      <c r="F51" s="476">
        <v>0.61903300000000006</v>
      </c>
      <c r="G51" s="476">
        <v>0.50541899999999995</v>
      </c>
      <c r="H51" s="476">
        <v>0.73313300000000003</v>
      </c>
      <c r="I51" s="476">
        <v>0.83570900000000004</v>
      </c>
      <c r="J51" s="476">
        <v>0.85099999999999998</v>
      </c>
      <c r="K51" s="476">
        <v>0.79949999999999999</v>
      </c>
      <c r="L51" s="476">
        <v>0.82125800000000004</v>
      </c>
      <c r="M51" s="476">
        <v>1.0617000000000001</v>
      </c>
      <c r="N51" s="476">
        <v>1.1251930000000001</v>
      </c>
      <c r="O51" s="476">
        <v>1.2263550000000001</v>
      </c>
      <c r="P51" s="476">
        <v>0.94914299999999996</v>
      </c>
      <c r="Q51" s="476">
        <v>1.101</v>
      </c>
      <c r="R51" s="476">
        <v>1.2626329999999999</v>
      </c>
      <c r="S51" s="476">
        <v>1.308065</v>
      </c>
      <c r="T51" s="476">
        <v>1.3831329999999999</v>
      </c>
      <c r="U51" s="476">
        <v>1.423387</v>
      </c>
      <c r="V51" s="476">
        <v>1.4352579999999999</v>
      </c>
      <c r="W51" s="476">
        <v>1.355667</v>
      </c>
      <c r="X51" s="476">
        <v>1.321097</v>
      </c>
      <c r="Y51" s="476">
        <v>1.423567</v>
      </c>
      <c r="Z51" s="476">
        <v>1.5121290000000001</v>
      </c>
      <c r="AA51" s="476">
        <v>1.516548</v>
      </c>
      <c r="AB51" s="476">
        <v>1.503679</v>
      </c>
      <c r="AC51" s="476">
        <v>1.4359360000000001</v>
      </c>
      <c r="AD51" s="476">
        <v>1.699233</v>
      </c>
      <c r="AE51" s="476">
        <v>1.740677</v>
      </c>
      <c r="AF51" s="476">
        <v>1.6862330000000001</v>
      </c>
      <c r="AG51" s="476">
        <v>1.7235480000000001</v>
      </c>
      <c r="AH51" s="476">
        <v>1.6833229999999999</v>
      </c>
      <c r="AI51" s="476">
        <v>1.6012</v>
      </c>
      <c r="AJ51" s="476">
        <v>1.567839</v>
      </c>
      <c r="AK51" s="476">
        <v>1.6588000000000001</v>
      </c>
      <c r="AL51" s="476">
        <v>1.5615159999999999</v>
      </c>
      <c r="AM51" s="476">
        <v>1.623097</v>
      </c>
      <c r="AN51" s="476">
        <v>1.565679</v>
      </c>
      <c r="AO51" s="476">
        <v>1.6793229999999999</v>
      </c>
      <c r="AP51" s="476">
        <v>1.7016</v>
      </c>
      <c r="AQ51" s="476">
        <v>1.6905159999999999</v>
      </c>
      <c r="AR51" s="476">
        <v>1.775733</v>
      </c>
      <c r="AS51" s="476">
        <v>1.7797419999999999</v>
      </c>
      <c r="AT51" s="476">
        <v>1.823742</v>
      </c>
      <c r="AU51" s="476">
        <v>1.7496670000000001</v>
      </c>
      <c r="AV51" s="476">
        <v>1.611677</v>
      </c>
      <c r="AW51" s="476">
        <v>1.699767</v>
      </c>
      <c r="AX51" s="476">
        <v>1.8280650000000001</v>
      </c>
      <c r="AY51" s="476">
        <v>1.691516</v>
      </c>
      <c r="AZ51" s="476">
        <v>1.6443449999999999</v>
      </c>
      <c r="BA51" s="476">
        <v>1.757903</v>
      </c>
      <c r="BB51" s="476">
        <v>1.7538670000000001</v>
      </c>
      <c r="BC51" s="476">
        <v>1.834903</v>
      </c>
      <c r="BD51" s="697">
        <v>1.9307000000000001</v>
      </c>
      <c r="BE51" s="697">
        <v>1.9227419354999999</v>
      </c>
      <c r="BF51" s="697">
        <v>1.8734690323000001</v>
      </c>
      <c r="BG51" s="397">
        <v>1.7950919999999999</v>
      </c>
      <c r="BH51" s="397">
        <v>1.682725</v>
      </c>
      <c r="BI51" s="397">
        <v>1.6875100000000001</v>
      </c>
      <c r="BJ51" s="397">
        <v>1.6845699999999999</v>
      </c>
      <c r="BK51" s="397">
        <v>1.682423</v>
      </c>
      <c r="BL51" s="397">
        <v>1.589612</v>
      </c>
      <c r="BM51" s="397">
        <v>1.690634</v>
      </c>
      <c r="BN51" s="397">
        <v>1.751852</v>
      </c>
      <c r="BO51" s="397">
        <v>1.7783230000000001</v>
      </c>
      <c r="BP51" s="397">
        <v>1.835386</v>
      </c>
      <c r="BQ51" s="397">
        <v>1.8501570000000001</v>
      </c>
      <c r="BR51" s="397">
        <v>1.8178540000000001</v>
      </c>
      <c r="BS51" s="397">
        <v>1.7717689999999999</v>
      </c>
      <c r="BT51" s="397">
        <v>1.667718</v>
      </c>
      <c r="BU51" s="397">
        <v>1.725163</v>
      </c>
      <c r="BV51" s="397">
        <v>1.7588090000000001</v>
      </c>
    </row>
    <row r="52" spans="1:79" ht="11.1" customHeight="1" x14ac:dyDescent="0.2">
      <c r="A52" s="293" t="s">
        <v>454</v>
      </c>
      <c r="B52" s="628" t="s">
        <v>1143</v>
      </c>
      <c r="C52" s="476">
        <v>5.0865479999999996</v>
      </c>
      <c r="D52" s="476">
        <v>4.812862</v>
      </c>
      <c r="E52" s="476">
        <v>4.9529350000000001</v>
      </c>
      <c r="F52" s="476">
        <v>5.0788000000000002</v>
      </c>
      <c r="G52" s="476">
        <v>4.8181609999999999</v>
      </c>
      <c r="H52" s="476">
        <v>4.5796659999999996</v>
      </c>
      <c r="I52" s="476">
        <v>4.8427410000000002</v>
      </c>
      <c r="J52" s="476">
        <v>4.8227409999999997</v>
      </c>
      <c r="K52" s="476">
        <v>4.4935</v>
      </c>
      <c r="L52" s="476">
        <v>4.204161</v>
      </c>
      <c r="M52" s="476">
        <v>4.5220000000000002</v>
      </c>
      <c r="N52" s="476">
        <v>4.6329029999999998</v>
      </c>
      <c r="O52" s="476">
        <v>4.5601609999999999</v>
      </c>
      <c r="P52" s="476">
        <v>3.7819639999999999</v>
      </c>
      <c r="Q52" s="476">
        <v>4.5192579999999998</v>
      </c>
      <c r="R52" s="476">
        <v>4.5959329999999996</v>
      </c>
      <c r="S52" s="476">
        <v>4.7450000000000001</v>
      </c>
      <c r="T52" s="476">
        <v>4.9805000000000001</v>
      </c>
      <c r="U52" s="476">
        <v>4.8559029999999996</v>
      </c>
      <c r="V52" s="476">
        <v>4.7416130000000001</v>
      </c>
      <c r="W52" s="476">
        <v>4.555167</v>
      </c>
      <c r="X52" s="476">
        <v>4.727258</v>
      </c>
      <c r="Y52" s="476">
        <v>4.9502329999999999</v>
      </c>
      <c r="Z52" s="476">
        <v>4.9262259999999998</v>
      </c>
      <c r="AA52" s="476">
        <v>4.6704189999999999</v>
      </c>
      <c r="AB52" s="476">
        <v>4.6821429999999999</v>
      </c>
      <c r="AC52" s="476">
        <v>5.0040969999999998</v>
      </c>
      <c r="AD52" s="476">
        <v>4.835267</v>
      </c>
      <c r="AE52" s="476">
        <v>4.9879030000000002</v>
      </c>
      <c r="AF52" s="476">
        <v>5.1965000000000003</v>
      </c>
      <c r="AG52" s="476">
        <v>5.1244839999999998</v>
      </c>
      <c r="AH52" s="476">
        <v>5.1423870000000003</v>
      </c>
      <c r="AI52" s="476">
        <v>5.1832330000000004</v>
      </c>
      <c r="AJ52" s="476">
        <v>5.0771610000000003</v>
      </c>
      <c r="AK52" s="476">
        <v>5.3384</v>
      </c>
      <c r="AL52" s="476">
        <v>4.872871</v>
      </c>
      <c r="AM52" s="476">
        <v>4.7022899999999996</v>
      </c>
      <c r="AN52" s="476">
        <v>4.6969289999999999</v>
      </c>
      <c r="AO52" s="476">
        <v>4.6824519999999996</v>
      </c>
      <c r="AP52" s="476">
        <v>4.743233</v>
      </c>
      <c r="AQ52" s="476">
        <v>4.9480969999999997</v>
      </c>
      <c r="AR52" s="476">
        <v>4.975867</v>
      </c>
      <c r="AS52" s="476">
        <v>4.9784519999999999</v>
      </c>
      <c r="AT52" s="476">
        <v>5.0175159999999996</v>
      </c>
      <c r="AU52" s="476">
        <v>4.8967000000000001</v>
      </c>
      <c r="AV52" s="476">
        <v>4.7347419999999998</v>
      </c>
      <c r="AW52" s="476">
        <v>5.1009669999999998</v>
      </c>
      <c r="AX52" s="476">
        <v>5.2440319999999998</v>
      </c>
      <c r="AY52" s="476">
        <v>4.6462580000000004</v>
      </c>
      <c r="AZ52" s="476">
        <v>4.3182070000000001</v>
      </c>
      <c r="BA52" s="476">
        <v>4.7288069999999998</v>
      </c>
      <c r="BB52" s="476">
        <v>4.7905329999999999</v>
      </c>
      <c r="BC52" s="476">
        <v>5.0098710000000004</v>
      </c>
      <c r="BD52" s="697">
        <v>5.0377999999999998</v>
      </c>
      <c r="BE52" s="697">
        <v>5.0964516129000001</v>
      </c>
      <c r="BF52" s="697">
        <v>5.0391158709999999</v>
      </c>
      <c r="BG52" s="397">
        <v>4.8471679999999999</v>
      </c>
      <c r="BH52" s="397">
        <v>4.7029579999999997</v>
      </c>
      <c r="BI52" s="397">
        <v>5.0476479999999997</v>
      </c>
      <c r="BJ52" s="397">
        <v>5.048457</v>
      </c>
      <c r="BK52" s="397">
        <v>4.626315</v>
      </c>
      <c r="BL52" s="397">
        <v>4.4439630000000001</v>
      </c>
      <c r="BM52" s="397">
        <v>4.6077310000000002</v>
      </c>
      <c r="BN52" s="397">
        <v>4.6759789999999999</v>
      </c>
      <c r="BO52" s="397">
        <v>4.8635640000000002</v>
      </c>
      <c r="BP52" s="397">
        <v>4.9702979999999997</v>
      </c>
      <c r="BQ52" s="397">
        <v>4.9289240000000003</v>
      </c>
      <c r="BR52" s="397">
        <v>4.869605</v>
      </c>
      <c r="BS52" s="397">
        <v>4.7840480000000003</v>
      </c>
      <c r="BT52" s="397">
        <v>4.6374769999999996</v>
      </c>
      <c r="BU52" s="397">
        <v>4.95343</v>
      </c>
      <c r="BV52" s="397">
        <v>5.0184119999999997</v>
      </c>
    </row>
    <row r="53" spans="1:79" ht="11.1" customHeight="1" x14ac:dyDescent="0.2">
      <c r="A53" s="293" t="s">
        <v>455</v>
      </c>
      <c r="B53" s="628" t="s">
        <v>1144</v>
      </c>
      <c r="C53" s="476">
        <v>0.225741</v>
      </c>
      <c r="D53" s="476">
        <v>0.25103399999999998</v>
      </c>
      <c r="E53" s="476">
        <v>0.240871</v>
      </c>
      <c r="F53" s="476">
        <v>0.13856599999999999</v>
      </c>
      <c r="G53" s="476">
        <v>0.14274100000000001</v>
      </c>
      <c r="H53" s="476">
        <v>0.2384</v>
      </c>
      <c r="I53" s="476">
        <v>0.21867700000000001</v>
      </c>
      <c r="J53" s="476">
        <v>0.19267699999999999</v>
      </c>
      <c r="K53" s="476">
        <v>0.16733300000000001</v>
      </c>
      <c r="L53" s="476">
        <v>0.14751600000000001</v>
      </c>
      <c r="M53" s="476">
        <v>0.1532</v>
      </c>
      <c r="N53" s="476">
        <v>0.145677</v>
      </c>
      <c r="O53" s="476">
        <v>0.178871</v>
      </c>
      <c r="P53" s="476">
        <v>0.18767900000000001</v>
      </c>
      <c r="Q53" s="476">
        <v>0.223774</v>
      </c>
      <c r="R53" s="476">
        <v>0.18713299999999999</v>
      </c>
      <c r="S53" s="476">
        <v>0.209452</v>
      </c>
      <c r="T53" s="476">
        <v>0.2293</v>
      </c>
      <c r="U53" s="476">
        <v>0.24516099999999999</v>
      </c>
      <c r="V53" s="476">
        <v>0.231097</v>
      </c>
      <c r="W53" s="476">
        <v>0.18490000000000001</v>
      </c>
      <c r="X53" s="476">
        <v>0.22225800000000001</v>
      </c>
      <c r="Y53" s="476">
        <v>0.24640000000000001</v>
      </c>
      <c r="Z53" s="476">
        <v>0.21035499999999999</v>
      </c>
      <c r="AA53" s="476">
        <v>0.27035500000000001</v>
      </c>
      <c r="AB53" s="476">
        <v>0.22800000000000001</v>
      </c>
      <c r="AC53" s="476">
        <v>0.30058099999999999</v>
      </c>
      <c r="AD53" s="476">
        <v>0.23169999999999999</v>
      </c>
      <c r="AE53" s="476">
        <v>0.24512900000000001</v>
      </c>
      <c r="AF53" s="476">
        <v>0.20536699999999999</v>
      </c>
      <c r="AG53" s="476">
        <v>0.217387</v>
      </c>
      <c r="AH53" s="476">
        <v>0.27419399999999999</v>
      </c>
      <c r="AI53" s="476">
        <v>0.29573300000000002</v>
      </c>
      <c r="AJ53" s="476">
        <v>0.25316100000000002</v>
      </c>
      <c r="AK53" s="476">
        <v>0.21890000000000001</v>
      </c>
      <c r="AL53" s="476">
        <v>0.27238699999999999</v>
      </c>
      <c r="AM53" s="476">
        <v>0.26148399999999999</v>
      </c>
      <c r="AN53" s="476">
        <v>0.27592899999999998</v>
      </c>
      <c r="AO53" s="476">
        <v>0.276194</v>
      </c>
      <c r="AP53" s="476">
        <v>0.2873</v>
      </c>
      <c r="AQ53" s="476">
        <v>0.27777400000000002</v>
      </c>
      <c r="AR53" s="476">
        <v>0.22983300000000001</v>
      </c>
      <c r="AS53" s="476">
        <v>0.264484</v>
      </c>
      <c r="AT53" s="476">
        <v>0.26922600000000002</v>
      </c>
      <c r="AU53" s="476">
        <v>0.26166699999999998</v>
      </c>
      <c r="AV53" s="476">
        <v>0.27061299999999999</v>
      </c>
      <c r="AW53" s="476">
        <v>0.29049999999999998</v>
      </c>
      <c r="AX53" s="476">
        <v>0.287387</v>
      </c>
      <c r="AY53" s="476">
        <v>0.32032300000000002</v>
      </c>
      <c r="AZ53" s="476">
        <v>0.39851700000000001</v>
      </c>
      <c r="BA53" s="476">
        <v>0.40632299999999999</v>
      </c>
      <c r="BB53" s="476">
        <v>0.29609999999999997</v>
      </c>
      <c r="BC53" s="476">
        <v>0.32267699999999999</v>
      </c>
      <c r="BD53" s="697">
        <v>0.30346699999999999</v>
      </c>
      <c r="BE53" s="697">
        <v>0.31222580644999998</v>
      </c>
      <c r="BF53" s="697">
        <v>0.31360113548000002</v>
      </c>
      <c r="BG53" s="397">
        <v>0.32181720000000003</v>
      </c>
      <c r="BH53" s="397">
        <v>0.31851269999999998</v>
      </c>
      <c r="BI53" s="397">
        <v>0.31511519999999998</v>
      </c>
      <c r="BJ53" s="397">
        <v>0.29754829999999999</v>
      </c>
      <c r="BK53" s="397">
        <v>0.28368650000000001</v>
      </c>
      <c r="BL53" s="397">
        <v>0.28864430000000002</v>
      </c>
      <c r="BM53" s="397">
        <v>0.30214790000000002</v>
      </c>
      <c r="BN53" s="397">
        <v>0.29853570000000001</v>
      </c>
      <c r="BO53" s="397">
        <v>0.2929657</v>
      </c>
      <c r="BP53" s="397">
        <v>0.2959601</v>
      </c>
      <c r="BQ53" s="397">
        <v>0.29994080000000001</v>
      </c>
      <c r="BR53" s="397">
        <v>0.3021221</v>
      </c>
      <c r="BS53" s="397">
        <v>0.30242790000000003</v>
      </c>
      <c r="BT53" s="397">
        <v>0.2974851</v>
      </c>
      <c r="BU53" s="397">
        <v>0.29659229999999998</v>
      </c>
      <c r="BV53" s="397">
        <v>0.29647879999999999</v>
      </c>
    </row>
    <row r="54" spans="1:79" ht="11.1" customHeight="1" x14ac:dyDescent="0.2">
      <c r="A54" s="293" t="s">
        <v>456</v>
      </c>
      <c r="B54" s="628" t="s">
        <v>1180</v>
      </c>
      <c r="C54" s="476">
        <v>2.485608</v>
      </c>
      <c r="D54" s="476">
        <v>2.4087890000000001</v>
      </c>
      <c r="E54" s="476">
        <v>2.3289960000000001</v>
      </c>
      <c r="F54" s="476">
        <v>2.1066980000000002</v>
      </c>
      <c r="G54" s="476">
        <v>2.117448</v>
      </c>
      <c r="H54" s="476">
        <v>2.204996</v>
      </c>
      <c r="I54" s="476">
        <v>2.3503509999999999</v>
      </c>
      <c r="J54" s="476">
        <v>2.2820939999999998</v>
      </c>
      <c r="K54" s="476">
        <v>2.2138620000000002</v>
      </c>
      <c r="L54" s="476">
        <v>2.154318</v>
      </c>
      <c r="M54" s="476">
        <v>2.2180970000000002</v>
      </c>
      <c r="N54" s="476">
        <v>2.2107049999999999</v>
      </c>
      <c r="O54" s="476">
        <v>2.2344179999999998</v>
      </c>
      <c r="P54" s="476">
        <v>1.916571</v>
      </c>
      <c r="Q54" s="476">
        <v>2.1257429999999999</v>
      </c>
      <c r="R54" s="476">
        <v>2.3099340000000002</v>
      </c>
      <c r="S54" s="476">
        <v>2.4504839999999999</v>
      </c>
      <c r="T54" s="476">
        <v>2.5179649999999998</v>
      </c>
      <c r="U54" s="476">
        <v>2.4621620000000002</v>
      </c>
      <c r="V54" s="476">
        <v>2.4990969999999999</v>
      </c>
      <c r="W54" s="476">
        <v>2.3595980000000001</v>
      </c>
      <c r="X54" s="476">
        <v>2.2569029999999999</v>
      </c>
      <c r="Y54" s="476">
        <v>2.3410009999999999</v>
      </c>
      <c r="Z54" s="476">
        <v>2.3891309999999999</v>
      </c>
      <c r="AA54" s="476">
        <v>2.2758400000000001</v>
      </c>
      <c r="AB54" s="476">
        <v>2.2015709999999999</v>
      </c>
      <c r="AC54" s="476">
        <v>2.2903880000000001</v>
      </c>
      <c r="AD54" s="476">
        <v>2.3293659999999998</v>
      </c>
      <c r="AE54" s="476">
        <v>2.4014199999999999</v>
      </c>
      <c r="AF54" s="476">
        <v>2.4570669999999999</v>
      </c>
      <c r="AG54" s="476">
        <v>2.4626440000000001</v>
      </c>
      <c r="AH54" s="476">
        <v>2.3571610000000001</v>
      </c>
      <c r="AI54" s="476">
        <v>2.380566</v>
      </c>
      <c r="AJ54" s="476">
        <v>2.2897090000000002</v>
      </c>
      <c r="AK54" s="476">
        <v>2.4104999999999999</v>
      </c>
      <c r="AL54" s="476">
        <v>2.204323</v>
      </c>
      <c r="AM54" s="476">
        <v>2.2269049999999999</v>
      </c>
      <c r="AN54" s="476">
        <v>2.1831070000000001</v>
      </c>
      <c r="AO54" s="476">
        <v>2.2130649999999998</v>
      </c>
      <c r="AP54" s="476">
        <v>2.2790339999999998</v>
      </c>
      <c r="AQ54" s="476">
        <v>2.3731279999999999</v>
      </c>
      <c r="AR54" s="476">
        <v>2.3922319999999999</v>
      </c>
      <c r="AS54" s="476">
        <v>2.4336790000000001</v>
      </c>
      <c r="AT54" s="476">
        <v>2.4219680000000001</v>
      </c>
      <c r="AU54" s="476">
        <v>2.3456000000000001</v>
      </c>
      <c r="AV54" s="476">
        <v>2.193549</v>
      </c>
      <c r="AW54" s="476">
        <v>2.282365</v>
      </c>
      <c r="AX54" s="476">
        <v>2.298807</v>
      </c>
      <c r="AY54" s="476">
        <v>2.2200340000000001</v>
      </c>
      <c r="AZ54" s="476">
        <v>2.09531</v>
      </c>
      <c r="BA54" s="476">
        <v>2.1924519999999998</v>
      </c>
      <c r="BB54" s="476">
        <v>2.1931340000000001</v>
      </c>
      <c r="BC54" s="476">
        <v>2.2862589999999998</v>
      </c>
      <c r="BD54" s="697">
        <v>2.3724340000000002</v>
      </c>
      <c r="BE54" s="697">
        <v>2.3885376699999998</v>
      </c>
      <c r="BF54" s="697">
        <v>2.4655690334</v>
      </c>
      <c r="BG54" s="397">
        <v>2.3476149999999998</v>
      </c>
      <c r="BH54" s="397">
        <v>2.2038929999999999</v>
      </c>
      <c r="BI54" s="397">
        <v>2.3109980000000001</v>
      </c>
      <c r="BJ54" s="397">
        <v>2.3630260000000001</v>
      </c>
      <c r="BK54" s="397">
        <v>2.2252429999999999</v>
      </c>
      <c r="BL54" s="397">
        <v>2.1699380000000001</v>
      </c>
      <c r="BM54" s="397">
        <v>2.252456</v>
      </c>
      <c r="BN54" s="397">
        <v>2.3163179999999999</v>
      </c>
      <c r="BO54" s="397">
        <v>2.4117890000000002</v>
      </c>
      <c r="BP54" s="397">
        <v>2.4662700000000002</v>
      </c>
      <c r="BQ54" s="397">
        <v>2.4771209999999999</v>
      </c>
      <c r="BR54" s="397">
        <v>2.501703</v>
      </c>
      <c r="BS54" s="397">
        <v>2.4155120000000001</v>
      </c>
      <c r="BT54" s="397">
        <v>2.2733140000000001</v>
      </c>
      <c r="BU54" s="397">
        <v>2.3482349999999999</v>
      </c>
      <c r="BV54" s="397">
        <v>2.4175589999999998</v>
      </c>
    </row>
    <row r="55" spans="1:79" ht="11.1" customHeight="1" x14ac:dyDescent="0.2">
      <c r="A55" s="32"/>
      <c r="B55" s="87"/>
      <c r="C55" s="476"/>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6"/>
      <c r="AG55" s="476"/>
      <c r="AH55" s="476"/>
      <c r="AI55" s="476"/>
      <c r="AJ55" s="476"/>
      <c r="AK55" s="476"/>
      <c r="AL55" s="476"/>
      <c r="AM55" s="476"/>
      <c r="AN55" s="476"/>
      <c r="AO55" s="476"/>
      <c r="AP55" s="476"/>
      <c r="AQ55" s="476"/>
      <c r="AR55" s="476"/>
      <c r="AS55" s="476"/>
      <c r="AT55" s="476"/>
      <c r="AU55" s="476"/>
      <c r="AV55" s="476"/>
      <c r="AW55" s="476"/>
      <c r="AX55" s="476"/>
      <c r="AY55" s="476"/>
      <c r="AZ55" s="476"/>
      <c r="BA55" s="476"/>
      <c r="BB55" s="476"/>
      <c r="BC55" s="476"/>
      <c r="BD55" s="697"/>
      <c r="BE55" s="697"/>
      <c r="BF55" s="697"/>
      <c r="BG55" s="397"/>
      <c r="BH55" s="397"/>
      <c r="BI55" s="397"/>
      <c r="BJ55" s="397"/>
      <c r="BK55" s="397"/>
      <c r="BL55" s="397"/>
      <c r="BM55" s="397"/>
      <c r="BN55" s="397"/>
      <c r="BO55" s="397"/>
      <c r="BP55" s="397"/>
      <c r="BQ55" s="397"/>
      <c r="BR55" s="397"/>
      <c r="BS55" s="397"/>
      <c r="BT55" s="397"/>
      <c r="BU55" s="397"/>
      <c r="BV55" s="397"/>
    </row>
    <row r="56" spans="1:79" s="303" customFormat="1" ht="11.1" customHeight="1" x14ac:dyDescent="0.2">
      <c r="A56" s="606" t="s">
        <v>460</v>
      </c>
      <c r="B56" s="629" t="s">
        <v>1181</v>
      </c>
      <c r="C56" s="101">
        <v>16.860194</v>
      </c>
      <c r="D56" s="101">
        <v>16.505552000000002</v>
      </c>
      <c r="E56" s="101">
        <v>15.755839</v>
      </c>
      <c r="F56" s="101">
        <v>13.314567</v>
      </c>
      <c r="G56" s="101">
        <v>13.428580999999999</v>
      </c>
      <c r="H56" s="101">
        <v>14.217067</v>
      </c>
      <c r="I56" s="101">
        <v>14.823968000000001</v>
      </c>
      <c r="J56" s="101">
        <v>14.692838999999999</v>
      </c>
      <c r="K56" s="101">
        <v>14.137600000000001</v>
      </c>
      <c r="L56" s="101">
        <v>13.845774</v>
      </c>
      <c r="M56" s="101">
        <v>14.5802</v>
      </c>
      <c r="N56" s="101">
        <v>14.539097</v>
      </c>
      <c r="O56" s="101">
        <v>14.974968000000001</v>
      </c>
      <c r="P56" s="101">
        <v>12.803321</v>
      </c>
      <c r="Q56" s="101">
        <v>14.838160999999999</v>
      </c>
      <c r="R56" s="101">
        <v>15.635199999999999</v>
      </c>
      <c r="S56" s="101">
        <v>16.130548000000001</v>
      </c>
      <c r="T56" s="101">
        <v>16.742899999999999</v>
      </c>
      <c r="U56" s="101">
        <v>16.48171</v>
      </c>
      <c r="V56" s="101">
        <v>16.380516</v>
      </c>
      <c r="W56" s="101">
        <v>15.802467</v>
      </c>
      <c r="X56" s="101">
        <v>15.604419</v>
      </c>
      <c r="Y56" s="101">
        <v>16.159666999999999</v>
      </c>
      <c r="Z56" s="101">
        <v>16.308807000000002</v>
      </c>
      <c r="AA56" s="101">
        <v>15.969548</v>
      </c>
      <c r="AB56" s="101">
        <v>15.946963999999999</v>
      </c>
      <c r="AC56" s="101">
        <v>16.414290000000001</v>
      </c>
      <c r="AD56" s="101">
        <v>16.121867000000002</v>
      </c>
      <c r="AE56" s="101">
        <v>16.734128999999999</v>
      </c>
      <c r="AF56" s="101">
        <v>17.1082</v>
      </c>
      <c r="AG56" s="101">
        <v>16.887225999999998</v>
      </c>
      <c r="AH56" s="101">
        <v>16.903419</v>
      </c>
      <c r="AI56" s="101">
        <v>16.660900000000002</v>
      </c>
      <c r="AJ56" s="101">
        <v>16.265871000000001</v>
      </c>
      <c r="AK56" s="101">
        <v>16.939966999999999</v>
      </c>
      <c r="AL56" s="101">
        <v>15.842936</v>
      </c>
      <c r="AM56" s="101">
        <v>15.625194</v>
      </c>
      <c r="AN56" s="101">
        <v>15.627071000000001</v>
      </c>
      <c r="AO56" s="101">
        <v>16.026257999999999</v>
      </c>
      <c r="AP56" s="101">
        <v>16.463032999999999</v>
      </c>
      <c r="AQ56" s="101">
        <v>16.756613000000002</v>
      </c>
      <c r="AR56" s="101">
        <v>17.014433</v>
      </c>
      <c r="AS56" s="101">
        <v>17.135580999999998</v>
      </c>
      <c r="AT56" s="101">
        <v>17.200548000000001</v>
      </c>
      <c r="AU56" s="101">
        <v>16.711500000000001</v>
      </c>
      <c r="AV56" s="101">
        <v>15.835936</v>
      </c>
      <c r="AW56" s="101">
        <v>16.487133</v>
      </c>
      <c r="AX56" s="101">
        <v>17.074387000000002</v>
      </c>
      <c r="AY56" s="101">
        <v>15.855903</v>
      </c>
      <c r="AZ56" s="101">
        <v>15.204862</v>
      </c>
      <c r="BA56" s="101">
        <v>16.291484000000001</v>
      </c>
      <c r="BB56" s="101">
        <v>16.432233</v>
      </c>
      <c r="BC56" s="101">
        <v>17.171129000000001</v>
      </c>
      <c r="BD56" s="726">
        <v>17.268833000000001</v>
      </c>
      <c r="BE56" s="726">
        <v>16.865548387</v>
      </c>
      <c r="BF56" s="726">
        <v>16.945576773999999</v>
      </c>
      <c r="BG56" s="618">
        <v>16.267440000000001</v>
      </c>
      <c r="BH56" s="618">
        <v>15.62486</v>
      </c>
      <c r="BI56" s="618">
        <v>16.325399999999998</v>
      </c>
      <c r="BJ56" s="618">
        <v>16.259049999999998</v>
      </c>
      <c r="BK56" s="618">
        <v>15.77092</v>
      </c>
      <c r="BL56" s="618">
        <v>15.253439999999999</v>
      </c>
      <c r="BM56" s="618">
        <v>15.842650000000001</v>
      </c>
      <c r="BN56" s="618">
        <v>15.97941</v>
      </c>
      <c r="BO56" s="618">
        <v>16.532959999999999</v>
      </c>
      <c r="BP56" s="618">
        <v>16.806360000000002</v>
      </c>
      <c r="BQ56" s="618">
        <v>16.797910000000002</v>
      </c>
      <c r="BR56" s="618">
        <v>16.690639999999998</v>
      </c>
      <c r="BS56" s="618">
        <v>16.25112</v>
      </c>
      <c r="BT56" s="618">
        <v>15.495950000000001</v>
      </c>
      <c r="BU56" s="618">
        <v>16.30115</v>
      </c>
      <c r="BV56" s="618">
        <v>16.40943</v>
      </c>
    </row>
    <row r="57" spans="1:79" s="303" customFormat="1" ht="11.1" customHeight="1" x14ac:dyDescent="0.2">
      <c r="A57" s="606" t="s">
        <v>458</v>
      </c>
      <c r="B57" s="629" t="s">
        <v>1182</v>
      </c>
      <c r="C57" s="101">
        <v>18.976085000000001</v>
      </c>
      <c r="D57" s="101">
        <v>18.976085000000001</v>
      </c>
      <c r="E57" s="101">
        <v>18.976085000000001</v>
      </c>
      <c r="F57" s="101">
        <v>18.976085000000001</v>
      </c>
      <c r="G57" s="101">
        <v>18.641085</v>
      </c>
      <c r="H57" s="101">
        <v>18.622084999999998</v>
      </c>
      <c r="I57" s="101">
        <v>18.622084999999998</v>
      </c>
      <c r="J57" s="101">
        <v>18.622084999999998</v>
      </c>
      <c r="K57" s="101">
        <v>18.386085000000001</v>
      </c>
      <c r="L57" s="101">
        <v>18.386085000000001</v>
      </c>
      <c r="M57" s="101">
        <v>18.386085000000001</v>
      </c>
      <c r="N57" s="101">
        <v>18.386085000000001</v>
      </c>
      <c r="O57" s="101">
        <v>18.127700000000001</v>
      </c>
      <c r="P57" s="101">
        <v>18.127700000000001</v>
      </c>
      <c r="Q57" s="101">
        <v>18.127700000000001</v>
      </c>
      <c r="R57" s="101">
        <v>18.127700000000001</v>
      </c>
      <c r="S57" s="101">
        <v>18.127700000000001</v>
      </c>
      <c r="T57" s="101">
        <v>18.127700000000001</v>
      </c>
      <c r="U57" s="101">
        <v>18.129300000000001</v>
      </c>
      <c r="V57" s="101">
        <v>18.130400000000002</v>
      </c>
      <c r="W57" s="101">
        <v>18.130400000000002</v>
      </c>
      <c r="X57" s="101">
        <v>18.132100000000001</v>
      </c>
      <c r="Y57" s="101">
        <v>18.132100000000001</v>
      </c>
      <c r="Z57" s="101">
        <v>17.8765</v>
      </c>
      <c r="AA57" s="101">
        <v>17.93431</v>
      </c>
      <c r="AB57" s="101">
        <v>17.93431</v>
      </c>
      <c r="AC57" s="101">
        <v>17.93431</v>
      </c>
      <c r="AD57" s="101">
        <v>17.93431</v>
      </c>
      <c r="AE57" s="101">
        <v>17.93431</v>
      </c>
      <c r="AF57" s="101">
        <v>17.93431</v>
      </c>
      <c r="AG57" s="101">
        <v>17.955310000000001</v>
      </c>
      <c r="AH57" s="101">
        <v>17.955310000000001</v>
      </c>
      <c r="AI57" s="101">
        <v>18.01661</v>
      </c>
      <c r="AJ57" s="101">
        <v>18.01661</v>
      </c>
      <c r="AK57" s="101">
        <v>18.003609999999998</v>
      </c>
      <c r="AL57" s="101">
        <v>18.003609999999998</v>
      </c>
      <c r="AM57" s="101">
        <v>18.060369000000001</v>
      </c>
      <c r="AN57" s="101">
        <v>18.030369</v>
      </c>
      <c r="AO57" s="101">
        <v>18.270368999999999</v>
      </c>
      <c r="AP57" s="101">
        <v>18.270368999999999</v>
      </c>
      <c r="AQ57" s="101">
        <v>18.270368999999999</v>
      </c>
      <c r="AR57" s="101">
        <v>18.270368999999999</v>
      </c>
      <c r="AS57" s="101">
        <v>18.272248999999999</v>
      </c>
      <c r="AT57" s="101">
        <v>18.272248999999999</v>
      </c>
      <c r="AU57" s="101">
        <v>18.272248999999999</v>
      </c>
      <c r="AV57" s="101">
        <v>18.272248999999999</v>
      </c>
      <c r="AW57" s="101">
        <v>18.346249</v>
      </c>
      <c r="AX57" s="101">
        <v>18.347978000000001</v>
      </c>
      <c r="AY57" s="101">
        <v>18.428728</v>
      </c>
      <c r="AZ57" s="101">
        <v>18.428728</v>
      </c>
      <c r="BA57" s="101">
        <v>18.326028000000001</v>
      </c>
      <c r="BB57" s="101">
        <v>18.326028000000001</v>
      </c>
      <c r="BC57" s="101">
        <v>18.326028000000001</v>
      </c>
      <c r="BD57" s="726">
        <v>18.326028000000001</v>
      </c>
      <c r="BE57" s="726">
        <v>18.325800000000001</v>
      </c>
      <c r="BF57" s="726">
        <v>18.340800000000002</v>
      </c>
      <c r="BG57" s="618">
        <v>18.340800000000002</v>
      </c>
      <c r="BH57" s="618">
        <v>18.340800000000002</v>
      </c>
      <c r="BI57" s="618">
        <v>18.340800000000002</v>
      </c>
      <c r="BJ57" s="618">
        <v>18.340800000000002</v>
      </c>
      <c r="BK57" s="618">
        <v>18.077020000000001</v>
      </c>
      <c r="BL57" s="618">
        <v>18.077020000000001</v>
      </c>
      <c r="BM57" s="618">
        <v>18.077020000000001</v>
      </c>
      <c r="BN57" s="618">
        <v>18.077020000000001</v>
      </c>
      <c r="BO57" s="618">
        <v>18.077020000000001</v>
      </c>
      <c r="BP57" s="618">
        <v>18.077020000000001</v>
      </c>
      <c r="BQ57" s="618">
        <v>18.077020000000001</v>
      </c>
      <c r="BR57" s="618">
        <v>18.077020000000001</v>
      </c>
      <c r="BS57" s="618">
        <v>18.077020000000001</v>
      </c>
      <c r="BT57" s="618">
        <v>18.077020000000001</v>
      </c>
      <c r="BU57" s="618">
        <v>18.077020000000001</v>
      </c>
      <c r="BV57" s="618">
        <v>18.077020000000001</v>
      </c>
    </row>
    <row r="58" spans="1:79" s="303" customFormat="1" ht="11.1" customHeight="1" x14ac:dyDescent="0.2">
      <c r="A58" s="606" t="s">
        <v>459</v>
      </c>
      <c r="B58" s="630" t="s">
        <v>1183</v>
      </c>
      <c r="C58" s="102">
        <v>0.88849696868000005</v>
      </c>
      <c r="D58" s="102">
        <v>0.86980807684999994</v>
      </c>
      <c r="E58" s="102">
        <v>0.83029976941999994</v>
      </c>
      <c r="F58" s="102">
        <v>0.70164983978999995</v>
      </c>
      <c r="G58" s="102">
        <v>0.72037550389000005</v>
      </c>
      <c r="H58" s="102">
        <v>0.76345194428999996</v>
      </c>
      <c r="I58" s="102">
        <v>0.79604233360999999</v>
      </c>
      <c r="J58" s="102">
        <v>0.78900074831</v>
      </c>
      <c r="K58" s="102">
        <v>0.76892932888999999</v>
      </c>
      <c r="L58" s="102">
        <v>0.75305721691000005</v>
      </c>
      <c r="M58" s="102">
        <v>0.79300188158999996</v>
      </c>
      <c r="N58" s="102">
        <v>0.79076633226000004</v>
      </c>
      <c r="O58" s="102">
        <v>0.82608207329000005</v>
      </c>
      <c r="P58" s="102">
        <v>0.70628491203999999</v>
      </c>
      <c r="Q58" s="102">
        <v>0.81853522509999999</v>
      </c>
      <c r="R58" s="102">
        <v>0.86250324089999997</v>
      </c>
      <c r="S58" s="102">
        <v>0.88982871516999995</v>
      </c>
      <c r="T58" s="102">
        <v>0.92360862105999997</v>
      </c>
      <c r="U58" s="102">
        <v>0.90912004323999995</v>
      </c>
      <c r="V58" s="102">
        <v>0.90348343113999996</v>
      </c>
      <c r="W58" s="102">
        <v>0.87160057142000003</v>
      </c>
      <c r="X58" s="102">
        <v>0.86059634570999999</v>
      </c>
      <c r="Y58" s="102">
        <v>0.89121872260000001</v>
      </c>
      <c r="Z58" s="102">
        <v>0.91230425419000005</v>
      </c>
      <c r="AA58" s="102">
        <v>0.89044674705000004</v>
      </c>
      <c r="AB58" s="102">
        <v>0.88918748476999998</v>
      </c>
      <c r="AC58" s="102">
        <v>0.91524513628000004</v>
      </c>
      <c r="AD58" s="102">
        <v>0.89893990902999998</v>
      </c>
      <c r="AE58" s="102">
        <v>0.93307905349999998</v>
      </c>
      <c r="AF58" s="102">
        <v>0.95393689526000003</v>
      </c>
      <c r="AG58" s="102">
        <v>0.94051431024999999</v>
      </c>
      <c r="AH58" s="102">
        <v>0.94141616045999998</v>
      </c>
      <c r="AI58" s="102">
        <v>0.92475221476000002</v>
      </c>
      <c r="AJ58" s="102">
        <v>0.90282639187000002</v>
      </c>
      <c r="AK58" s="102">
        <v>0.94092057093000003</v>
      </c>
      <c r="AL58" s="102">
        <v>0.87998662490000001</v>
      </c>
      <c r="AM58" s="102">
        <v>0.86516471507000003</v>
      </c>
      <c r="AN58" s="102">
        <v>0.86670832971</v>
      </c>
      <c r="AO58" s="102">
        <v>0.87717210309000004</v>
      </c>
      <c r="AP58" s="102">
        <v>0.90107829787000004</v>
      </c>
      <c r="AQ58" s="102">
        <v>0.91714693884999998</v>
      </c>
      <c r="AR58" s="102">
        <v>0.9312583123</v>
      </c>
      <c r="AS58" s="102">
        <v>0.93779266032999997</v>
      </c>
      <c r="AT58" s="102">
        <v>0.94134816135999999</v>
      </c>
      <c r="AU58" s="102">
        <v>0.91458363992000002</v>
      </c>
      <c r="AV58" s="102">
        <v>0.86666594790999996</v>
      </c>
      <c r="AW58" s="102">
        <v>0.89866506226999998</v>
      </c>
      <c r="AX58" s="102">
        <v>0.93058684722999996</v>
      </c>
      <c r="AY58" s="102">
        <v>0.86039052721999998</v>
      </c>
      <c r="AZ58" s="102">
        <v>0.82506302116999997</v>
      </c>
      <c r="BA58" s="102">
        <v>0.88898063453999998</v>
      </c>
      <c r="BB58" s="102">
        <v>0.89666091309999996</v>
      </c>
      <c r="BC58" s="102">
        <v>0.93698039749999995</v>
      </c>
      <c r="BD58" s="734">
        <v>0.94231183102000005</v>
      </c>
      <c r="BE58" s="734">
        <v>0.92031716961999999</v>
      </c>
      <c r="BF58" s="734">
        <v>0.92392789705</v>
      </c>
      <c r="BG58" s="637">
        <v>0.88695369999999996</v>
      </c>
      <c r="BH58" s="637">
        <v>0.85191810000000001</v>
      </c>
      <c r="BI58" s="637">
        <v>0.89011359999999995</v>
      </c>
      <c r="BJ58" s="637">
        <v>0.88649610000000001</v>
      </c>
      <c r="BK58" s="637">
        <v>0.87242920000000002</v>
      </c>
      <c r="BL58" s="637">
        <v>0.84380259999999996</v>
      </c>
      <c r="BM58" s="637">
        <v>0.87639719999999999</v>
      </c>
      <c r="BN58" s="637">
        <v>0.88396229999999998</v>
      </c>
      <c r="BO58" s="637">
        <v>0.91458390000000001</v>
      </c>
      <c r="BP58" s="637">
        <v>0.92970810000000004</v>
      </c>
      <c r="BQ58" s="637">
        <v>0.92924079999999998</v>
      </c>
      <c r="BR58" s="637">
        <v>0.92330679999999998</v>
      </c>
      <c r="BS58" s="637">
        <v>0.8989933</v>
      </c>
      <c r="BT58" s="637">
        <v>0.85721769999999997</v>
      </c>
      <c r="BU58" s="637">
        <v>0.90176069999999997</v>
      </c>
      <c r="BV58" s="637">
        <v>0.90775090000000003</v>
      </c>
    </row>
    <row r="59" spans="1:79" s="180" customFormat="1" ht="22.35" customHeight="1" x14ac:dyDescent="0.25">
      <c r="A59" s="179"/>
      <c r="B59" s="1042" t="s">
        <v>1184</v>
      </c>
      <c r="C59" s="1043"/>
      <c r="D59" s="1043"/>
      <c r="E59" s="1043"/>
      <c r="F59" s="1043"/>
      <c r="G59" s="1043"/>
      <c r="H59" s="1043"/>
      <c r="I59" s="1043"/>
      <c r="J59" s="1043"/>
      <c r="K59" s="1043"/>
      <c r="L59" s="1043"/>
      <c r="M59" s="1043"/>
      <c r="N59" s="1043"/>
      <c r="O59" s="1043"/>
      <c r="P59" s="1043"/>
      <c r="Q59" s="1043"/>
      <c r="AY59" s="239"/>
      <c r="AZ59" s="239"/>
      <c r="BA59" s="239"/>
      <c r="BB59" s="239"/>
      <c r="BC59" s="239"/>
      <c r="BD59" s="730"/>
      <c r="BE59" s="239"/>
      <c r="BF59" s="730"/>
      <c r="BG59" s="239"/>
      <c r="BH59" s="239"/>
      <c r="BI59" s="239"/>
      <c r="BJ59" s="239"/>
    </row>
    <row r="60" spans="1:79" ht="12" customHeight="1" x14ac:dyDescent="0.25">
      <c r="A60" s="32"/>
      <c r="B60" s="915" t="s">
        <v>834</v>
      </c>
      <c r="C60" s="927"/>
      <c r="D60" s="927"/>
      <c r="E60" s="927"/>
      <c r="F60" s="927"/>
      <c r="G60" s="927"/>
      <c r="H60" s="927"/>
      <c r="I60" s="927"/>
      <c r="J60" s="927"/>
      <c r="K60" s="927"/>
      <c r="L60" s="927"/>
      <c r="M60" s="927"/>
      <c r="N60" s="927"/>
      <c r="O60" s="927"/>
      <c r="P60" s="927"/>
      <c r="Q60" s="927"/>
      <c r="BD60" s="731"/>
      <c r="BE60" s="152"/>
      <c r="BF60" s="731"/>
      <c r="BH60" s="152"/>
    </row>
    <row r="61" spans="1:79" s="380" customFormat="1" ht="12" customHeight="1" x14ac:dyDescent="0.25">
      <c r="A61" s="379"/>
      <c r="B61" s="988" t="str">
        <f>Dates!$G$2</f>
        <v>EIA completed modeling and analysis for this report on Thursday, September 5, 2024.</v>
      </c>
      <c r="C61" s="989"/>
      <c r="D61" s="989"/>
      <c r="E61" s="989"/>
      <c r="F61" s="989"/>
      <c r="G61" s="989"/>
      <c r="H61" s="989"/>
      <c r="I61" s="989"/>
      <c r="J61" s="989"/>
      <c r="K61" s="989"/>
      <c r="L61" s="989"/>
      <c r="M61" s="989"/>
      <c r="N61" s="989"/>
      <c r="O61" s="989"/>
      <c r="P61" s="989"/>
      <c r="Q61" s="989"/>
      <c r="BD61" s="383"/>
      <c r="BF61" s="383"/>
    </row>
    <row r="62" spans="1:79" s="180" customFormat="1" ht="12" customHeight="1" x14ac:dyDescent="0.25">
      <c r="A62" s="179"/>
      <c r="B62" s="1044" t="s">
        <v>487</v>
      </c>
      <c r="C62" s="1045"/>
      <c r="D62" s="1045"/>
      <c r="E62" s="1045"/>
      <c r="F62" s="1045"/>
      <c r="G62" s="1045"/>
      <c r="H62" s="1045"/>
      <c r="I62" s="1045"/>
      <c r="J62" s="1045"/>
      <c r="K62" s="1045"/>
      <c r="L62" s="1045"/>
      <c r="M62" s="1045"/>
      <c r="N62" s="1045"/>
      <c r="O62" s="1045"/>
      <c r="P62" s="1045"/>
      <c r="Q62" s="1045"/>
      <c r="AY62" s="239"/>
      <c r="AZ62" s="239"/>
      <c r="BA62" s="239"/>
      <c r="BB62" s="239"/>
      <c r="BC62" s="239"/>
      <c r="BD62" s="730"/>
      <c r="BE62" s="239"/>
      <c r="BF62" s="730"/>
      <c r="BG62" s="239"/>
      <c r="BH62" s="239"/>
      <c r="BI62" s="239"/>
      <c r="BJ62" s="239"/>
    </row>
    <row r="63" spans="1:79" s="180" customFormat="1" ht="12" customHeight="1" x14ac:dyDescent="0.25">
      <c r="A63" s="179"/>
      <c r="B63" s="979" t="s">
        <v>1456</v>
      </c>
      <c r="C63" s="980"/>
      <c r="D63" s="980"/>
      <c r="E63" s="980"/>
      <c r="F63" s="980"/>
      <c r="G63" s="980"/>
      <c r="H63" s="980"/>
      <c r="I63" s="980"/>
      <c r="J63" s="980"/>
      <c r="K63" s="980"/>
      <c r="L63" s="980"/>
      <c r="M63" s="980"/>
      <c r="N63" s="980"/>
      <c r="O63" s="980"/>
      <c r="P63" s="980"/>
      <c r="Q63" s="980"/>
      <c r="AY63" s="239"/>
      <c r="AZ63" s="239"/>
      <c r="BA63" s="239"/>
      <c r="BB63" s="239"/>
      <c r="BC63" s="239"/>
      <c r="BD63" s="730"/>
      <c r="BE63" s="239"/>
      <c r="BF63" s="730"/>
      <c r="BG63" s="239"/>
      <c r="BH63" s="239"/>
      <c r="BI63" s="239"/>
      <c r="BJ63" s="239"/>
    </row>
    <row r="64" spans="1:79" s="180" customFormat="1" ht="12" customHeight="1" x14ac:dyDescent="0.25">
      <c r="A64" s="179"/>
      <c r="B64" s="974" t="s">
        <v>498</v>
      </c>
      <c r="C64" s="976"/>
      <c r="D64" s="976"/>
      <c r="E64" s="976"/>
      <c r="F64" s="976"/>
      <c r="G64" s="976"/>
      <c r="H64" s="976"/>
      <c r="I64" s="976"/>
      <c r="J64" s="976"/>
      <c r="K64" s="976"/>
      <c r="L64" s="976"/>
      <c r="M64" s="976"/>
      <c r="N64" s="976"/>
      <c r="O64" s="976"/>
      <c r="P64" s="976"/>
      <c r="Q64" s="1037"/>
      <c r="AY64" s="239"/>
      <c r="AZ64" s="239"/>
      <c r="BA64" s="239"/>
      <c r="BB64" s="239"/>
      <c r="BC64" s="239"/>
      <c r="BD64" s="730"/>
      <c r="BE64" s="239"/>
      <c r="BF64" s="730"/>
      <c r="BG64" s="239"/>
      <c r="BH64" s="239"/>
      <c r="BI64" s="239"/>
      <c r="BJ64" s="239"/>
    </row>
    <row r="65" spans="1:74" s="180" customFormat="1" ht="12" customHeight="1" x14ac:dyDescent="0.2">
      <c r="A65" s="179"/>
      <c r="B65" s="914" t="s">
        <v>848</v>
      </c>
      <c r="C65" s="346"/>
      <c r="D65" s="346"/>
      <c r="E65" s="346"/>
      <c r="F65" s="346"/>
      <c r="G65" s="346"/>
      <c r="H65" s="346"/>
      <c r="I65" s="346"/>
      <c r="J65" s="346"/>
      <c r="K65" s="346"/>
      <c r="L65" s="346"/>
      <c r="M65" s="346"/>
      <c r="N65" s="346"/>
      <c r="O65" s="346"/>
      <c r="P65" s="346"/>
      <c r="Q65" s="346"/>
      <c r="AY65" s="239"/>
      <c r="AZ65" s="239"/>
      <c r="BA65" s="239"/>
      <c r="BB65" s="239"/>
      <c r="BC65" s="239"/>
      <c r="BD65" s="730"/>
      <c r="BE65" s="239"/>
      <c r="BF65" s="730"/>
      <c r="BG65" s="239"/>
      <c r="BH65" s="239"/>
      <c r="BI65" s="239"/>
      <c r="BJ65" s="239"/>
    </row>
    <row r="66" spans="1:74" s="180" customFormat="1" ht="12" customHeight="1" x14ac:dyDescent="0.25">
      <c r="A66" s="179"/>
      <c r="B66" s="974" t="s">
        <v>1185</v>
      </c>
      <c r="C66" s="1041"/>
      <c r="D66" s="1041"/>
      <c r="E66" s="1041"/>
      <c r="F66" s="1041"/>
      <c r="G66" s="1041"/>
      <c r="H66" s="1041"/>
      <c r="I66" s="1041"/>
      <c r="J66" s="1041"/>
      <c r="K66" s="1041"/>
      <c r="L66" s="1041"/>
      <c r="M66" s="1041"/>
      <c r="N66" s="1041"/>
      <c r="O66" s="1041"/>
      <c r="P66" s="1041"/>
      <c r="Q66" s="1037"/>
      <c r="AY66" s="239"/>
      <c r="AZ66" s="239"/>
      <c r="BA66" s="239"/>
      <c r="BB66" s="239"/>
      <c r="BC66" s="239"/>
      <c r="BD66" s="730"/>
      <c r="BE66" s="239"/>
      <c r="BF66" s="730"/>
      <c r="BG66" s="239"/>
      <c r="BH66" s="239"/>
      <c r="BI66" s="239"/>
      <c r="BJ66" s="239"/>
    </row>
    <row r="67" spans="1:74" s="180" customFormat="1" ht="12" customHeight="1" x14ac:dyDescent="0.25">
      <c r="A67" s="174"/>
      <c r="B67" s="977" t="s">
        <v>500</v>
      </c>
      <c r="C67" s="976"/>
      <c r="D67" s="976"/>
      <c r="E67" s="976"/>
      <c r="F67" s="976"/>
      <c r="G67" s="976"/>
      <c r="H67" s="976"/>
      <c r="I67" s="976"/>
      <c r="J67" s="976"/>
      <c r="K67" s="976"/>
      <c r="L67" s="976"/>
      <c r="M67" s="976"/>
      <c r="N67" s="976"/>
      <c r="O67" s="976"/>
      <c r="P67" s="976"/>
      <c r="Q67" s="1037"/>
      <c r="AY67" s="239"/>
      <c r="AZ67" s="239"/>
      <c r="BA67" s="239"/>
      <c r="BB67" s="239"/>
      <c r="BC67" s="239"/>
      <c r="BD67" s="730"/>
      <c r="BE67" s="239"/>
      <c r="BF67" s="730"/>
      <c r="BG67" s="239"/>
      <c r="BH67" s="239"/>
      <c r="BI67" s="239"/>
      <c r="BJ67" s="239"/>
    </row>
    <row r="68" spans="1:74" ht="13.2" x14ac:dyDescent="0.25">
      <c r="A68" s="174"/>
      <c r="B68" s="1040" t="s">
        <v>1107</v>
      </c>
      <c r="C68" s="1037"/>
      <c r="D68" s="1037"/>
      <c r="E68" s="1037"/>
      <c r="F68" s="1037"/>
      <c r="G68" s="1037"/>
      <c r="H68" s="1037"/>
      <c r="I68" s="1037"/>
      <c r="J68" s="1037"/>
      <c r="K68" s="1037"/>
      <c r="L68" s="1037"/>
      <c r="M68" s="1037"/>
      <c r="N68" s="1037"/>
      <c r="O68" s="1037"/>
      <c r="P68" s="1037"/>
      <c r="Q68" s="1037"/>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151"/>
      <c r="AZ68" s="151"/>
      <c r="BA68" s="151"/>
      <c r="BB68" s="151"/>
      <c r="BC68" s="151"/>
      <c r="BD68" s="735"/>
      <c r="BE68" s="151"/>
      <c r="BF68" s="735"/>
      <c r="BG68" s="151"/>
      <c r="BH68" s="151"/>
      <c r="BI68" s="151"/>
      <c r="BJ68" s="151"/>
      <c r="BK68" s="151"/>
      <c r="BL68" s="151"/>
      <c r="BM68" s="151"/>
      <c r="BN68" s="151"/>
      <c r="BO68" s="151"/>
      <c r="BP68" s="151"/>
      <c r="BQ68" s="151"/>
      <c r="BR68" s="151"/>
      <c r="BS68" s="151"/>
      <c r="BT68" s="151"/>
      <c r="BU68" s="151"/>
      <c r="BV68" s="151"/>
    </row>
    <row r="69" spans="1:74" x14ac:dyDescent="0.2">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151"/>
      <c r="AZ69" s="151"/>
      <c r="BA69" s="151"/>
      <c r="BB69" s="151"/>
      <c r="BC69" s="151"/>
      <c r="BD69" s="735"/>
      <c r="BE69" s="151"/>
      <c r="BF69" s="735"/>
      <c r="BG69" s="151"/>
      <c r="BH69" s="151"/>
      <c r="BI69" s="151"/>
      <c r="BJ69" s="151"/>
      <c r="BK69" s="151"/>
      <c r="BL69" s="151"/>
      <c r="BM69" s="151"/>
      <c r="BN69" s="151"/>
      <c r="BO69" s="151"/>
      <c r="BP69" s="151"/>
      <c r="BQ69" s="151"/>
      <c r="BR69" s="151"/>
      <c r="BS69" s="151"/>
      <c r="BT69" s="151"/>
      <c r="BU69" s="151"/>
      <c r="BV69" s="151"/>
    </row>
    <row r="70" spans="1:74" x14ac:dyDescent="0.2">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151"/>
      <c r="AZ70" s="151"/>
      <c r="BA70" s="151"/>
      <c r="BB70" s="151"/>
      <c r="BC70" s="151"/>
      <c r="BD70" s="735"/>
      <c r="BE70" s="151"/>
      <c r="BF70" s="735"/>
      <c r="BG70" s="151"/>
      <c r="BH70" s="151"/>
      <c r="BI70" s="151"/>
      <c r="BJ70" s="151"/>
      <c r="BK70" s="151"/>
      <c r="BL70" s="151"/>
      <c r="BM70" s="151"/>
      <c r="BN70" s="151"/>
      <c r="BO70" s="151"/>
      <c r="BP70" s="151"/>
      <c r="BQ70" s="151"/>
      <c r="BR70" s="151"/>
      <c r="BS70" s="151"/>
      <c r="BT70" s="151"/>
      <c r="BU70" s="151"/>
      <c r="BV70" s="151"/>
    </row>
    <row r="71" spans="1:74" x14ac:dyDescent="0.2">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151"/>
      <c r="AZ71" s="151"/>
      <c r="BA71" s="151"/>
      <c r="BB71" s="151"/>
      <c r="BC71" s="151"/>
      <c r="BD71" s="735"/>
      <c r="BE71" s="151"/>
      <c r="BF71" s="735"/>
      <c r="BG71" s="151"/>
      <c r="BH71" s="151"/>
      <c r="BI71" s="151"/>
      <c r="BJ71" s="151"/>
      <c r="BK71" s="151"/>
      <c r="BL71" s="151"/>
      <c r="BM71" s="151"/>
      <c r="BN71" s="151"/>
      <c r="BO71" s="151"/>
      <c r="BP71" s="151"/>
      <c r="BQ71" s="151"/>
      <c r="BR71" s="151"/>
      <c r="BS71" s="151"/>
      <c r="BT71" s="151"/>
      <c r="BU71" s="151"/>
      <c r="BV71" s="151"/>
    </row>
    <row r="72" spans="1:74" x14ac:dyDescent="0.2">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151"/>
      <c r="AZ72" s="151"/>
      <c r="BA72" s="151"/>
      <c r="BB72" s="151"/>
      <c r="BC72" s="151"/>
      <c r="BD72" s="735"/>
      <c r="BE72" s="151"/>
      <c r="BF72" s="735"/>
      <c r="BG72" s="151"/>
      <c r="BH72" s="151"/>
      <c r="BI72" s="151"/>
      <c r="BJ72" s="151"/>
      <c r="BK72" s="151"/>
      <c r="BL72" s="151"/>
      <c r="BM72" s="151"/>
      <c r="BN72" s="151"/>
      <c r="BO72" s="151"/>
      <c r="BP72" s="151"/>
      <c r="BQ72" s="151"/>
      <c r="BR72" s="151"/>
      <c r="BS72" s="151"/>
      <c r="BT72" s="151"/>
      <c r="BU72" s="151"/>
      <c r="BV72" s="151"/>
    </row>
    <row r="73" spans="1:74" x14ac:dyDescent="0.2">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151"/>
      <c r="AZ73" s="151"/>
      <c r="BA73" s="151"/>
      <c r="BB73" s="151"/>
      <c r="BC73" s="151"/>
      <c r="BD73" s="735"/>
      <c r="BE73" s="151"/>
      <c r="BF73" s="735"/>
      <c r="BG73" s="151"/>
      <c r="BH73" s="151"/>
      <c r="BI73" s="151"/>
      <c r="BJ73" s="151"/>
      <c r="BK73" s="151"/>
      <c r="BL73" s="151"/>
      <c r="BM73" s="151"/>
      <c r="BN73" s="151"/>
      <c r="BO73" s="151"/>
      <c r="BP73" s="151"/>
      <c r="BQ73" s="151"/>
      <c r="BR73" s="151"/>
      <c r="BS73" s="151"/>
      <c r="BT73" s="151"/>
      <c r="BU73" s="151"/>
      <c r="BV73" s="151"/>
    </row>
    <row r="74" spans="1:74" x14ac:dyDescent="0.2">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151"/>
      <c r="AZ74" s="151"/>
      <c r="BA74" s="151"/>
      <c r="BB74" s="151"/>
      <c r="BC74" s="151"/>
      <c r="BD74" s="735"/>
      <c r="BE74" s="151"/>
      <c r="BF74" s="735"/>
      <c r="BG74" s="151"/>
      <c r="BH74" s="151"/>
      <c r="BI74" s="151"/>
      <c r="BJ74" s="151"/>
      <c r="BK74" s="151"/>
      <c r="BL74" s="151"/>
      <c r="BM74" s="151"/>
      <c r="BN74" s="151"/>
      <c r="BO74" s="151"/>
      <c r="BP74" s="151"/>
      <c r="BQ74" s="151"/>
      <c r="BR74" s="151"/>
      <c r="BS74" s="151"/>
      <c r="BT74" s="151"/>
      <c r="BU74" s="151"/>
      <c r="BV74" s="151"/>
    </row>
    <row r="75" spans="1:74" x14ac:dyDescent="0.2">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151"/>
      <c r="AZ75" s="151"/>
      <c r="BA75" s="151"/>
      <c r="BB75" s="151"/>
      <c r="BC75" s="151"/>
      <c r="BD75" s="735"/>
      <c r="BE75" s="151"/>
      <c r="BF75" s="735"/>
      <c r="BG75" s="151"/>
      <c r="BH75" s="151"/>
      <c r="BI75" s="151"/>
      <c r="BJ75" s="151"/>
      <c r="BK75" s="151"/>
      <c r="BL75" s="151"/>
      <c r="BM75" s="151"/>
      <c r="BN75" s="151"/>
      <c r="BO75" s="151"/>
      <c r="BP75" s="151"/>
      <c r="BQ75" s="151"/>
      <c r="BR75" s="151"/>
      <c r="BS75" s="151"/>
      <c r="BT75" s="151"/>
      <c r="BU75" s="151"/>
      <c r="BV75" s="151"/>
    </row>
    <row r="76" spans="1:74" x14ac:dyDescent="0.2">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151"/>
      <c r="AZ76" s="151"/>
      <c r="BA76" s="151"/>
      <c r="BB76" s="151"/>
      <c r="BC76" s="151"/>
      <c r="BD76" s="735"/>
      <c r="BE76" s="151"/>
      <c r="BF76" s="735"/>
      <c r="BG76" s="151"/>
      <c r="BH76" s="151"/>
      <c r="BI76" s="151"/>
      <c r="BJ76" s="151"/>
      <c r="BK76" s="151"/>
      <c r="BL76" s="151"/>
      <c r="BM76" s="151"/>
      <c r="BN76" s="151"/>
      <c r="BO76" s="151"/>
      <c r="BP76" s="151"/>
      <c r="BQ76" s="151"/>
      <c r="BR76" s="151"/>
      <c r="BS76" s="151"/>
      <c r="BT76" s="151"/>
      <c r="BU76" s="151"/>
      <c r="BV76" s="151"/>
    </row>
    <row r="77" spans="1:74" x14ac:dyDescent="0.2">
      <c r="BD77" s="731"/>
      <c r="BE77" s="152"/>
      <c r="BF77" s="731"/>
      <c r="BH77" s="152"/>
      <c r="BK77" s="152"/>
      <c r="BL77" s="152"/>
      <c r="BM77" s="152"/>
      <c r="BN77" s="152"/>
      <c r="BO77" s="152"/>
      <c r="BP77" s="152"/>
      <c r="BQ77" s="152"/>
      <c r="BR77" s="152"/>
      <c r="BS77" s="152"/>
      <c r="BT77" s="152"/>
      <c r="BU77" s="152"/>
      <c r="BV77" s="152"/>
    </row>
    <row r="78" spans="1:74" x14ac:dyDescent="0.2">
      <c r="BD78" s="731"/>
      <c r="BE78" s="152"/>
      <c r="BF78" s="731"/>
      <c r="BH78" s="152"/>
      <c r="BK78" s="152"/>
      <c r="BL78" s="152"/>
      <c r="BM78" s="152"/>
      <c r="BN78" s="152"/>
      <c r="BO78" s="152"/>
      <c r="BP78" s="152"/>
      <c r="BQ78" s="152"/>
      <c r="BR78" s="152"/>
      <c r="BS78" s="152"/>
      <c r="BT78" s="152"/>
      <c r="BU78" s="152"/>
      <c r="BV78" s="152"/>
    </row>
    <row r="79" spans="1:74" x14ac:dyDescent="0.2">
      <c r="BD79" s="731"/>
      <c r="BE79" s="152"/>
      <c r="BF79" s="731"/>
      <c r="BH79" s="152"/>
      <c r="BK79" s="152"/>
      <c r="BL79" s="152"/>
      <c r="BM79" s="152"/>
      <c r="BN79" s="152"/>
      <c r="BO79" s="152"/>
      <c r="BP79" s="152"/>
      <c r="BQ79" s="152"/>
      <c r="BR79" s="152"/>
      <c r="BS79" s="152"/>
      <c r="BT79" s="152"/>
      <c r="BU79" s="152"/>
      <c r="BV79" s="152"/>
    </row>
    <row r="80" spans="1:74" x14ac:dyDescent="0.2">
      <c r="BD80" s="731"/>
      <c r="BE80" s="152"/>
      <c r="BF80" s="731"/>
      <c r="BH80" s="152"/>
      <c r="BK80" s="152"/>
      <c r="BL80" s="152"/>
      <c r="BM80" s="152"/>
      <c r="BN80" s="152"/>
      <c r="BO80" s="152"/>
      <c r="BP80" s="152"/>
      <c r="BQ80" s="152"/>
      <c r="BR80" s="152"/>
      <c r="BS80" s="152"/>
      <c r="BT80" s="152"/>
      <c r="BU80" s="152"/>
      <c r="BV80" s="152"/>
    </row>
    <row r="81" spans="56:74" x14ac:dyDescent="0.2">
      <c r="BD81" s="731"/>
      <c r="BE81" s="152"/>
      <c r="BF81" s="731"/>
      <c r="BH81" s="152"/>
      <c r="BK81" s="152"/>
      <c r="BL81" s="152"/>
      <c r="BM81" s="152"/>
      <c r="BN81" s="152"/>
      <c r="BO81" s="152"/>
      <c r="BP81" s="152"/>
      <c r="BQ81" s="152"/>
      <c r="BR81" s="152"/>
      <c r="BS81" s="152"/>
      <c r="BT81" s="152"/>
      <c r="BU81" s="152"/>
      <c r="BV81" s="152"/>
    </row>
    <row r="82" spans="56:74" x14ac:dyDescent="0.2">
      <c r="BD82" s="731"/>
      <c r="BE82" s="152"/>
      <c r="BF82" s="731"/>
      <c r="BH82" s="152"/>
      <c r="BK82" s="152"/>
      <c r="BL82" s="152"/>
      <c r="BM82" s="152"/>
      <c r="BN82" s="152"/>
      <c r="BO82" s="152"/>
      <c r="BP82" s="152"/>
      <c r="BQ82" s="152"/>
      <c r="BR82" s="152"/>
      <c r="BS82" s="152"/>
      <c r="BT82" s="152"/>
      <c r="BU82" s="152"/>
      <c r="BV82" s="152"/>
    </row>
    <row r="83" spans="56:74" x14ac:dyDescent="0.2">
      <c r="BD83" s="731"/>
      <c r="BE83" s="152"/>
      <c r="BF83" s="731"/>
      <c r="BH83" s="152"/>
      <c r="BK83" s="152"/>
      <c r="BL83" s="152"/>
      <c r="BM83" s="152"/>
      <c r="BN83" s="152"/>
      <c r="BO83" s="152"/>
      <c r="BP83" s="152"/>
      <c r="BQ83" s="152"/>
      <c r="BR83" s="152"/>
      <c r="BS83" s="152"/>
      <c r="BT83" s="152"/>
      <c r="BU83" s="152"/>
      <c r="BV83" s="152"/>
    </row>
    <row r="84" spans="56:74" x14ac:dyDescent="0.2">
      <c r="BD84" s="731"/>
      <c r="BE84" s="152"/>
      <c r="BF84" s="731"/>
      <c r="BH84" s="152"/>
      <c r="BK84" s="152"/>
      <c r="BL84" s="152"/>
      <c r="BM84" s="152"/>
      <c r="BN84" s="152"/>
      <c r="BO84" s="152"/>
      <c r="BP84" s="152"/>
      <c r="BQ84" s="152"/>
      <c r="BR84" s="152"/>
      <c r="BS84" s="152"/>
      <c r="BT84" s="152"/>
      <c r="BU84" s="152"/>
      <c r="BV84" s="152"/>
    </row>
    <row r="85" spans="56:74" x14ac:dyDescent="0.2">
      <c r="BD85" s="731"/>
      <c r="BE85" s="152"/>
      <c r="BF85" s="731"/>
      <c r="BH85" s="152"/>
      <c r="BK85" s="152"/>
      <c r="BL85" s="152"/>
      <c r="BM85" s="152"/>
      <c r="BN85" s="152"/>
      <c r="BO85" s="152"/>
      <c r="BP85" s="152"/>
      <c r="BQ85" s="152"/>
      <c r="BR85" s="152"/>
      <c r="BS85" s="152"/>
      <c r="BT85" s="152"/>
      <c r="BU85" s="152"/>
      <c r="BV85" s="152"/>
    </row>
    <row r="86" spans="56:74" x14ac:dyDescent="0.2">
      <c r="BD86" s="731"/>
      <c r="BE86" s="152"/>
      <c r="BF86" s="731"/>
      <c r="BH86" s="152"/>
      <c r="BK86" s="152"/>
      <c r="BL86" s="152"/>
      <c r="BM86" s="152"/>
      <c r="BN86" s="152"/>
      <c r="BO86" s="152"/>
      <c r="BP86" s="152"/>
      <c r="BQ86" s="152"/>
      <c r="BR86" s="152"/>
      <c r="BS86" s="152"/>
      <c r="BT86" s="152"/>
      <c r="BU86" s="152"/>
      <c r="BV86" s="152"/>
    </row>
    <row r="87" spans="56:74" x14ac:dyDescent="0.2">
      <c r="BD87" s="731"/>
      <c r="BE87" s="152"/>
      <c r="BF87" s="731"/>
      <c r="BH87" s="152"/>
      <c r="BK87" s="152"/>
      <c r="BL87" s="152"/>
      <c r="BM87" s="152"/>
      <c r="BN87" s="152"/>
      <c r="BO87" s="152"/>
      <c r="BP87" s="152"/>
      <c r="BQ87" s="152"/>
      <c r="BR87" s="152"/>
      <c r="BS87" s="152"/>
      <c r="BT87" s="152"/>
      <c r="BU87" s="152"/>
      <c r="BV87" s="152"/>
    </row>
    <row r="88" spans="56:74" x14ac:dyDescent="0.2">
      <c r="BD88" s="731"/>
      <c r="BE88" s="152"/>
      <c r="BF88" s="731"/>
      <c r="BH88" s="152"/>
      <c r="BK88" s="152"/>
      <c r="BL88" s="152"/>
      <c r="BM88" s="152"/>
      <c r="BN88" s="152"/>
      <c r="BO88" s="152"/>
      <c r="BP88" s="152"/>
      <c r="BQ88" s="152"/>
      <c r="BR88" s="152"/>
      <c r="BS88" s="152"/>
      <c r="BT88" s="152"/>
      <c r="BU88" s="152"/>
      <c r="BV88" s="152"/>
    </row>
    <row r="89" spans="56:74" x14ac:dyDescent="0.2">
      <c r="BD89" s="731"/>
      <c r="BE89" s="152"/>
      <c r="BF89" s="731"/>
      <c r="BH89" s="152"/>
      <c r="BK89" s="152"/>
      <c r="BL89" s="152"/>
      <c r="BM89" s="152"/>
      <c r="BN89" s="152"/>
      <c r="BO89" s="152"/>
      <c r="BP89" s="152"/>
      <c r="BQ89" s="152"/>
      <c r="BR89" s="152"/>
      <c r="BS89" s="152"/>
      <c r="BT89" s="152"/>
      <c r="BU89" s="152"/>
      <c r="BV89" s="152"/>
    </row>
    <row r="90" spans="56:74" x14ac:dyDescent="0.2">
      <c r="BD90" s="731"/>
      <c r="BE90" s="152"/>
      <c r="BF90" s="731"/>
      <c r="BH90" s="152"/>
      <c r="BK90" s="152"/>
      <c r="BL90" s="152"/>
      <c r="BM90" s="152"/>
      <c r="BN90" s="152"/>
      <c r="BO90" s="152"/>
      <c r="BP90" s="152"/>
      <c r="BQ90" s="152"/>
      <c r="BR90" s="152"/>
      <c r="BS90" s="152"/>
      <c r="BT90" s="152"/>
      <c r="BU90" s="152"/>
      <c r="BV90" s="152"/>
    </row>
    <row r="91" spans="56:74" x14ac:dyDescent="0.2">
      <c r="BD91" s="731"/>
      <c r="BE91" s="152"/>
      <c r="BF91" s="731"/>
      <c r="BH91" s="152"/>
      <c r="BK91" s="152"/>
      <c r="BL91" s="152"/>
      <c r="BM91" s="152"/>
      <c r="BN91" s="152"/>
      <c r="BO91" s="152"/>
      <c r="BP91" s="152"/>
      <c r="BQ91" s="152"/>
      <c r="BR91" s="152"/>
      <c r="BS91" s="152"/>
      <c r="BT91" s="152"/>
      <c r="BU91" s="152"/>
      <c r="BV91" s="152"/>
    </row>
    <row r="92" spans="56:74" x14ac:dyDescent="0.2">
      <c r="BD92" s="731"/>
      <c r="BE92" s="152"/>
      <c r="BF92" s="731"/>
      <c r="BH92" s="152"/>
      <c r="BK92" s="152"/>
      <c r="BL92" s="152"/>
      <c r="BM92" s="152"/>
      <c r="BN92" s="152"/>
      <c r="BO92" s="152"/>
      <c r="BP92" s="152"/>
      <c r="BQ92" s="152"/>
      <c r="BR92" s="152"/>
      <c r="BS92" s="152"/>
      <c r="BT92" s="152"/>
      <c r="BU92" s="152"/>
      <c r="BV92" s="152"/>
    </row>
    <row r="93" spans="56:74" x14ac:dyDescent="0.2">
      <c r="BD93" s="731"/>
      <c r="BE93" s="152"/>
      <c r="BF93" s="731"/>
      <c r="BH93" s="152"/>
      <c r="BK93" s="152"/>
      <c r="BL93" s="152"/>
      <c r="BM93" s="152"/>
      <c r="BN93" s="152"/>
      <c r="BO93" s="152"/>
      <c r="BP93" s="152"/>
      <c r="BQ93" s="152"/>
      <c r="BR93" s="152"/>
      <c r="BS93" s="152"/>
      <c r="BT93" s="152"/>
      <c r="BU93" s="152"/>
      <c r="BV93" s="152"/>
    </row>
    <row r="94" spans="56:74" x14ac:dyDescent="0.2">
      <c r="BD94" s="731"/>
      <c r="BE94" s="152"/>
      <c r="BF94" s="731"/>
      <c r="BH94" s="152"/>
      <c r="BK94" s="152"/>
      <c r="BL94" s="152"/>
      <c r="BM94" s="152"/>
      <c r="BN94" s="152"/>
      <c r="BO94" s="152"/>
      <c r="BP94" s="152"/>
      <c r="BQ94" s="152"/>
      <c r="BR94" s="152"/>
      <c r="BS94" s="152"/>
      <c r="BT94" s="152"/>
      <c r="BU94" s="152"/>
      <c r="BV94" s="152"/>
    </row>
    <row r="95" spans="56:74" x14ac:dyDescent="0.2">
      <c r="BD95" s="731"/>
      <c r="BE95" s="152"/>
      <c r="BF95" s="731"/>
      <c r="BH95" s="152"/>
      <c r="BK95" s="152"/>
      <c r="BL95" s="152"/>
      <c r="BM95" s="152"/>
      <c r="BN95" s="152"/>
      <c r="BO95" s="152"/>
      <c r="BP95" s="152"/>
      <c r="BQ95" s="152"/>
      <c r="BR95" s="152"/>
      <c r="BS95" s="152"/>
      <c r="BT95" s="152"/>
      <c r="BU95" s="152"/>
      <c r="BV95" s="152"/>
    </row>
    <row r="96" spans="56:74" x14ac:dyDescent="0.2">
      <c r="BD96" s="731"/>
      <c r="BE96" s="152"/>
      <c r="BF96" s="731"/>
      <c r="BH96" s="152"/>
      <c r="BK96" s="152"/>
      <c r="BL96" s="152"/>
      <c r="BM96" s="152"/>
      <c r="BN96" s="152"/>
      <c r="BO96" s="152"/>
      <c r="BP96" s="152"/>
      <c r="BQ96" s="152"/>
      <c r="BR96" s="152"/>
      <c r="BS96" s="152"/>
      <c r="BT96" s="152"/>
      <c r="BU96" s="152"/>
      <c r="BV96" s="152"/>
    </row>
    <row r="97" spans="56:74" x14ac:dyDescent="0.2">
      <c r="BD97" s="731"/>
      <c r="BE97" s="152"/>
      <c r="BF97" s="731"/>
      <c r="BH97" s="152"/>
      <c r="BK97" s="152"/>
      <c r="BL97" s="152"/>
      <c r="BM97" s="152"/>
      <c r="BN97" s="152"/>
      <c r="BO97" s="152"/>
      <c r="BP97" s="152"/>
      <c r="BQ97" s="152"/>
      <c r="BR97" s="152"/>
      <c r="BS97" s="152"/>
      <c r="BT97" s="152"/>
      <c r="BU97" s="152"/>
      <c r="BV97" s="152"/>
    </row>
    <row r="98" spans="56:74" x14ac:dyDescent="0.2">
      <c r="BD98" s="731"/>
      <c r="BE98" s="152"/>
      <c r="BF98" s="731"/>
      <c r="BH98" s="152"/>
      <c r="BK98" s="152"/>
      <c r="BL98" s="152"/>
      <c r="BM98" s="152"/>
      <c r="BN98" s="152"/>
      <c r="BO98" s="152"/>
      <c r="BP98" s="152"/>
      <c r="BQ98" s="152"/>
      <c r="BR98" s="152"/>
      <c r="BS98" s="152"/>
      <c r="BT98" s="152"/>
      <c r="BU98" s="152"/>
      <c r="BV98" s="152"/>
    </row>
    <row r="99" spans="56:74" x14ac:dyDescent="0.2">
      <c r="BD99" s="731"/>
      <c r="BE99" s="152"/>
      <c r="BF99" s="731"/>
      <c r="BH99" s="152"/>
      <c r="BK99" s="152"/>
      <c r="BL99" s="152"/>
      <c r="BM99" s="152"/>
      <c r="BN99" s="152"/>
      <c r="BO99" s="152"/>
      <c r="BP99" s="152"/>
      <c r="BQ99" s="152"/>
      <c r="BR99" s="152"/>
      <c r="BS99" s="152"/>
      <c r="BT99" s="152"/>
      <c r="BU99" s="152"/>
      <c r="BV99" s="152"/>
    </row>
    <row r="100" spans="56:74" x14ac:dyDescent="0.2">
      <c r="BD100" s="731"/>
      <c r="BE100" s="152"/>
      <c r="BF100" s="731"/>
      <c r="BH100" s="152"/>
      <c r="BK100" s="152"/>
      <c r="BL100" s="152"/>
      <c r="BM100" s="152"/>
      <c r="BN100" s="152"/>
      <c r="BO100" s="152"/>
      <c r="BP100" s="152"/>
      <c r="BQ100" s="152"/>
      <c r="BR100" s="152"/>
      <c r="BS100" s="152"/>
      <c r="BT100" s="152"/>
      <c r="BU100" s="152"/>
      <c r="BV100" s="152"/>
    </row>
    <row r="101" spans="56:74" x14ac:dyDescent="0.2">
      <c r="BD101" s="731"/>
      <c r="BE101" s="152"/>
      <c r="BF101" s="731"/>
      <c r="BK101" s="152"/>
      <c r="BL101" s="152"/>
      <c r="BM101" s="152"/>
      <c r="BN101" s="152"/>
      <c r="BO101" s="152"/>
      <c r="BP101" s="152"/>
      <c r="BQ101" s="152"/>
      <c r="BR101" s="152"/>
      <c r="BS101" s="152"/>
      <c r="BT101" s="152"/>
      <c r="BU101" s="152"/>
      <c r="BV101" s="152"/>
    </row>
    <row r="102" spans="56:74" x14ac:dyDescent="0.2">
      <c r="BD102" s="731"/>
      <c r="BE102" s="152"/>
      <c r="BF102" s="731"/>
      <c r="BK102" s="152"/>
      <c r="BL102" s="152"/>
      <c r="BM102" s="152"/>
      <c r="BN102" s="152"/>
      <c r="BO102" s="152"/>
      <c r="BP102" s="152"/>
      <c r="BQ102" s="152"/>
      <c r="BR102" s="152"/>
      <c r="BS102" s="152"/>
      <c r="BT102" s="152"/>
      <c r="BU102" s="152"/>
      <c r="BV102" s="152"/>
    </row>
    <row r="103" spans="56:74" x14ac:dyDescent="0.2">
      <c r="BD103" s="731"/>
      <c r="BE103" s="152"/>
      <c r="BF103" s="731"/>
      <c r="BK103" s="152"/>
      <c r="BL103" s="152"/>
      <c r="BM103" s="152"/>
      <c r="BN103" s="152"/>
      <c r="BO103" s="152"/>
      <c r="BP103" s="152"/>
      <c r="BQ103" s="152"/>
      <c r="BR103" s="152"/>
      <c r="BS103" s="152"/>
      <c r="BT103" s="152"/>
      <c r="BU103" s="152"/>
      <c r="BV103" s="152"/>
    </row>
    <row r="104" spans="56:74" x14ac:dyDescent="0.2">
      <c r="BD104" s="731"/>
      <c r="BE104" s="152"/>
      <c r="BF104" s="731"/>
      <c r="BK104" s="152"/>
      <c r="BL104" s="152"/>
      <c r="BM104" s="152"/>
      <c r="BN104" s="152"/>
      <c r="BO104" s="152"/>
      <c r="BP104" s="152"/>
      <c r="BQ104" s="152"/>
      <c r="BR104" s="152"/>
      <c r="BS104" s="152"/>
      <c r="BT104" s="152"/>
      <c r="BU104" s="152"/>
      <c r="BV104" s="152"/>
    </row>
    <row r="105" spans="56:74" x14ac:dyDescent="0.2">
      <c r="BD105" s="731"/>
      <c r="BE105" s="152"/>
      <c r="BF105" s="731"/>
      <c r="BK105" s="152"/>
      <c r="BL105" s="152"/>
      <c r="BM105" s="152"/>
      <c r="BN105" s="152"/>
      <c r="BO105" s="152"/>
      <c r="BP105" s="152"/>
      <c r="BQ105" s="152"/>
      <c r="BR105" s="152"/>
      <c r="BS105" s="152"/>
      <c r="BT105" s="152"/>
      <c r="BU105" s="152"/>
      <c r="BV105" s="152"/>
    </row>
    <row r="106" spans="56:74" x14ac:dyDescent="0.2">
      <c r="BD106" s="731"/>
      <c r="BE106" s="152"/>
      <c r="BF106" s="731"/>
      <c r="BK106" s="152"/>
      <c r="BL106" s="152"/>
      <c r="BM106" s="152"/>
      <c r="BN106" s="152"/>
      <c r="BO106" s="152"/>
      <c r="BP106" s="152"/>
      <c r="BQ106" s="152"/>
      <c r="BR106" s="152"/>
      <c r="BS106" s="152"/>
      <c r="BT106" s="152"/>
      <c r="BU106" s="152"/>
      <c r="BV106" s="152"/>
    </row>
    <row r="107" spans="56:74" x14ac:dyDescent="0.2">
      <c r="BK107" s="152"/>
      <c r="BL107" s="152"/>
      <c r="BM107" s="152"/>
      <c r="BN107" s="152"/>
      <c r="BO107" s="152"/>
      <c r="BP107" s="152"/>
      <c r="BQ107" s="152"/>
      <c r="BR107" s="152"/>
      <c r="BS107" s="152"/>
      <c r="BT107" s="152"/>
      <c r="BU107" s="152"/>
      <c r="BV107" s="152"/>
    </row>
    <row r="108" spans="56:74" x14ac:dyDescent="0.2">
      <c r="BK108" s="152"/>
      <c r="BL108" s="152"/>
      <c r="BM108" s="152"/>
      <c r="BN108" s="152"/>
      <c r="BO108" s="152"/>
      <c r="BP108" s="152"/>
      <c r="BQ108" s="152"/>
      <c r="BR108" s="152"/>
      <c r="BS108" s="152"/>
      <c r="BT108" s="152"/>
      <c r="BU108" s="152"/>
      <c r="BV108" s="152"/>
    </row>
    <row r="109" spans="56:74" x14ac:dyDescent="0.2">
      <c r="BK109" s="152"/>
      <c r="BL109" s="152"/>
      <c r="BM109" s="152"/>
      <c r="BN109" s="152"/>
      <c r="BO109" s="152"/>
      <c r="BP109" s="152"/>
      <c r="BQ109" s="152"/>
      <c r="BR109" s="152"/>
      <c r="BS109" s="152"/>
      <c r="BT109" s="152"/>
      <c r="BU109" s="152"/>
      <c r="BV109" s="152"/>
    </row>
    <row r="110" spans="56:74" x14ac:dyDescent="0.2">
      <c r="BK110" s="152"/>
      <c r="BL110" s="152"/>
      <c r="BM110" s="152"/>
      <c r="BN110" s="152"/>
      <c r="BO110" s="152"/>
      <c r="BP110" s="152"/>
      <c r="BQ110" s="152"/>
      <c r="BR110" s="152"/>
      <c r="BS110" s="152"/>
      <c r="BT110" s="152"/>
      <c r="BU110" s="152"/>
      <c r="BV110" s="152"/>
    </row>
    <row r="111" spans="56:74" x14ac:dyDescent="0.2">
      <c r="BK111" s="152"/>
      <c r="BL111" s="152"/>
      <c r="BM111" s="152"/>
      <c r="BN111" s="152"/>
      <c r="BO111" s="152"/>
      <c r="BP111" s="152"/>
      <c r="BQ111" s="152"/>
      <c r="BR111" s="152"/>
      <c r="BS111" s="152"/>
      <c r="BT111" s="152"/>
      <c r="BU111" s="152"/>
      <c r="BV111" s="152"/>
    </row>
    <row r="112" spans="56: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row r="130" spans="63:74" x14ac:dyDescent="0.2">
      <c r="BK130" s="152"/>
      <c r="BL130" s="152"/>
      <c r="BM130" s="152"/>
      <c r="BN130" s="152"/>
      <c r="BO130" s="152"/>
      <c r="BP130" s="152"/>
      <c r="BQ130" s="152"/>
      <c r="BR130" s="152"/>
      <c r="BS130" s="152"/>
      <c r="BT130" s="152"/>
      <c r="BU130" s="152"/>
      <c r="BV130" s="152"/>
    </row>
    <row r="131" spans="63:74" x14ac:dyDescent="0.2">
      <c r="BK131" s="152"/>
      <c r="BL131" s="152"/>
      <c r="BM131" s="152"/>
      <c r="BN131" s="152"/>
      <c r="BO131" s="152"/>
      <c r="BP131" s="152"/>
      <c r="BQ131" s="152"/>
      <c r="BR131" s="152"/>
      <c r="BS131" s="152"/>
      <c r="BT131" s="152"/>
      <c r="BU131" s="152"/>
      <c r="BV131" s="152"/>
    </row>
    <row r="132" spans="63:74" x14ac:dyDescent="0.2">
      <c r="BK132" s="152"/>
      <c r="BL132" s="152"/>
      <c r="BM132" s="152"/>
      <c r="BN132" s="152"/>
      <c r="BO132" s="152"/>
      <c r="BP132" s="152"/>
      <c r="BQ132" s="152"/>
      <c r="BR132" s="152"/>
      <c r="BS132" s="152"/>
      <c r="BT132" s="152"/>
      <c r="BU132" s="152"/>
      <c r="BV132" s="152"/>
    </row>
    <row r="133" spans="63:74" x14ac:dyDescent="0.2">
      <c r="BK133" s="152"/>
      <c r="BL133" s="152"/>
      <c r="BM133" s="152"/>
      <c r="BN133" s="152"/>
      <c r="BO133" s="152"/>
      <c r="BP133" s="152"/>
      <c r="BQ133" s="152"/>
      <c r="BR133" s="152"/>
      <c r="BS133" s="152"/>
      <c r="BT133" s="152"/>
      <c r="BU133" s="152"/>
      <c r="BV133" s="152"/>
    </row>
    <row r="134" spans="63:74" x14ac:dyDescent="0.2">
      <c r="BK134" s="152"/>
      <c r="BL134" s="152"/>
      <c r="BM134" s="152"/>
      <c r="BN134" s="152"/>
      <c r="BO134" s="152"/>
      <c r="BP134" s="152"/>
      <c r="BQ134" s="152"/>
      <c r="BR134" s="152"/>
      <c r="BS134" s="152"/>
      <c r="BT134" s="152"/>
      <c r="BU134" s="152"/>
      <c r="BV134" s="152"/>
    </row>
    <row r="135" spans="63:74" x14ac:dyDescent="0.2">
      <c r="BK135" s="152"/>
      <c r="BL135" s="152"/>
      <c r="BM135" s="152"/>
      <c r="BN135" s="152"/>
      <c r="BO135" s="152"/>
      <c r="BP135" s="152"/>
      <c r="BQ135" s="152"/>
      <c r="BR135" s="152"/>
      <c r="BS135" s="152"/>
      <c r="BT135" s="152"/>
      <c r="BU135" s="152"/>
      <c r="BV135" s="152"/>
    </row>
    <row r="136" spans="63:74" x14ac:dyDescent="0.2">
      <c r="BK136" s="152"/>
      <c r="BL136" s="152"/>
      <c r="BM136" s="152"/>
      <c r="BN136" s="152"/>
      <c r="BO136" s="152"/>
      <c r="BP136" s="152"/>
      <c r="BQ136" s="152"/>
      <c r="BR136" s="152"/>
      <c r="BS136" s="152"/>
      <c r="BT136" s="152"/>
      <c r="BU136" s="152"/>
      <c r="BV136" s="152"/>
    </row>
    <row r="137" spans="63:74" x14ac:dyDescent="0.2">
      <c r="BK137" s="152"/>
      <c r="BL137" s="152"/>
      <c r="BM137" s="152"/>
      <c r="BN137" s="152"/>
      <c r="BO137" s="152"/>
      <c r="BP137" s="152"/>
      <c r="BQ137" s="152"/>
      <c r="BR137" s="152"/>
      <c r="BS137" s="152"/>
      <c r="BT137" s="152"/>
      <c r="BU137" s="152"/>
      <c r="BV137" s="152"/>
    </row>
    <row r="138" spans="63:74" x14ac:dyDescent="0.2">
      <c r="BK138" s="152"/>
      <c r="BL138" s="152"/>
      <c r="BM138" s="152"/>
      <c r="BN138" s="152"/>
      <c r="BO138" s="152"/>
      <c r="BP138" s="152"/>
      <c r="BQ138" s="152"/>
      <c r="BR138" s="152"/>
      <c r="BS138" s="152"/>
      <c r="BT138" s="152"/>
      <c r="BU138" s="152"/>
      <c r="BV138" s="152"/>
    </row>
    <row r="139" spans="63:74" x14ac:dyDescent="0.2">
      <c r="BK139" s="152"/>
      <c r="BL139" s="152"/>
      <c r="BM139" s="152"/>
      <c r="BN139" s="152"/>
      <c r="BO139" s="152"/>
      <c r="BP139" s="152"/>
      <c r="BQ139" s="152"/>
      <c r="BR139" s="152"/>
      <c r="BS139" s="152"/>
      <c r="BT139" s="152"/>
      <c r="BU139" s="152"/>
      <c r="BV139" s="152"/>
    </row>
    <row r="140" spans="63:74" x14ac:dyDescent="0.2">
      <c r="BK140" s="152"/>
      <c r="BL140" s="152"/>
      <c r="BM140" s="152"/>
      <c r="BN140" s="152"/>
      <c r="BO140" s="152"/>
      <c r="BP140" s="152"/>
      <c r="BQ140" s="152"/>
      <c r="BR140" s="152"/>
      <c r="BS140" s="152"/>
      <c r="BT140" s="152"/>
      <c r="BU140" s="152"/>
      <c r="BV140" s="152"/>
    </row>
    <row r="141" spans="63:74" x14ac:dyDescent="0.2">
      <c r="BK141" s="152"/>
      <c r="BL141" s="152"/>
      <c r="BM141" s="152"/>
      <c r="BN141" s="152"/>
      <c r="BO141" s="152"/>
      <c r="BP141" s="152"/>
      <c r="BQ141" s="152"/>
      <c r="BR141" s="152"/>
      <c r="BS141" s="152"/>
      <c r="BT141" s="152"/>
      <c r="BU141" s="152"/>
      <c r="BV141" s="152"/>
    </row>
    <row r="142" spans="63:74" x14ac:dyDescent="0.2">
      <c r="BK142" s="152"/>
      <c r="BL142" s="152"/>
      <c r="BM142" s="152"/>
      <c r="BN142" s="152"/>
      <c r="BO142" s="152"/>
      <c r="BP142" s="152"/>
      <c r="BQ142" s="152"/>
      <c r="BR142" s="152"/>
      <c r="BS142" s="152"/>
      <c r="BT142" s="152"/>
      <c r="BU142" s="152"/>
      <c r="BV142" s="152"/>
    </row>
    <row r="143" spans="63:74" x14ac:dyDescent="0.2">
      <c r="BK143" s="152"/>
      <c r="BL143" s="152"/>
      <c r="BM143" s="152"/>
      <c r="BN143" s="152"/>
      <c r="BO143" s="152"/>
      <c r="BP143" s="152"/>
      <c r="BQ143" s="152"/>
      <c r="BR143" s="152"/>
      <c r="BS143" s="152"/>
      <c r="BT143" s="152"/>
      <c r="BU143" s="152"/>
      <c r="BV143" s="152"/>
    </row>
    <row r="144" spans="63:74" x14ac:dyDescent="0.2">
      <c r="BK144" s="152"/>
      <c r="BL144" s="152"/>
      <c r="BM144" s="152"/>
      <c r="BN144" s="152"/>
      <c r="BO144" s="152"/>
      <c r="BP144" s="152"/>
      <c r="BQ144" s="152"/>
      <c r="BR144" s="152"/>
      <c r="BS144" s="152"/>
      <c r="BT144" s="152"/>
      <c r="BU144" s="152"/>
      <c r="BV144" s="152"/>
    </row>
    <row r="145" spans="63:74" x14ac:dyDescent="0.2">
      <c r="BK145" s="152"/>
      <c r="BL145" s="152"/>
      <c r="BM145" s="152"/>
      <c r="BN145" s="152"/>
      <c r="BO145" s="152"/>
      <c r="BP145" s="152"/>
      <c r="BQ145" s="152"/>
      <c r="BR145" s="152"/>
      <c r="BS145" s="152"/>
      <c r="BT145" s="152"/>
      <c r="BU145" s="152"/>
      <c r="BV145" s="152"/>
    </row>
    <row r="146" spans="63:74" x14ac:dyDescent="0.2">
      <c r="BK146" s="152"/>
      <c r="BL146" s="152"/>
      <c r="BM146" s="152"/>
      <c r="BN146" s="152"/>
      <c r="BO146" s="152"/>
      <c r="BP146" s="152"/>
      <c r="BQ146" s="152"/>
      <c r="BR146" s="152"/>
      <c r="BS146" s="152"/>
      <c r="BT146" s="152"/>
      <c r="BU146" s="152"/>
      <c r="BV146" s="152"/>
    </row>
    <row r="147" spans="63:74" x14ac:dyDescent="0.2">
      <c r="BK147" s="152"/>
      <c r="BL147" s="152"/>
      <c r="BM147" s="152"/>
      <c r="BN147" s="152"/>
      <c r="BO147" s="152"/>
      <c r="BP147" s="152"/>
      <c r="BQ147" s="152"/>
      <c r="BR147" s="152"/>
      <c r="BS147" s="152"/>
      <c r="BT147" s="152"/>
      <c r="BU147" s="152"/>
      <c r="BV147" s="152"/>
    </row>
    <row r="148" spans="63:74" x14ac:dyDescent="0.2">
      <c r="BK148" s="152"/>
      <c r="BL148" s="152"/>
      <c r="BM148" s="152"/>
      <c r="BN148" s="152"/>
      <c r="BO148" s="152"/>
      <c r="BP148" s="152"/>
      <c r="BQ148" s="152"/>
      <c r="BR148" s="152"/>
      <c r="BS148" s="152"/>
      <c r="BT148" s="152"/>
      <c r="BU148" s="152"/>
      <c r="BV148" s="152"/>
    </row>
    <row r="149" spans="63:74" x14ac:dyDescent="0.2">
      <c r="BK149" s="152"/>
      <c r="BL149" s="152"/>
      <c r="BM149" s="152"/>
      <c r="BN149" s="152"/>
      <c r="BO149" s="152"/>
      <c r="BP149" s="152"/>
      <c r="BQ149" s="152"/>
      <c r="BR149" s="152"/>
      <c r="BS149" s="152"/>
      <c r="BT149" s="152"/>
      <c r="BU149" s="152"/>
      <c r="BV149" s="152"/>
    </row>
    <row r="150" spans="63:74" x14ac:dyDescent="0.2">
      <c r="BK150" s="152"/>
      <c r="BL150" s="152"/>
      <c r="BM150" s="152"/>
      <c r="BN150" s="152"/>
      <c r="BO150" s="152"/>
      <c r="BP150" s="152"/>
      <c r="BQ150" s="152"/>
      <c r="BR150" s="152"/>
      <c r="BS150" s="152"/>
      <c r="BT150" s="152"/>
      <c r="BU150" s="152"/>
      <c r="BV150" s="152"/>
    </row>
    <row r="151" spans="63:74" x14ac:dyDescent="0.2">
      <c r="BK151" s="152"/>
      <c r="BL151" s="152"/>
      <c r="BM151" s="152"/>
      <c r="BN151" s="152"/>
      <c r="BO151" s="152"/>
      <c r="BP151" s="152"/>
      <c r="BQ151" s="152"/>
      <c r="BR151" s="152"/>
      <c r="BS151" s="152"/>
      <c r="BT151" s="152"/>
      <c r="BU151" s="152"/>
      <c r="BV151" s="152"/>
    </row>
    <row r="152" spans="63:74" x14ac:dyDescent="0.2">
      <c r="BK152" s="152"/>
      <c r="BL152" s="152"/>
      <c r="BM152" s="152"/>
      <c r="BN152" s="152"/>
      <c r="BO152" s="152"/>
      <c r="BP152" s="152"/>
      <c r="BQ152" s="152"/>
      <c r="BR152" s="152"/>
      <c r="BS152" s="152"/>
      <c r="BT152" s="152"/>
      <c r="BU152" s="152"/>
      <c r="BV152" s="152"/>
    </row>
    <row r="153" spans="63:74" x14ac:dyDescent="0.2">
      <c r="BK153" s="152"/>
      <c r="BL153" s="152"/>
      <c r="BM153" s="152"/>
      <c r="BN153" s="152"/>
      <c r="BO153" s="152"/>
      <c r="BP153" s="152"/>
      <c r="BQ153" s="152"/>
      <c r="BR153" s="152"/>
      <c r="BS153" s="152"/>
      <c r="BT153" s="152"/>
      <c r="BU153" s="152"/>
      <c r="BV153" s="152"/>
    </row>
    <row r="154" spans="63:74" x14ac:dyDescent="0.2">
      <c r="BK154" s="152"/>
      <c r="BL154" s="152"/>
      <c r="BM154" s="152"/>
      <c r="BN154" s="152"/>
      <c r="BO154" s="152"/>
      <c r="BP154" s="152"/>
      <c r="BQ154" s="152"/>
      <c r="BR154" s="152"/>
      <c r="BS154" s="152"/>
      <c r="BT154" s="152"/>
      <c r="BU154" s="152"/>
      <c r="BV154" s="152"/>
    </row>
    <row r="155" spans="63:74" x14ac:dyDescent="0.2">
      <c r="BK155" s="152"/>
      <c r="BL155" s="152"/>
      <c r="BM155" s="152"/>
      <c r="BN155" s="152"/>
      <c r="BO155" s="152"/>
      <c r="BP155" s="152"/>
      <c r="BQ155" s="152"/>
      <c r="BR155" s="152"/>
      <c r="BS155" s="152"/>
      <c r="BT155" s="152"/>
      <c r="BU155" s="152"/>
      <c r="BV155" s="152"/>
    </row>
    <row r="156" spans="63:74" x14ac:dyDescent="0.2">
      <c r="BK156" s="152"/>
      <c r="BL156" s="152"/>
      <c r="BM156" s="152"/>
      <c r="BN156" s="152"/>
      <c r="BO156" s="152"/>
      <c r="BP156" s="152"/>
      <c r="BQ156" s="152"/>
      <c r="BR156" s="152"/>
      <c r="BS156" s="152"/>
      <c r="BT156" s="152"/>
      <c r="BU156" s="152"/>
      <c r="BV156" s="152"/>
    </row>
    <row r="157" spans="63:74" x14ac:dyDescent="0.2">
      <c r="BK157" s="152"/>
      <c r="BL157" s="152"/>
      <c r="BM157" s="152"/>
      <c r="BN157" s="152"/>
      <c r="BO157" s="152"/>
      <c r="BP157" s="152"/>
      <c r="BQ157" s="152"/>
      <c r="BR157" s="152"/>
      <c r="BS157" s="152"/>
      <c r="BT157" s="152"/>
      <c r="BU157" s="152"/>
      <c r="BV157" s="152"/>
    </row>
    <row r="158" spans="63:74" x14ac:dyDescent="0.2">
      <c r="BK158" s="152"/>
      <c r="BL158" s="152"/>
      <c r="BM158" s="152"/>
      <c r="BN158" s="152"/>
      <c r="BO158" s="152"/>
      <c r="BP158" s="152"/>
      <c r="BQ158" s="152"/>
      <c r="BR158" s="152"/>
      <c r="BS158" s="152"/>
      <c r="BT158" s="152"/>
      <c r="BU158" s="152"/>
      <c r="BV158" s="152"/>
    </row>
    <row r="159" spans="63:74" x14ac:dyDescent="0.2">
      <c r="BK159" s="152"/>
      <c r="BL159" s="152"/>
      <c r="BM159" s="152"/>
      <c r="BN159" s="152"/>
      <c r="BO159" s="152"/>
      <c r="BP159" s="152"/>
      <c r="BQ159" s="152"/>
      <c r="BR159" s="152"/>
      <c r="BS159" s="152"/>
      <c r="BT159" s="152"/>
      <c r="BU159" s="152"/>
      <c r="BV159" s="152"/>
    </row>
    <row r="160" spans="63:74" x14ac:dyDescent="0.2">
      <c r="BK160" s="152"/>
      <c r="BL160" s="152"/>
      <c r="BM160" s="152"/>
      <c r="BN160" s="152"/>
      <c r="BO160" s="152"/>
      <c r="BP160" s="152"/>
      <c r="BQ160" s="152"/>
      <c r="BR160" s="152"/>
      <c r="BS160" s="152"/>
      <c r="BT160" s="152"/>
      <c r="BU160" s="152"/>
      <c r="BV160" s="152"/>
    </row>
    <row r="161" spans="63:74" x14ac:dyDescent="0.2">
      <c r="BK161" s="152"/>
      <c r="BL161" s="152"/>
      <c r="BM161" s="152"/>
      <c r="BN161" s="152"/>
      <c r="BO161" s="152"/>
      <c r="BP161" s="152"/>
      <c r="BQ161" s="152"/>
      <c r="BR161" s="152"/>
      <c r="BS161" s="152"/>
      <c r="BT161" s="152"/>
      <c r="BU161" s="152"/>
      <c r="BV161" s="152"/>
    </row>
    <row r="162" spans="63:74" x14ac:dyDescent="0.2">
      <c r="BK162" s="152"/>
      <c r="BL162" s="152"/>
      <c r="BM162" s="152"/>
      <c r="BN162" s="152"/>
      <c r="BO162" s="152"/>
      <c r="BP162" s="152"/>
      <c r="BQ162" s="152"/>
      <c r="BR162" s="152"/>
      <c r="BS162" s="152"/>
      <c r="BT162" s="152"/>
      <c r="BU162" s="152"/>
      <c r="BV162" s="152"/>
    </row>
    <row r="163" spans="63:74" x14ac:dyDescent="0.2">
      <c r="BK163" s="152"/>
      <c r="BL163" s="152"/>
      <c r="BM163" s="152"/>
      <c r="BN163" s="152"/>
      <c r="BO163" s="152"/>
      <c r="BP163" s="152"/>
      <c r="BQ163" s="152"/>
      <c r="BR163" s="152"/>
      <c r="BS163" s="152"/>
      <c r="BT163" s="152"/>
      <c r="BU163" s="152"/>
      <c r="BV163" s="152"/>
    </row>
    <row r="164" spans="63:74" x14ac:dyDescent="0.2">
      <c r="BK164" s="152"/>
      <c r="BL164" s="152"/>
      <c r="BM164" s="152"/>
      <c r="BN164" s="152"/>
      <c r="BO164" s="152"/>
      <c r="BP164" s="152"/>
      <c r="BQ164" s="152"/>
      <c r="BR164" s="152"/>
      <c r="BS164" s="152"/>
      <c r="BT164" s="152"/>
      <c r="BU164" s="152"/>
      <c r="BV164" s="152"/>
    </row>
    <row r="165" spans="63:74" x14ac:dyDescent="0.2">
      <c r="BK165" s="152"/>
      <c r="BL165" s="152"/>
      <c r="BM165" s="152"/>
      <c r="BN165" s="152"/>
      <c r="BO165" s="152"/>
      <c r="BP165" s="152"/>
      <c r="BQ165" s="152"/>
      <c r="BR165" s="152"/>
      <c r="BS165" s="152"/>
      <c r="BT165" s="152"/>
      <c r="BU165" s="152"/>
      <c r="BV165" s="152"/>
    </row>
    <row r="166" spans="63:74" x14ac:dyDescent="0.2">
      <c r="BK166" s="152"/>
      <c r="BL166" s="152"/>
      <c r="BM166" s="152"/>
      <c r="BN166" s="152"/>
      <c r="BO166" s="152"/>
      <c r="BP166" s="152"/>
      <c r="BQ166" s="152"/>
      <c r="BR166" s="152"/>
      <c r="BS166" s="152"/>
      <c r="BT166" s="152"/>
      <c r="BU166" s="152"/>
      <c r="BV166" s="152"/>
    </row>
    <row r="167" spans="63:74" x14ac:dyDescent="0.2">
      <c r="BK167" s="152"/>
      <c r="BL167" s="152"/>
      <c r="BM167" s="152"/>
      <c r="BN167" s="152"/>
      <c r="BO167" s="152"/>
      <c r="BP167" s="152"/>
      <c r="BQ167" s="152"/>
      <c r="BR167" s="152"/>
      <c r="BS167" s="152"/>
      <c r="BT167" s="152"/>
      <c r="BU167" s="152"/>
      <c r="BV167" s="152"/>
    </row>
    <row r="168" spans="63:74" x14ac:dyDescent="0.2">
      <c r="BK168" s="152"/>
      <c r="BL168" s="152"/>
      <c r="BM168" s="152"/>
      <c r="BN168" s="152"/>
      <c r="BO168" s="152"/>
      <c r="BP168" s="152"/>
      <c r="BQ168" s="152"/>
      <c r="BR168" s="152"/>
      <c r="BS168" s="152"/>
      <c r="BT168" s="152"/>
      <c r="BU168" s="152"/>
      <c r="BV168" s="152"/>
    </row>
    <row r="169" spans="63:74" x14ac:dyDescent="0.2">
      <c r="BK169" s="152"/>
      <c r="BL169" s="152"/>
      <c r="BM169" s="152"/>
      <c r="BN169" s="152"/>
      <c r="BO169" s="152"/>
      <c r="BP169" s="152"/>
      <c r="BQ169" s="152"/>
      <c r="BR169" s="152"/>
      <c r="BS169" s="152"/>
      <c r="BT169" s="152"/>
      <c r="BU169" s="152"/>
      <c r="BV169" s="152"/>
    </row>
    <row r="170" spans="63:74" x14ac:dyDescent="0.2">
      <c r="BK170" s="152"/>
      <c r="BL170" s="152"/>
      <c r="BM170" s="152"/>
      <c r="BN170" s="152"/>
      <c r="BO170" s="152"/>
      <c r="BP170" s="152"/>
      <c r="BQ170" s="152"/>
      <c r="BR170" s="152"/>
      <c r="BS170" s="152"/>
      <c r="BT170" s="152"/>
      <c r="BU170" s="152"/>
      <c r="BV170" s="152"/>
    </row>
    <row r="171" spans="63:74" x14ac:dyDescent="0.2">
      <c r="BK171" s="152"/>
      <c r="BL171" s="152"/>
      <c r="BM171" s="152"/>
      <c r="BN171" s="152"/>
      <c r="BO171" s="152"/>
      <c r="BP171" s="152"/>
      <c r="BQ171" s="152"/>
      <c r="BR171" s="152"/>
      <c r="BS171" s="152"/>
      <c r="BT171" s="152"/>
      <c r="BU171" s="152"/>
      <c r="BV171" s="152"/>
    </row>
    <row r="172" spans="63:74" x14ac:dyDescent="0.2">
      <c r="BK172" s="152"/>
      <c r="BL172" s="152"/>
      <c r="BM172" s="152"/>
      <c r="BN172" s="152"/>
      <c r="BO172" s="152"/>
      <c r="BP172" s="152"/>
      <c r="BQ172" s="152"/>
      <c r="BR172" s="152"/>
      <c r="BS172" s="152"/>
      <c r="BT172" s="152"/>
      <c r="BU172" s="152"/>
      <c r="BV172" s="152"/>
    </row>
    <row r="173" spans="63:74" x14ac:dyDescent="0.2">
      <c r="BK173" s="152"/>
      <c r="BL173" s="152"/>
      <c r="BM173" s="152"/>
      <c r="BN173" s="152"/>
      <c r="BO173" s="152"/>
      <c r="BP173" s="152"/>
      <c r="BQ173" s="152"/>
      <c r="BR173" s="152"/>
      <c r="BS173" s="152"/>
      <c r="BT173" s="152"/>
      <c r="BU173" s="152"/>
      <c r="BV173" s="152"/>
    </row>
    <row r="174" spans="63:74" x14ac:dyDescent="0.2">
      <c r="BK174" s="152"/>
      <c r="BL174" s="152"/>
      <c r="BM174" s="152"/>
      <c r="BN174" s="152"/>
      <c r="BO174" s="152"/>
      <c r="BP174" s="152"/>
      <c r="BQ174" s="152"/>
      <c r="BR174" s="152"/>
      <c r="BS174" s="152"/>
      <c r="BT174" s="152"/>
      <c r="BU174" s="152"/>
      <c r="BV174" s="152"/>
    </row>
  </sheetData>
  <mergeCells count="16">
    <mergeCell ref="B68:Q68"/>
    <mergeCell ref="B61:Q61"/>
    <mergeCell ref="B66:Q66"/>
    <mergeCell ref="B67:Q67"/>
    <mergeCell ref="B59:Q59"/>
    <mergeCell ref="B64:Q64"/>
    <mergeCell ref="B62:Q62"/>
    <mergeCell ref="B63:Q63"/>
    <mergeCell ref="A1:A2"/>
    <mergeCell ref="AM3:AX3"/>
    <mergeCell ref="AY3:BJ3"/>
    <mergeCell ref="BK3:BV3"/>
    <mergeCell ref="B1:AL1"/>
    <mergeCell ref="C3:N3"/>
    <mergeCell ref="O3:Z3"/>
    <mergeCell ref="AA3:AL3"/>
  </mergeCells>
  <phoneticPr fontId="4" type="noConversion"/>
  <conditionalFormatting sqref="C61:Q62">
    <cfRule type="cellIs" dxfId="9" priority="1" stopIfTrue="1" operator="notEqual">
      <formula>C$60</formula>
    </cfRule>
  </conditionalFormatting>
  <hyperlinks>
    <hyperlink ref="A1:A2" location="Contents!A1" display="Table of Contents" xr:uid="{00000000-0004-0000-0900-000000000000}"/>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eet8">
    <pageSetUpPr fitToPage="1"/>
  </sheetPr>
  <dimension ref="A1:BV124"/>
  <sheetViews>
    <sheetView showGridLines="0" zoomScaleNormal="100" workbookViewId="0">
      <pane xSplit="2" ySplit="4" topLeftCell="BB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9.6" x14ac:dyDescent="0.15"/>
  <cols>
    <col min="1" max="1" width="10.5546875" style="2" customWidth="1"/>
    <col min="2" max="2" width="45.44140625" style="2" customWidth="1"/>
    <col min="3" max="50" width="6.5546875" style="2" customWidth="1"/>
    <col min="51" max="55" width="6.5546875" style="150" customWidth="1"/>
    <col min="56" max="56" width="6.5546875" style="736" customWidth="1"/>
    <col min="57" max="57" width="6.5546875" style="304" customWidth="1"/>
    <col min="58" max="58" width="6.5546875" style="736" customWidth="1"/>
    <col min="59" max="62" width="6.5546875" style="150" customWidth="1"/>
    <col min="63" max="74" width="6.5546875" style="2" customWidth="1"/>
    <col min="75" max="16384" width="9.5546875" style="2"/>
  </cols>
  <sheetData>
    <row r="1" spans="1:74" ht="15.75" customHeight="1" x14ac:dyDescent="0.25">
      <c r="A1" s="990" t="s">
        <v>483</v>
      </c>
      <c r="B1" s="1046" t="s">
        <v>773</v>
      </c>
      <c r="C1" s="989"/>
      <c r="D1" s="989"/>
      <c r="E1" s="989"/>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89"/>
    </row>
    <row r="2" spans="1:74" s="4" customFormat="1" ht="13.2" x14ac:dyDescent="0.25">
      <c r="A2" s="991"/>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Y2" s="235"/>
      <c r="AZ2" s="235"/>
      <c r="BA2" s="235"/>
      <c r="BB2" s="235"/>
      <c r="BC2" s="235"/>
      <c r="BD2" s="737"/>
      <c r="BE2" s="305"/>
      <c r="BF2" s="737"/>
      <c r="BG2" s="235"/>
      <c r="BH2" s="235"/>
      <c r="BI2" s="235"/>
      <c r="BJ2" s="235"/>
    </row>
    <row r="3" spans="1:74" s="7" customFormat="1" ht="13.2" x14ac:dyDescent="0.25">
      <c r="A3" s="360" t="s">
        <v>785</v>
      </c>
      <c r="B3" s="9"/>
      <c r="C3" s="993">
        <f>Dates!D3</f>
        <v>2020</v>
      </c>
      <c r="D3" s="985"/>
      <c r="E3" s="985"/>
      <c r="F3" s="985"/>
      <c r="G3" s="985"/>
      <c r="H3" s="985"/>
      <c r="I3" s="985"/>
      <c r="J3" s="985"/>
      <c r="K3" s="985"/>
      <c r="L3" s="985"/>
      <c r="M3" s="985"/>
      <c r="N3" s="986"/>
      <c r="O3" s="993">
        <f>C3+1</f>
        <v>2021</v>
      </c>
      <c r="P3" s="994"/>
      <c r="Q3" s="994"/>
      <c r="R3" s="994"/>
      <c r="S3" s="994"/>
      <c r="T3" s="994"/>
      <c r="U3" s="994"/>
      <c r="V3" s="994"/>
      <c r="W3" s="994"/>
      <c r="X3" s="985"/>
      <c r="Y3" s="985"/>
      <c r="Z3" s="986"/>
      <c r="AA3" s="982">
        <f>O3+1</f>
        <v>2022</v>
      </c>
      <c r="AB3" s="985"/>
      <c r="AC3" s="985"/>
      <c r="AD3" s="985"/>
      <c r="AE3" s="985"/>
      <c r="AF3" s="985"/>
      <c r="AG3" s="985"/>
      <c r="AH3" s="985"/>
      <c r="AI3" s="985"/>
      <c r="AJ3" s="985"/>
      <c r="AK3" s="985"/>
      <c r="AL3" s="986"/>
      <c r="AM3" s="982">
        <f>AA3+1</f>
        <v>2023</v>
      </c>
      <c r="AN3" s="985"/>
      <c r="AO3" s="985"/>
      <c r="AP3" s="985"/>
      <c r="AQ3" s="985"/>
      <c r="AR3" s="985"/>
      <c r="AS3" s="985"/>
      <c r="AT3" s="985"/>
      <c r="AU3" s="985"/>
      <c r="AV3" s="985"/>
      <c r="AW3" s="985"/>
      <c r="AX3" s="986"/>
      <c r="AY3" s="982">
        <f>AM3+1</f>
        <v>2024</v>
      </c>
      <c r="AZ3" s="983"/>
      <c r="BA3" s="983"/>
      <c r="BB3" s="983"/>
      <c r="BC3" s="983"/>
      <c r="BD3" s="983"/>
      <c r="BE3" s="983"/>
      <c r="BF3" s="983"/>
      <c r="BG3" s="983"/>
      <c r="BH3" s="983"/>
      <c r="BI3" s="983"/>
      <c r="BJ3" s="984"/>
      <c r="BK3" s="982">
        <f>AY3+1</f>
        <v>2025</v>
      </c>
      <c r="BL3" s="985"/>
      <c r="BM3" s="985"/>
      <c r="BN3" s="985"/>
      <c r="BO3" s="985"/>
      <c r="BP3" s="985"/>
      <c r="BQ3" s="985"/>
      <c r="BR3" s="985"/>
      <c r="BS3" s="985"/>
      <c r="BT3" s="985"/>
      <c r="BU3" s="985"/>
      <c r="BV3" s="986"/>
    </row>
    <row r="4" spans="1:74" s="7" customFormat="1" ht="10.199999999999999"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12"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1" customHeight="1" x14ac:dyDescent="0.2">
      <c r="A5" s="1"/>
      <c r="B5" s="31" t="s">
        <v>1186</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166"/>
      <c r="AZ5" s="166"/>
      <c r="BA5" s="166"/>
      <c r="BB5" s="166"/>
      <c r="BC5" s="166"/>
      <c r="BD5" s="738"/>
      <c r="BE5" s="738"/>
      <c r="BF5" s="738"/>
      <c r="BG5" s="649"/>
      <c r="BH5" s="650"/>
      <c r="BI5" s="650"/>
      <c r="BJ5" s="650"/>
      <c r="BK5" s="650"/>
      <c r="BL5" s="650"/>
      <c r="BM5" s="650"/>
      <c r="BN5" s="650"/>
      <c r="BO5" s="650"/>
      <c r="BP5" s="650"/>
      <c r="BQ5" s="650"/>
      <c r="BR5" s="650"/>
      <c r="BS5" s="650"/>
      <c r="BT5" s="650"/>
      <c r="BU5" s="650"/>
      <c r="BV5" s="650"/>
    </row>
    <row r="6" spans="1:74" ht="11.1" customHeight="1" x14ac:dyDescent="0.2">
      <c r="A6" s="1" t="s">
        <v>1187</v>
      </c>
      <c r="B6" s="638" t="s">
        <v>1188</v>
      </c>
      <c r="C6" s="645">
        <v>1.7430000000000001</v>
      </c>
      <c r="D6" s="645">
        <v>1.669</v>
      </c>
      <c r="E6" s="645">
        <v>1.127</v>
      </c>
      <c r="F6" s="645">
        <v>0.64500000000000002</v>
      </c>
      <c r="G6" s="645">
        <v>1.0489999999999999</v>
      </c>
      <c r="H6" s="645">
        <v>1.3109999999999999</v>
      </c>
      <c r="I6" s="645">
        <v>1.38</v>
      </c>
      <c r="J6" s="645">
        <v>1.389</v>
      </c>
      <c r="K6" s="645">
        <v>1.3540000000000001</v>
      </c>
      <c r="L6" s="645">
        <v>1.3120000000000001</v>
      </c>
      <c r="M6" s="645">
        <v>1.2869999999999999</v>
      </c>
      <c r="N6" s="645">
        <v>1.3939999999999999</v>
      </c>
      <c r="O6" s="645">
        <v>1.575</v>
      </c>
      <c r="P6" s="645">
        <v>1.784</v>
      </c>
      <c r="Q6" s="645">
        <v>2.0110000000000001</v>
      </c>
      <c r="R6" s="645">
        <v>2.0550000000000002</v>
      </c>
      <c r="S6" s="645">
        <v>2.181</v>
      </c>
      <c r="T6" s="645">
        <v>2.2519999999999998</v>
      </c>
      <c r="U6" s="645">
        <v>2.3370000000000002</v>
      </c>
      <c r="V6" s="645">
        <v>2.302</v>
      </c>
      <c r="W6" s="645">
        <v>2.31</v>
      </c>
      <c r="X6" s="645">
        <v>2.4940000000000002</v>
      </c>
      <c r="Y6" s="645">
        <v>2.484</v>
      </c>
      <c r="Z6" s="645">
        <v>2.3039999999999998</v>
      </c>
      <c r="AA6" s="645">
        <v>2.423</v>
      </c>
      <c r="AB6" s="645">
        <v>2.6389999999999998</v>
      </c>
      <c r="AC6" s="645">
        <v>3.2320000000000002</v>
      </c>
      <c r="AD6" s="645">
        <v>3.2595239999999999</v>
      </c>
      <c r="AE6" s="645">
        <v>3.8660239999999999</v>
      </c>
      <c r="AF6" s="645">
        <v>4.1233839999999997</v>
      </c>
      <c r="AG6" s="645">
        <v>3.3764400000000001</v>
      </c>
      <c r="AH6" s="645">
        <v>3.0518360000000002</v>
      </c>
      <c r="AI6" s="645">
        <v>2.9032450000000001</v>
      </c>
      <c r="AJ6" s="645">
        <v>3.0013809999999999</v>
      </c>
      <c r="AK6" s="645">
        <v>2.703665</v>
      </c>
      <c r="AL6" s="645">
        <v>2.2908249999999999</v>
      </c>
      <c r="AM6" s="645">
        <v>2.6160230000000002</v>
      </c>
      <c r="AN6" s="645">
        <v>2.604257</v>
      </c>
      <c r="AO6" s="645">
        <v>2.6338602764000001</v>
      </c>
      <c r="AP6" s="645">
        <v>2.7438575888000001</v>
      </c>
      <c r="AQ6" s="645">
        <v>2.5814268246999998</v>
      </c>
      <c r="AR6" s="645">
        <v>2.6152202756</v>
      </c>
      <c r="AS6" s="645">
        <v>2.7934427497000001</v>
      </c>
      <c r="AT6" s="645">
        <v>3.0170080000000001</v>
      </c>
      <c r="AU6" s="645">
        <v>3.068549</v>
      </c>
      <c r="AV6" s="645">
        <v>2.4893019999999999</v>
      </c>
      <c r="AW6" s="645">
        <v>2.2987009999999999</v>
      </c>
      <c r="AX6" s="645">
        <v>2.1982930000000001</v>
      </c>
      <c r="AY6" s="645">
        <v>2.2642827313999998</v>
      </c>
      <c r="AZ6" s="645">
        <v>2.4352118486999998</v>
      </c>
      <c r="BA6" s="645">
        <v>2.6523562835000001</v>
      </c>
      <c r="BB6" s="645">
        <v>2.8034567244000002</v>
      </c>
      <c r="BC6" s="645">
        <v>2.5435091390000002</v>
      </c>
      <c r="BD6" s="739">
        <v>2.4114263655000001</v>
      </c>
      <c r="BE6" s="739">
        <v>2.4574600000000002</v>
      </c>
      <c r="BF6" s="739">
        <v>2.4003230000000002</v>
      </c>
      <c r="BG6" s="651">
        <v>2.1951209999999999</v>
      </c>
      <c r="BH6" s="651">
        <v>2.2225380000000001</v>
      </c>
      <c r="BI6" s="651">
        <v>2.2012900000000002</v>
      </c>
      <c r="BJ6" s="651">
        <v>2.2013039999999999</v>
      </c>
      <c r="BK6" s="651">
        <v>2.1796869999999999</v>
      </c>
      <c r="BL6" s="651">
        <v>2.2383600000000001</v>
      </c>
      <c r="BM6" s="651">
        <v>2.370047</v>
      </c>
      <c r="BN6" s="651">
        <v>2.5254430000000001</v>
      </c>
      <c r="BO6" s="651">
        <v>2.5100959999999999</v>
      </c>
      <c r="BP6" s="651">
        <v>2.5306250000000001</v>
      </c>
      <c r="BQ6" s="651">
        <v>2.5938140000000001</v>
      </c>
      <c r="BR6" s="651">
        <v>2.5852550000000001</v>
      </c>
      <c r="BS6" s="651">
        <v>2.4716640000000001</v>
      </c>
      <c r="BT6" s="651">
        <v>2.3701310000000002</v>
      </c>
      <c r="BU6" s="651">
        <v>2.2958970000000001</v>
      </c>
      <c r="BV6" s="651">
        <v>2.2443089999999999</v>
      </c>
    </row>
    <row r="7" spans="1:74" ht="11.1" customHeight="1" x14ac:dyDescent="0.2">
      <c r="A7" s="1"/>
      <c r="B7" s="639"/>
      <c r="C7" s="646"/>
      <c r="D7" s="646"/>
      <c r="E7" s="646"/>
      <c r="F7" s="646"/>
      <c r="G7" s="646"/>
      <c r="H7" s="646"/>
      <c r="I7" s="646"/>
      <c r="J7" s="646"/>
      <c r="K7" s="646"/>
      <c r="L7" s="646"/>
      <c r="M7" s="646"/>
      <c r="N7" s="646"/>
      <c r="O7" s="646"/>
      <c r="P7" s="646"/>
      <c r="Q7" s="646"/>
      <c r="R7" s="646"/>
      <c r="S7" s="646"/>
      <c r="T7" s="646"/>
      <c r="U7" s="646"/>
      <c r="V7" s="646"/>
      <c r="W7" s="646"/>
      <c r="X7" s="646"/>
      <c r="Y7" s="646"/>
      <c r="Z7" s="646"/>
      <c r="AA7" s="646"/>
      <c r="AB7" s="646"/>
      <c r="AC7" s="646"/>
      <c r="AD7" s="646"/>
      <c r="AE7" s="646"/>
      <c r="AF7" s="646"/>
      <c r="AG7" s="646"/>
      <c r="AH7" s="646"/>
      <c r="AI7" s="646"/>
      <c r="AJ7" s="646"/>
      <c r="AK7" s="646"/>
      <c r="AL7" s="646"/>
      <c r="AM7" s="646"/>
      <c r="AN7" s="646"/>
      <c r="AO7" s="646"/>
      <c r="AP7" s="646"/>
      <c r="AQ7" s="646"/>
      <c r="AR7" s="646"/>
      <c r="AS7" s="646"/>
      <c r="AT7" s="646"/>
      <c r="AU7" s="646"/>
      <c r="AV7" s="646"/>
      <c r="AW7" s="646"/>
      <c r="AX7" s="646"/>
      <c r="AY7" s="646"/>
      <c r="AZ7" s="646"/>
      <c r="BA7" s="646"/>
      <c r="BB7" s="646"/>
      <c r="BC7" s="646"/>
      <c r="BD7" s="740"/>
      <c r="BE7" s="740"/>
      <c r="BF7" s="740"/>
      <c r="BG7" s="652"/>
      <c r="BH7" s="652"/>
      <c r="BI7" s="652"/>
      <c r="BJ7" s="652"/>
      <c r="BK7" s="652"/>
      <c r="BL7" s="652"/>
      <c r="BM7" s="652"/>
      <c r="BN7" s="652"/>
      <c r="BO7" s="652"/>
      <c r="BP7" s="652"/>
      <c r="BQ7" s="652"/>
      <c r="BR7" s="652"/>
      <c r="BS7" s="652"/>
      <c r="BT7" s="652"/>
      <c r="BU7" s="652"/>
      <c r="BV7" s="652"/>
    </row>
    <row r="8" spans="1:74" ht="11.1" customHeight="1" x14ac:dyDescent="0.2">
      <c r="A8" s="1"/>
      <c r="B8" s="31" t="s">
        <v>1189</v>
      </c>
      <c r="C8" s="645"/>
      <c r="D8" s="645"/>
      <c r="E8" s="645"/>
      <c r="F8" s="645"/>
      <c r="G8" s="645"/>
      <c r="H8" s="645"/>
      <c r="I8" s="645"/>
      <c r="J8" s="645"/>
      <c r="K8" s="645"/>
      <c r="L8" s="645"/>
      <c r="M8" s="645"/>
      <c r="N8" s="645"/>
      <c r="O8" s="645"/>
      <c r="P8" s="645"/>
      <c r="Q8" s="645"/>
      <c r="R8" s="645"/>
      <c r="S8" s="645"/>
      <c r="T8" s="645"/>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c r="AT8" s="645"/>
      <c r="AU8" s="645"/>
      <c r="AV8" s="645"/>
      <c r="AW8" s="645"/>
      <c r="AX8" s="645"/>
      <c r="AY8" s="645"/>
      <c r="AZ8" s="645"/>
      <c r="BA8" s="645"/>
      <c r="BB8" s="645"/>
      <c r="BC8" s="645"/>
      <c r="BD8" s="739"/>
      <c r="BE8" s="739"/>
      <c r="BF8" s="739"/>
      <c r="BG8" s="651"/>
      <c r="BH8" s="651"/>
      <c r="BI8" s="651"/>
      <c r="BJ8" s="651"/>
      <c r="BK8" s="651"/>
      <c r="BL8" s="651"/>
      <c r="BM8" s="651"/>
      <c r="BN8" s="651"/>
      <c r="BO8" s="651"/>
      <c r="BP8" s="651"/>
      <c r="BQ8" s="651"/>
      <c r="BR8" s="651"/>
      <c r="BS8" s="651"/>
      <c r="BT8" s="651"/>
      <c r="BU8" s="651"/>
      <c r="BV8" s="651"/>
    </row>
    <row r="9" spans="1:74" s="304" customFormat="1" ht="11.1" customHeight="1" x14ac:dyDescent="0.2">
      <c r="A9" s="640" t="s">
        <v>1190</v>
      </c>
      <c r="B9" s="641" t="s">
        <v>1191</v>
      </c>
      <c r="C9" s="644">
        <v>2.6355</v>
      </c>
      <c r="D9" s="644">
        <v>2.5325000000000002</v>
      </c>
      <c r="E9" s="644">
        <v>2.3290000000000002</v>
      </c>
      <c r="F9" s="644">
        <v>1.93825</v>
      </c>
      <c r="G9" s="644">
        <v>1.9604999999999999</v>
      </c>
      <c r="H9" s="644">
        <v>2.1696</v>
      </c>
      <c r="I9" s="644">
        <v>2.2719999999999998</v>
      </c>
      <c r="J9" s="644">
        <v>2.2722000000000002</v>
      </c>
      <c r="K9" s="644">
        <v>2.2734999999999999</v>
      </c>
      <c r="L9" s="644">
        <v>2.2482500000000001</v>
      </c>
      <c r="M9" s="644">
        <v>2.1998000000000002</v>
      </c>
      <c r="N9" s="644">
        <v>2.2835000000000001</v>
      </c>
      <c r="O9" s="644">
        <v>2.4202499999999998</v>
      </c>
      <c r="P9" s="644">
        <v>2.5870000000000002</v>
      </c>
      <c r="Q9" s="644">
        <v>2.8976000000000002</v>
      </c>
      <c r="R9" s="644">
        <v>2.9477500000000001</v>
      </c>
      <c r="S9" s="644">
        <v>3.0762</v>
      </c>
      <c r="T9" s="644">
        <v>3.1567500000000002</v>
      </c>
      <c r="U9" s="644">
        <v>3.2305000000000001</v>
      </c>
      <c r="V9" s="644">
        <v>3.2553999999999998</v>
      </c>
      <c r="W9" s="644">
        <v>3.2715000000000001</v>
      </c>
      <c r="X9" s="644">
        <v>3.3842500000000002</v>
      </c>
      <c r="Y9" s="644">
        <v>3.4910000000000001</v>
      </c>
      <c r="Z9" s="644">
        <v>3.4060000000000001</v>
      </c>
      <c r="AA9" s="644">
        <v>3.4127999999999998</v>
      </c>
      <c r="AB9" s="644">
        <v>3.6110000000000002</v>
      </c>
      <c r="AC9" s="644">
        <v>4.3217499999999998</v>
      </c>
      <c r="AD9" s="644">
        <v>4.2127499999999998</v>
      </c>
      <c r="AE9" s="644">
        <v>4.5449999999999999</v>
      </c>
      <c r="AF9" s="644">
        <v>5.0322500000000003</v>
      </c>
      <c r="AG9" s="644">
        <v>4.6680000000000001</v>
      </c>
      <c r="AH9" s="644">
        <v>4.0873999999999997</v>
      </c>
      <c r="AI9" s="644">
        <v>3.8167499999999999</v>
      </c>
      <c r="AJ9" s="644">
        <v>3.9354</v>
      </c>
      <c r="AK9" s="644">
        <v>3.7992499999999998</v>
      </c>
      <c r="AL9" s="644">
        <v>3.3235000000000001</v>
      </c>
      <c r="AM9" s="644">
        <v>3.4451999999999998</v>
      </c>
      <c r="AN9" s="644">
        <v>3.5012500000000002</v>
      </c>
      <c r="AO9" s="644">
        <v>3.5350000000000001</v>
      </c>
      <c r="AP9" s="644">
        <v>3.71075</v>
      </c>
      <c r="AQ9" s="644">
        <v>3.6661999999999999</v>
      </c>
      <c r="AR9" s="644">
        <v>3.68425</v>
      </c>
      <c r="AS9" s="644">
        <v>3.7124000000000001</v>
      </c>
      <c r="AT9" s="644">
        <v>3.95425</v>
      </c>
      <c r="AU9" s="644">
        <v>3.9575</v>
      </c>
      <c r="AV9" s="644">
        <v>3.742</v>
      </c>
      <c r="AW9" s="644">
        <v>3.4424999999999999</v>
      </c>
      <c r="AX9" s="644">
        <v>3.2570000000000001</v>
      </c>
      <c r="AY9" s="644">
        <v>3.1968000000000001</v>
      </c>
      <c r="AZ9" s="644">
        <v>3.3282500000000002</v>
      </c>
      <c r="BA9" s="644">
        <v>3.5415000000000001</v>
      </c>
      <c r="BB9" s="644">
        <v>3.7334000000000001</v>
      </c>
      <c r="BC9" s="644">
        <v>3.72525</v>
      </c>
      <c r="BD9" s="741">
        <v>3.5754999999999999</v>
      </c>
      <c r="BE9" s="741">
        <v>3.6004</v>
      </c>
      <c r="BF9" s="741">
        <v>3.5065</v>
      </c>
      <c r="BG9" s="655">
        <v>3.3678910000000002</v>
      </c>
      <c r="BH9" s="655">
        <v>3.2862809999999998</v>
      </c>
      <c r="BI9" s="655">
        <v>3.2273489999999998</v>
      </c>
      <c r="BJ9" s="655">
        <v>3.2151779999999999</v>
      </c>
      <c r="BK9" s="655">
        <v>3.1917399999999998</v>
      </c>
      <c r="BL9" s="655">
        <v>3.1978770000000001</v>
      </c>
      <c r="BM9" s="655">
        <v>3.3058230000000002</v>
      </c>
      <c r="BN9" s="655">
        <v>3.4333149999999999</v>
      </c>
      <c r="BO9" s="655">
        <v>3.5256569999999998</v>
      </c>
      <c r="BP9" s="655">
        <v>3.5755409999999999</v>
      </c>
      <c r="BQ9" s="655">
        <v>3.6131150000000001</v>
      </c>
      <c r="BR9" s="655">
        <v>3.584136</v>
      </c>
      <c r="BS9" s="655">
        <v>3.4395030000000002</v>
      </c>
      <c r="BT9" s="655">
        <v>3.3977599999999999</v>
      </c>
      <c r="BU9" s="655">
        <v>3.3318240000000001</v>
      </c>
      <c r="BV9" s="655">
        <v>3.2690589999999999</v>
      </c>
    </row>
    <row r="10" spans="1:74" s="304" customFormat="1" ht="11.1" customHeight="1" x14ac:dyDescent="0.2">
      <c r="A10" s="640" t="s">
        <v>1192</v>
      </c>
      <c r="B10" s="641" t="s">
        <v>1193</v>
      </c>
      <c r="C10" s="644">
        <v>2.5477500000000002</v>
      </c>
      <c r="D10" s="644">
        <v>2.4420000000000002</v>
      </c>
      <c r="E10" s="644">
        <v>2.2342</v>
      </c>
      <c r="F10" s="644">
        <v>1.8405</v>
      </c>
      <c r="G10" s="644">
        <v>1.8694999999999999</v>
      </c>
      <c r="H10" s="644">
        <v>2.0821999999999998</v>
      </c>
      <c r="I10" s="644">
        <v>2.1832500000000001</v>
      </c>
      <c r="J10" s="644">
        <v>2.1823999999999999</v>
      </c>
      <c r="K10" s="644">
        <v>2.18275</v>
      </c>
      <c r="L10" s="644">
        <v>2.1579999999999999</v>
      </c>
      <c r="M10" s="644">
        <v>2.1082000000000001</v>
      </c>
      <c r="N10" s="644">
        <v>2.1952500000000001</v>
      </c>
      <c r="O10" s="644">
        <v>2.3342499999999999</v>
      </c>
      <c r="P10" s="644">
        <v>2.5009999999999999</v>
      </c>
      <c r="Q10" s="644">
        <v>2.8104</v>
      </c>
      <c r="R10" s="644">
        <v>2.85825</v>
      </c>
      <c r="S10" s="644">
        <v>2.9851999999999999</v>
      </c>
      <c r="T10" s="644">
        <v>3.0637500000000002</v>
      </c>
      <c r="U10" s="644">
        <v>3.1360000000000001</v>
      </c>
      <c r="V10" s="644">
        <v>3.1577999999999999</v>
      </c>
      <c r="W10" s="644">
        <v>3.1749999999999998</v>
      </c>
      <c r="X10" s="644">
        <v>3.2905000000000002</v>
      </c>
      <c r="Y10" s="644">
        <v>3.3948</v>
      </c>
      <c r="Z10" s="644">
        <v>3.3065000000000002</v>
      </c>
      <c r="AA10" s="644">
        <v>3.3146</v>
      </c>
      <c r="AB10" s="644">
        <v>3.5172500000000002</v>
      </c>
      <c r="AC10" s="644">
        <v>4.2217500000000001</v>
      </c>
      <c r="AD10" s="644">
        <v>4.1085000000000003</v>
      </c>
      <c r="AE10" s="644">
        <v>4.4436</v>
      </c>
      <c r="AF10" s="644">
        <v>4.9290000000000003</v>
      </c>
      <c r="AG10" s="644">
        <v>4.5592499999999996</v>
      </c>
      <c r="AH10" s="644">
        <v>3.9750000000000001</v>
      </c>
      <c r="AI10" s="644">
        <v>3.70025</v>
      </c>
      <c r="AJ10" s="644">
        <v>3.8151999999999999</v>
      </c>
      <c r="AK10" s="644">
        <v>3.6850000000000001</v>
      </c>
      <c r="AL10" s="644">
        <v>3.21</v>
      </c>
      <c r="AM10" s="644">
        <v>3.3391999999999999</v>
      </c>
      <c r="AN10" s="644">
        <v>3.3887499999999999</v>
      </c>
      <c r="AO10" s="644">
        <v>3.4220000000000002</v>
      </c>
      <c r="AP10" s="644">
        <v>3.6030000000000002</v>
      </c>
      <c r="AQ10" s="644">
        <v>3.5548000000000002</v>
      </c>
      <c r="AR10" s="644">
        <v>3.5710000000000002</v>
      </c>
      <c r="AS10" s="644">
        <v>3.597</v>
      </c>
      <c r="AT10" s="644">
        <v>3.83975</v>
      </c>
      <c r="AU10" s="644">
        <v>3.8359999999999999</v>
      </c>
      <c r="AV10" s="644">
        <v>3.6128</v>
      </c>
      <c r="AW10" s="644">
        <v>3.3180000000000001</v>
      </c>
      <c r="AX10" s="644">
        <v>3.1339999999999999</v>
      </c>
      <c r="AY10" s="644">
        <v>3.0754000000000001</v>
      </c>
      <c r="AZ10" s="644">
        <v>3.2115</v>
      </c>
      <c r="BA10" s="644">
        <v>3.4255</v>
      </c>
      <c r="BB10" s="644">
        <v>3.6114000000000002</v>
      </c>
      <c r="BC10" s="644">
        <v>3.6030000000000002</v>
      </c>
      <c r="BD10" s="741">
        <v>3.4544999999999999</v>
      </c>
      <c r="BE10" s="741">
        <v>3.4838</v>
      </c>
      <c r="BF10" s="741">
        <v>3.3892500000000001</v>
      </c>
      <c r="BG10" s="655">
        <v>3.2488709999999998</v>
      </c>
      <c r="BH10" s="655">
        <v>3.1648160000000001</v>
      </c>
      <c r="BI10" s="655">
        <v>3.104651</v>
      </c>
      <c r="BJ10" s="655">
        <v>3.0917309999999998</v>
      </c>
      <c r="BK10" s="655">
        <v>3.069013</v>
      </c>
      <c r="BL10" s="655">
        <v>3.0770460000000002</v>
      </c>
      <c r="BM10" s="655">
        <v>3.186223</v>
      </c>
      <c r="BN10" s="655">
        <v>3.312147</v>
      </c>
      <c r="BO10" s="655">
        <v>3.4056299999999999</v>
      </c>
      <c r="BP10" s="655">
        <v>3.4564949999999999</v>
      </c>
      <c r="BQ10" s="655">
        <v>3.4920870000000002</v>
      </c>
      <c r="BR10" s="655">
        <v>3.4619460000000002</v>
      </c>
      <c r="BS10" s="655">
        <v>3.3155730000000001</v>
      </c>
      <c r="BT10" s="655">
        <v>3.271404</v>
      </c>
      <c r="BU10" s="655">
        <v>3.2042549999999999</v>
      </c>
      <c r="BV10" s="655">
        <v>3.1407769999999999</v>
      </c>
    </row>
    <row r="11" spans="1:74" ht="11.1" customHeight="1" x14ac:dyDescent="0.2">
      <c r="A11" s="1" t="s">
        <v>1194</v>
      </c>
      <c r="B11" s="603" t="s">
        <v>1195</v>
      </c>
      <c r="C11" s="645">
        <v>2.5009999999999999</v>
      </c>
      <c r="D11" s="645">
        <v>2.3815</v>
      </c>
      <c r="E11" s="645">
        <v>2.1819999999999999</v>
      </c>
      <c r="F11" s="645">
        <v>1.8632500000000001</v>
      </c>
      <c r="G11" s="645">
        <v>1.837</v>
      </c>
      <c r="H11" s="645">
        <v>2.0042</v>
      </c>
      <c r="I11" s="645">
        <v>2.1027499999999999</v>
      </c>
      <c r="J11" s="645">
        <v>2.1072000000000002</v>
      </c>
      <c r="K11" s="645">
        <v>2.1320000000000001</v>
      </c>
      <c r="L11" s="645">
        <v>2.1182500000000002</v>
      </c>
      <c r="M11" s="645">
        <v>2.0737999999999999</v>
      </c>
      <c r="N11" s="645">
        <v>2.16675</v>
      </c>
      <c r="O11" s="645">
        <v>2.3090000000000002</v>
      </c>
      <c r="P11" s="645">
        <v>2.4725000000000001</v>
      </c>
      <c r="Q11" s="645">
        <v>2.7456</v>
      </c>
      <c r="R11" s="645">
        <v>2.7567499999999998</v>
      </c>
      <c r="S11" s="645">
        <v>2.8881999999999999</v>
      </c>
      <c r="T11" s="645">
        <v>2.9580000000000002</v>
      </c>
      <c r="U11" s="645">
        <v>3.0132500000000002</v>
      </c>
      <c r="V11" s="645">
        <v>3.0293999999999999</v>
      </c>
      <c r="W11" s="645">
        <v>3.0707499999999999</v>
      </c>
      <c r="X11" s="645">
        <v>3.2112500000000002</v>
      </c>
      <c r="Y11" s="645">
        <v>3.3416000000000001</v>
      </c>
      <c r="Z11" s="645">
        <v>3.2687499999999998</v>
      </c>
      <c r="AA11" s="645">
        <v>3.2528000000000001</v>
      </c>
      <c r="AB11" s="645">
        <v>3.4775</v>
      </c>
      <c r="AC11" s="645">
        <v>4.1462500000000002</v>
      </c>
      <c r="AD11" s="645">
        <v>3.9794999999999998</v>
      </c>
      <c r="AE11" s="645">
        <v>4.3673999999999999</v>
      </c>
      <c r="AF11" s="645">
        <v>4.7607499999999998</v>
      </c>
      <c r="AG11" s="645">
        <v>4.4035000000000002</v>
      </c>
      <c r="AH11" s="645">
        <v>3.8809999999999998</v>
      </c>
      <c r="AI11" s="645">
        <v>3.5012500000000002</v>
      </c>
      <c r="AJ11" s="645">
        <v>3.4683999999999999</v>
      </c>
      <c r="AK11" s="645">
        <v>3.5517500000000002</v>
      </c>
      <c r="AL11" s="645">
        <v>3.1920000000000002</v>
      </c>
      <c r="AM11" s="645">
        <v>3.3069999999999999</v>
      </c>
      <c r="AN11" s="645">
        <v>3.32</v>
      </c>
      <c r="AO11" s="645">
        <v>3.2907500000000001</v>
      </c>
      <c r="AP11" s="645">
        <v>3.4682499999999998</v>
      </c>
      <c r="AQ11" s="645">
        <v>3.4247999999999998</v>
      </c>
      <c r="AR11" s="645">
        <v>3.4165000000000001</v>
      </c>
      <c r="AS11" s="645">
        <v>3.4714</v>
      </c>
      <c r="AT11" s="645">
        <v>3.7134999999999998</v>
      </c>
      <c r="AU11" s="645">
        <v>3.6349999999999998</v>
      </c>
      <c r="AV11" s="645">
        <v>3.4169999999999998</v>
      </c>
      <c r="AW11" s="645">
        <v>3.19625</v>
      </c>
      <c r="AX11" s="645">
        <v>3.1240000000000001</v>
      </c>
      <c r="AY11" s="645">
        <v>3.0609999999999999</v>
      </c>
      <c r="AZ11" s="645">
        <v>3.1755</v>
      </c>
      <c r="BA11" s="645">
        <v>3.3105000000000002</v>
      </c>
      <c r="BB11" s="645">
        <v>3.4607999999999999</v>
      </c>
      <c r="BC11" s="645">
        <v>3.5</v>
      </c>
      <c r="BD11" s="739">
        <v>3.3832499999999999</v>
      </c>
      <c r="BE11" s="739">
        <v>3.4218000000000002</v>
      </c>
      <c r="BF11" s="739">
        <v>3.3134999999999999</v>
      </c>
      <c r="BG11" s="651">
        <v>3.1562380000000001</v>
      </c>
      <c r="BH11" s="651">
        <v>3.0436740000000002</v>
      </c>
      <c r="BI11" s="651">
        <v>3.0181049999999998</v>
      </c>
      <c r="BJ11" s="651">
        <v>3.0287639999999998</v>
      </c>
      <c r="BK11" s="651">
        <v>2.9957950000000002</v>
      </c>
      <c r="BL11" s="651">
        <v>2.982621</v>
      </c>
      <c r="BM11" s="651">
        <v>3.0747770000000001</v>
      </c>
      <c r="BN11" s="651">
        <v>3.1871339999999999</v>
      </c>
      <c r="BO11" s="651">
        <v>3.273536</v>
      </c>
      <c r="BP11" s="651">
        <v>3.3063570000000002</v>
      </c>
      <c r="BQ11" s="651">
        <v>3.3546819999999999</v>
      </c>
      <c r="BR11" s="651">
        <v>3.3406699999999998</v>
      </c>
      <c r="BS11" s="651">
        <v>3.1496789999999999</v>
      </c>
      <c r="BT11" s="651">
        <v>3.0859190000000001</v>
      </c>
      <c r="BU11" s="651">
        <v>3.0940219999999998</v>
      </c>
      <c r="BV11" s="651">
        <v>3.067037</v>
      </c>
    </row>
    <row r="12" spans="1:74" ht="11.1" customHeight="1" x14ac:dyDescent="0.2">
      <c r="A12" s="1" t="s">
        <v>1196</v>
      </c>
      <c r="B12" s="603" t="s">
        <v>1197</v>
      </c>
      <c r="C12" s="645">
        <v>2.4089999999999998</v>
      </c>
      <c r="D12" s="645">
        <v>2.3087499999999999</v>
      </c>
      <c r="E12" s="645">
        <v>2.0356000000000001</v>
      </c>
      <c r="F12" s="645">
        <v>1.542</v>
      </c>
      <c r="G12" s="645">
        <v>1.748</v>
      </c>
      <c r="H12" s="645">
        <v>2.0144000000000002</v>
      </c>
      <c r="I12" s="645">
        <v>2.0982500000000002</v>
      </c>
      <c r="J12" s="645">
        <v>2.0718000000000001</v>
      </c>
      <c r="K12" s="645">
        <v>2.0465</v>
      </c>
      <c r="L12" s="645">
        <v>2.0230000000000001</v>
      </c>
      <c r="M12" s="645">
        <v>1.9572000000000001</v>
      </c>
      <c r="N12" s="645">
        <v>2.0754999999999999</v>
      </c>
      <c r="O12" s="645">
        <v>2.2305000000000001</v>
      </c>
      <c r="P12" s="645">
        <v>2.4092500000000001</v>
      </c>
      <c r="Q12" s="645">
        <v>2.7244000000000002</v>
      </c>
      <c r="R12" s="645">
        <v>2.7757499999999999</v>
      </c>
      <c r="S12" s="645">
        <v>2.8824000000000001</v>
      </c>
      <c r="T12" s="645">
        <v>2.9729999999999999</v>
      </c>
      <c r="U12" s="645">
        <v>3.0347499999999998</v>
      </c>
      <c r="V12" s="645">
        <v>3.0337999999999998</v>
      </c>
      <c r="W12" s="645">
        <v>3.0442499999999999</v>
      </c>
      <c r="X12" s="645">
        <v>3.1582499999999998</v>
      </c>
      <c r="Y12" s="645">
        <v>3.2113999999999998</v>
      </c>
      <c r="Z12" s="645">
        <v>3.0684999999999998</v>
      </c>
      <c r="AA12" s="645">
        <v>3.1118000000000001</v>
      </c>
      <c r="AB12" s="645">
        <v>3.3567499999999999</v>
      </c>
      <c r="AC12" s="645">
        <v>4.0237499999999997</v>
      </c>
      <c r="AD12" s="645">
        <v>3.9147500000000002</v>
      </c>
      <c r="AE12" s="645">
        <v>4.2595999999999998</v>
      </c>
      <c r="AF12" s="645">
        <v>4.8789999999999996</v>
      </c>
      <c r="AG12" s="645">
        <v>4.4957500000000001</v>
      </c>
      <c r="AH12" s="645">
        <v>3.8094000000000001</v>
      </c>
      <c r="AI12" s="645">
        <v>3.5895000000000001</v>
      </c>
      <c r="AJ12" s="645">
        <v>3.7440000000000002</v>
      </c>
      <c r="AK12" s="645">
        <v>3.5865</v>
      </c>
      <c r="AL12" s="645">
        <v>3.0139999999999998</v>
      </c>
      <c r="AM12" s="645">
        <v>3.2172000000000001</v>
      </c>
      <c r="AN12" s="645">
        <v>3.23075</v>
      </c>
      <c r="AO12" s="645">
        <v>3.2694999999999999</v>
      </c>
      <c r="AP12" s="645">
        <v>3.5117500000000001</v>
      </c>
      <c r="AQ12" s="645">
        <v>3.4540000000000002</v>
      </c>
      <c r="AR12" s="645">
        <v>3.4710000000000001</v>
      </c>
      <c r="AS12" s="645">
        <v>3.4359999999999999</v>
      </c>
      <c r="AT12" s="645">
        <v>3.7007500000000002</v>
      </c>
      <c r="AU12" s="645">
        <v>3.6655000000000002</v>
      </c>
      <c r="AV12" s="645">
        <v>3.371</v>
      </c>
      <c r="AW12" s="645">
        <v>3.1375000000000002</v>
      </c>
      <c r="AX12" s="645">
        <v>2.887</v>
      </c>
      <c r="AY12" s="645">
        <v>2.8294000000000001</v>
      </c>
      <c r="AZ12" s="645">
        <v>3.0437500000000002</v>
      </c>
      <c r="BA12" s="645">
        <v>3.3177500000000002</v>
      </c>
      <c r="BB12" s="645">
        <v>3.4413999999999998</v>
      </c>
      <c r="BC12" s="645">
        <v>3.43025</v>
      </c>
      <c r="BD12" s="739">
        <v>3.3122500000000001</v>
      </c>
      <c r="BE12" s="739">
        <v>3.4106000000000001</v>
      </c>
      <c r="BF12" s="739">
        <v>3.3380000000000001</v>
      </c>
      <c r="BG12" s="651">
        <v>3.1107610000000001</v>
      </c>
      <c r="BH12" s="651">
        <v>3.0132500000000002</v>
      </c>
      <c r="BI12" s="651">
        <v>2.9244490000000001</v>
      </c>
      <c r="BJ12" s="651">
        <v>2.8633639999999998</v>
      </c>
      <c r="BK12" s="651">
        <v>2.830959</v>
      </c>
      <c r="BL12" s="651">
        <v>2.88585</v>
      </c>
      <c r="BM12" s="651">
        <v>3.0417169999999998</v>
      </c>
      <c r="BN12" s="651">
        <v>3.1733920000000002</v>
      </c>
      <c r="BO12" s="651">
        <v>3.2345489999999999</v>
      </c>
      <c r="BP12" s="651">
        <v>3.2976290000000001</v>
      </c>
      <c r="BQ12" s="651">
        <v>3.336395</v>
      </c>
      <c r="BR12" s="651">
        <v>3.3231980000000001</v>
      </c>
      <c r="BS12" s="651">
        <v>3.1388690000000001</v>
      </c>
      <c r="BT12" s="651">
        <v>3.103402</v>
      </c>
      <c r="BU12" s="651">
        <v>3.0182319999999998</v>
      </c>
      <c r="BV12" s="651">
        <v>2.9182169999999998</v>
      </c>
    </row>
    <row r="13" spans="1:74" ht="11.1" customHeight="1" x14ac:dyDescent="0.2">
      <c r="A13" s="1" t="s">
        <v>1198</v>
      </c>
      <c r="B13" s="603" t="s">
        <v>1199</v>
      </c>
      <c r="C13" s="645">
        <v>2.2442500000000001</v>
      </c>
      <c r="D13" s="645">
        <v>2.1142500000000002</v>
      </c>
      <c r="E13" s="645">
        <v>1.952</v>
      </c>
      <c r="F13" s="645">
        <v>1.5714999999999999</v>
      </c>
      <c r="G13" s="645">
        <v>1.532</v>
      </c>
      <c r="H13" s="645">
        <v>1.752</v>
      </c>
      <c r="I13" s="645">
        <v>1.865</v>
      </c>
      <c r="J13" s="645">
        <v>1.853</v>
      </c>
      <c r="K13" s="645">
        <v>1.8552500000000001</v>
      </c>
      <c r="L13" s="645">
        <v>1.8320000000000001</v>
      </c>
      <c r="M13" s="645">
        <v>1.7751999999999999</v>
      </c>
      <c r="N13" s="645">
        <v>1.8845000000000001</v>
      </c>
      <c r="O13" s="645">
        <v>2.0405000000000002</v>
      </c>
      <c r="P13" s="645">
        <v>2.2069999999999999</v>
      </c>
      <c r="Q13" s="645">
        <v>2.5472000000000001</v>
      </c>
      <c r="R13" s="645">
        <v>2.5787499999999999</v>
      </c>
      <c r="S13" s="645">
        <v>2.6989999999999998</v>
      </c>
      <c r="T13" s="645">
        <v>2.7402500000000001</v>
      </c>
      <c r="U13" s="645">
        <v>2.8152499999999998</v>
      </c>
      <c r="V13" s="645">
        <v>2.8176000000000001</v>
      </c>
      <c r="W13" s="645">
        <v>2.8214999999999999</v>
      </c>
      <c r="X13" s="645">
        <v>2.9540000000000002</v>
      </c>
      <c r="Y13" s="645">
        <v>3.0541999999999998</v>
      </c>
      <c r="Z13" s="645">
        <v>2.9430000000000001</v>
      </c>
      <c r="AA13" s="645">
        <v>2.9714</v>
      </c>
      <c r="AB13" s="645">
        <v>3.2132499999999999</v>
      </c>
      <c r="AC13" s="645">
        <v>3.9180000000000001</v>
      </c>
      <c r="AD13" s="645">
        <v>3.7679999999999998</v>
      </c>
      <c r="AE13" s="645">
        <v>4.1003999999999996</v>
      </c>
      <c r="AF13" s="645">
        <v>4.5739999999999998</v>
      </c>
      <c r="AG13" s="645">
        <v>4.093</v>
      </c>
      <c r="AH13" s="645">
        <v>3.4830000000000001</v>
      </c>
      <c r="AI13" s="645">
        <v>3.1575000000000002</v>
      </c>
      <c r="AJ13" s="645">
        <v>3.2178</v>
      </c>
      <c r="AK13" s="645">
        <v>3.0647500000000001</v>
      </c>
      <c r="AL13" s="645">
        <v>2.7149999999999999</v>
      </c>
      <c r="AM13" s="645">
        <v>2.9956</v>
      </c>
      <c r="AN13" s="645">
        <v>3.00725</v>
      </c>
      <c r="AO13" s="645">
        <v>3.0425</v>
      </c>
      <c r="AP13" s="645">
        <v>3.24925</v>
      </c>
      <c r="AQ13" s="645">
        <v>3.0863999999999998</v>
      </c>
      <c r="AR13" s="645">
        <v>3.1272500000000001</v>
      </c>
      <c r="AS13" s="645">
        <v>3.2111999999999998</v>
      </c>
      <c r="AT13" s="645">
        <v>3.4260000000000002</v>
      </c>
      <c r="AU13" s="645">
        <v>3.3780000000000001</v>
      </c>
      <c r="AV13" s="645">
        <v>3.1103999999999998</v>
      </c>
      <c r="AW13" s="645">
        <v>2.794</v>
      </c>
      <c r="AX13" s="645">
        <v>2.6477499999999998</v>
      </c>
      <c r="AY13" s="645">
        <v>2.6873999999999998</v>
      </c>
      <c r="AZ13" s="645">
        <v>2.8435000000000001</v>
      </c>
      <c r="BA13" s="645">
        <v>3.0422500000000001</v>
      </c>
      <c r="BB13" s="645">
        <v>3.1863999999999999</v>
      </c>
      <c r="BC13" s="645">
        <v>3.1592500000000001</v>
      </c>
      <c r="BD13" s="739">
        <v>3.0009999999999999</v>
      </c>
      <c r="BE13" s="739">
        <v>3.0760000000000001</v>
      </c>
      <c r="BF13" s="739">
        <v>2.9747499999999998</v>
      </c>
      <c r="BG13" s="651">
        <v>2.785377</v>
      </c>
      <c r="BH13" s="651">
        <v>2.7309209999999999</v>
      </c>
      <c r="BI13" s="651">
        <v>2.695236</v>
      </c>
      <c r="BJ13" s="651">
        <v>2.6779500000000001</v>
      </c>
      <c r="BK13" s="651">
        <v>2.6640139999999999</v>
      </c>
      <c r="BL13" s="651">
        <v>2.7009470000000002</v>
      </c>
      <c r="BM13" s="651">
        <v>2.8270010000000001</v>
      </c>
      <c r="BN13" s="651">
        <v>2.9387240000000001</v>
      </c>
      <c r="BO13" s="651">
        <v>3.0102899999999999</v>
      </c>
      <c r="BP13" s="651">
        <v>3.0637850000000002</v>
      </c>
      <c r="BQ13" s="651">
        <v>3.1039080000000001</v>
      </c>
      <c r="BR13" s="651">
        <v>3.077159</v>
      </c>
      <c r="BS13" s="651">
        <v>2.9227150000000002</v>
      </c>
      <c r="BT13" s="651">
        <v>2.8580009999999998</v>
      </c>
      <c r="BU13" s="651">
        <v>2.7826780000000002</v>
      </c>
      <c r="BV13" s="651">
        <v>2.7225130000000002</v>
      </c>
    </row>
    <row r="14" spans="1:74" ht="11.1" customHeight="1" x14ac:dyDescent="0.2">
      <c r="A14" s="1" t="s">
        <v>1200</v>
      </c>
      <c r="B14" s="603" t="s">
        <v>1201</v>
      </c>
      <c r="C14" s="645">
        <v>2.59375</v>
      </c>
      <c r="D14" s="645">
        <v>2.4864999999999999</v>
      </c>
      <c r="E14" s="645">
        <v>2.2926000000000002</v>
      </c>
      <c r="F14" s="645">
        <v>1.901</v>
      </c>
      <c r="G14" s="645">
        <v>1.8367500000000001</v>
      </c>
      <c r="H14" s="645">
        <v>2.2181999999999999</v>
      </c>
      <c r="I14" s="645">
        <v>2.3232499999999998</v>
      </c>
      <c r="J14" s="645">
        <v>2.3553999999999999</v>
      </c>
      <c r="K14" s="645">
        <v>2.3210000000000002</v>
      </c>
      <c r="L14" s="645">
        <v>2.258</v>
      </c>
      <c r="M14" s="645">
        <v>2.1936</v>
      </c>
      <c r="N14" s="645">
        <v>2.1795</v>
      </c>
      <c r="O14" s="645">
        <v>2.226</v>
      </c>
      <c r="P14" s="645">
        <v>2.3605</v>
      </c>
      <c r="Q14" s="645">
        <v>2.8001999999999998</v>
      </c>
      <c r="R14" s="645">
        <v>2.9670000000000001</v>
      </c>
      <c r="S14" s="645">
        <v>3.1021999999999998</v>
      </c>
      <c r="T14" s="645">
        <v>3.2582499999999999</v>
      </c>
      <c r="U14" s="645">
        <v>3.51925</v>
      </c>
      <c r="V14" s="645">
        <v>3.6596000000000002</v>
      </c>
      <c r="W14" s="645">
        <v>3.6124999999999998</v>
      </c>
      <c r="X14" s="645">
        <v>3.5637500000000002</v>
      </c>
      <c r="Y14" s="645">
        <v>3.5352000000000001</v>
      </c>
      <c r="Z14" s="645">
        <v>3.4245000000000001</v>
      </c>
      <c r="AA14" s="645">
        <v>3.3408000000000002</v>
      </c>
      <c r="AB14" s="645">
        <v>3.3439999999999999</v>
      </c>
      <c r="AC14" s="645">
        <v>4.0597500000000002</v>
      </c>
      <c r="AD14" s="645">
        <v>4.1559999999999997</v>
      </c>
      <c r="AE14" s="645">
        <v>4.2960000000000003</v>
      </c>
      <c r="AF14" s="645">
        <v>4.9017499999999998</v>
      </c>
      <c r="AG14" s="645">
        <v>4.8635000000000002</v>
      </c>
      <c r="AH14" s="645">
        <v>4.2497999999999996</v>
      </c>
      <c r="AI14" s="645">
        <v>3.90625</v>
      </c>
      <c r="AJ14" s="645">
        <v>3.8744000000000001</v>
      </c>
      <c r="AK14" s="645">
        <v>3.6619999999999999</v>
      </c>
      <c r="AL14" s="645">
        <v>3.1797499999999999</v>
      </c>
      <c r="AM14" s="645">
        <v>3.2869999999999999</v>
      </c>
      <c r="AN14" s="645">
        <v>3.76675</v>
      </c>
      <c r="AO14" s="645">
        <v>3.66</v>
      </c>
      <c r="AP14" s="645">
        <v>3.4935</v>
      </c>
      <c r="AQ14" s="645">
        <v>3.5581999999999998</v>
      </c>
      <c r="AR14" s="645">
        <v>3.7040000000000002</v>
      </c>
      <c r="AS14" s="645">
        <v>3.7862</v>
      </c>
      <c r="AT14" s="645">
        <v>3.9780000000000002</v>
      </c>
      <c r="AU14" s="645">
        <v>4.0197500000000002</v>
      </c>
      <c r="AV14" s="645">
        <v>3.7429999999999999</v>
      </c>
      <c r="AW14" s="645">
        <v>3.2742499999999999</v>
      </c>
      <c r="AX14" s="645">
        <v>2.89575</v>
      </c>
      <c r="AY14" s="645">
        <v>2.7374000000000001</v>
      </c>
      <c r="AZ14" s="645">
        <v>2.8602500000000002</v>
      </c>
      <c r="BA14" s="645">
        <v>3.1372499999999999</v>
      </c>
      <c r="BB14" s="645">
        <v>3.4081999999999999</v>
      </c>
      <c r="BC14" s="645">
        <v>3.4119999999999999</v>
      </c>
      <c r="BD14" s="739">
        <v>3.3122500000000001</v>
      </c>
      <c r="BE14" s="739">
        <v>3.3772000000000002</v>
      </c>
      <c r="BF14" s="739">
        <v>3.4192499999999999</v>
      </c>
      <c r="BG14" s="651">
        <v>3.3311790000000001</v>
      </c>
      <c r="BH14" s="651">
        <v>3.1938710000000001</v>
      </c>
      <c r="BI14" s="651">
        <v>3.0662050000000001</v>
      </c>
      <c r="BJ14" s="651">
        <v>3.1168719999999999</v>
      </c>
      <c r="BK14" s="651">
        <v>3.1162209999999999</v>
      </c>
      <c r="BL14" s="651">
        <v>3.0967560000000001</v>
      </c>
      <c r="BM14" s="651">
        <v>3.1354690000000001</v>
      </c>
      <c r="BN14" s="651">
        <v>3.168504</v>
      </c>
      <c r="BO14" s="651">
        <v>3.229098</v>
      </c>
      <c r="BP14" s="651">
        <v>3.4074200000000001</v>
      </c>
      <c r="BQ14" s="651">
        <v>3.4482689999999998</v>
      </c>
      <c r="BR14" s="651">
        <v>3.4465330000000001</v>
      </c>
      <c r="BS14" s="651">
        <v>3.420709</v>
      </c>
      <c r="BT14" s="651">
        <v>3.2971339999999998</v>
      </c>
      <c r="BU14" s="651">
        <v>3.1885859999999999</v>
      </c>
      <c r="BV14" s="651">
        <v>3.011765</v>
      </c>
    </row>
    <row r="15" spans="1:74" ht="11.1" customHeight="1" x14ac:dyDescent="0.2">
      <c r="A15" s="1" t="s">
        <v>1202</v>
      </c>
      <c r="B15" s="603" t="s">
        <v>1203</v>
      </c>
      <c r="C15" s="645">
        <v>3.1902499999999998</v>
      </c>
      <c r="D15" s="645">
        <v>3.1437499999999998</v>
      </c>
      <c r="E15" s="645">
        <v>2.9805999999999999</v>
      </c>
      <c r="F15" s="645">
        <v>2.55775</v>
      </c>
      <c r="G15" s="645">
        <v>2.4809999999999999</v>
      </c>
      <c r="H15" s="645">
        <v>2.6728000000000001</v>
      </c>
      <c r="I15" s="645">
        <v>2.802</v>
      </c>
      <c r="J15" s="645">
        <v>2.8403999999999998</v>
      </c>
      <c r="K15" s="645">
        <v>2.8414999999999999</v>
      </c>
      <c r="L15" s="645">
        <v>2.7952499999999998</v>
      </c>
      <c r="M15" s="645">
        <v>2.7673999999999999</v>
      </c>
      <c r="N15" s="645">
        <v>2.7774999999999999</v>
      </c>
      <c r="O15" s="645">
        <v>2.8752499999999999</v>
      </c>
      <c r="P15" s="645">
        <v>3.0379999999999998</v>
      </c>
      <c r="Q15" s="645">
        <v>3.3986000000000001</v>
      </c>
      <c r="R15" s="645">
        <v>3.5182500000000001</v>
      </c>
      <c r="S15" s="645">
        <v>3.6684000000000001</v>
      </c>
      <c r="T15" s="645">
        <v>3.7694999999999999</v>
      </c>
      <c r="U15" s="645">
        <v>3.8682500000000002</v>
      </c>
      <c r="V15" s="645">
        <v>3.9373999999999998</v>
      </c>
      <c r="W15" s="645">
        <v>3.9295</v>
      </c>
      <c r="X15" s="645">
        <v>3.9977499999999999</v>
      </c>
      <c r="Y15" s="645">
        <v>4.1581999999999999</v>
      </c>
      <c r="Z15" s="645">
        <v>4.1544999999999996</v>
      </c>
      <c r="AA15" s="645">
        <v>4.1546000000000003</v>
      </c>
      <c r="AB15" s="645">
        <v>4.2282500000000001</v>
      </c>
      <c r="AC15" s="645">
        <v>5.1052499999999998</v>
      </c>
      <c r="AD15" s="645">
        <v>5.13375</v>
      </c>
      <c r="AE15" s="645">
        <v>5.3474000000000004</v>
      </c>
      <c r="AF15" s="645">
        <v>5.8150000000000004</v>
      </c>
      <c r="AG15" s="645">
        <v>5.4812500000000002</v>
      </c>
      <c r="AH15" s="645">
        <v>4.9408000000000003</v>
      </c>
      <c r="AI15" s="645">
        <v>4.8957499999999996</v>
      </c>
      <c r="AJ15" s="645">
        <v>5.4017999999999997</v>
      </c>
      <c r="AK15" s="645">
        <v>4.8099999999999996</v>
      </c>
      <c r="AL15" s="645">
        <v>4.1022499999999997</v>
      </c>
      <c r="AM15" s="645">
        <v>3.992</v>
      </c>
      <c r="AN15" s="645">
        <v>4.1630000000000003</v>
      </c>
      <c r="AO15" s="645">
        <v>4.3715000000000002</v>
      </c>
      <c r="AP15" s="645">
        <v>4.4814999999999996</v>
      </c>
      <c r="AQ15" s="645">
        <v>4.5288000000000004</v>
      </c>
      <c r="AR15" s="645">
        <v>4.5579999999999998</v>
      </c>
      <c r="AS15" s="645">
        <v>4.5541999999999998</v>
      </c>
      <c r="AT15" s="645">
        <v>4.7975000000000003</v>
      </c>
      <c r="AU15" s="645">
        <v>5.0754999999999999</v>
      </c>
      <c r="AV15" s="645">
        <v>5.0271999999999997</v>
      </c>
      <c r="AW15" s="645">
        <v>4.4742499999999996</v>
      </c>
      <c r="AX15" s="645">
        <v>4.1247499999999997</v>
      </c>
      <c r="AY15" s="645">
        <v>4.0052000000000003</v>
      </c>
      <c r="AZ15" s="645">
        <v>4.0332499999999998</v>
      </c>
      <c r="BA15" s="645">
        <v>4.3412499999999996</v>
      </c>
      <c r="BB15" s="645">
        <v>4.7569999999999997</v>
      </c>
      <c r="BC15" s="645">
        <v>4.6607500000000002</v>
      </c>
      <c r="BD15" s="739">
        <v>4.3547500000000001</v>
      </c>
      <c r="BE15" s="739">
        <v>4.1791999999999998</v>
      </c>
      <c r="BF15" s="739">
        <v>4.0650000000000004</v>
      </c>
      <c r="BG15" s="651">
        <v>4.0788989999999998</v>
      </c>
      <c r="BH15" s="651">
        <v>4.0693919999999997</v>
      </c>
      <c r="BI15" s="651">
        <v>3.996804</v>
      </c>
      <c r="BJ15" s="651">
        <v>3.9967269999999999</v>
      </c>
      <c r="BK15" s="651">
        <v>3.987323</v>
      </c>
      <c r="BL15" s="651">
        <v>3.934523</v>
      </c>
      <c r="BM15" s="651">
        <v>3.989868</v>
      </c>
      <c r="BN15" s="651">
        <v>4.1740899999999996</v>
      </c>
      <c r="BO15" s="651">
        <v>4.3635809999999999</v>
      </c>
      <c r="BP15" s="651">
        <v>4.4002739999999996</v>
      </c>
      <c r="BQ15" s="651">
        <v>4.4021759999999999</v>
      </c>
      <c r="BR15" s="651">
        <v>4.3248170000000004</v>
      </c>
      <c r="BS15" s="651">
        <v>4.2853490000000001</v>
      </c>
      <c r="BT15" s="651">
        <v>4.3171929999999996</v>
      </c>
      <c r="BU15" s="651">
        <v>4.1617759999999997</v>
      </c>
      <c r="BV15" s="651">
        <v>4.0933140000000003</v>
      </c>
    </row>
    <row r="16" spans="1:74" ht="11.1" customHeight="1" x14ac:dyDescent="0.2">
      <c r="A16" s="1"/>
      <c r="C16" s="647"/>
      <c r="D16" s="647"/>
      <c r="E16" s="647"/>
      <c r="F16" s="647"/>
      <c r="G16" s="647"/>
      <c r="H16" s="647"/>
      <c r="I16" s="647"/>
      <c r="J16" s="647"/>
      <c r="K16" s="647"/>
      <c r="L16" s="647"/>
      <c r="M16" s="647"/>
      <c r="N16" s="647"/>
      <c r="O16" s="647"/>
      <c r="P16" s="647"/>
      <c r="Q16" s="647"/>
      <c r="R16" s="647"/>
      <c r="S16" s="647"/>
      <c r="T16" s="647"/>
      <c r="U16" s="647"/>
      <c r="V16" s="647"/>
      <c r="W16" s="647"/>
      <c r="X16" s="647"/>
      <c r="Y16" s="647"/>
      <c r="Z16" s="647"/>
      <c r="AA16" s="647"/>
      <c r="AB16" s="647"/>
      <c r="AC16" s="647"/>
      <c r="AD16" s="647"/>
      <c r="AE16" s="647"/>
      <c r="AF16" s="647"/>
      <c r="AG16" s="647"/>
      <c r="AH16" s="647"/>
      <c r="AI16" s="647"/>
      <c r="AJ16" s="647"/>
      <c r="AK16" s="647"/>
      <c r="AL16" s="647"/>
      <c r="AM16" s="647"/>
      <c r="AN16" s="647"/>
      <c r="AO16" s="647"/>
      <c r="AP16" s="647"/>
      <c r="AQ16" s="647"/>
      <c r="AR16" s="647"/>
      <c r="AS16" s="647"/>
      <c r="AT16" s="647"/>
      <c r="AU16" s="647"/>
      <c r="AV16" s="647"/>
      <c r="AW16" s="647"/>
      <c r="AX16" s="647"/>
      <c r="AY16" s="647"/>
      <c r="AZ16" s="647"/>
      <c r="BA16" s="647"/>
      <c r="BB16" s="647"/>
      <c r="BC16" s="647"/>
      <c r="BD16" s="742"/>
      <c r="BE16" s="742"/>
      <c r="BF16" s="742"/>
      <c r="BG16" s="653"/>
      <c r="BH16" s="653"/>
      <c r="BI16" s="653"/>
      <c r="BJ16" s="653"/>
      <c r="BK16" s="653"/>
      <c r="BL16" s="653"/>
      <c r="BM16" s="653"/>
      <c r="BN16" s="653"/>
      <c r="BO16" s="653"/>
      <c r="BP16" s="653"/>
      <c r="BQ16" s="653"/>
      <c r="BR16" s="653"/>
      <c r="BS16" s="653"/>
      <c r="BT16" s="653"/>
      <c r="BU16" s="653"/>
      <c r="BV16" s="653"/>
    </row>
    <row r="17" spans="1:74" ht="11.1" customHeight="1" x14ac:dyDescent="0.2">
      <c r="A17" s="1"/>
      <c r="B17" s="31" t="s">
        <v>1204</v>
      </c>
      <c r="C17" s="648"/>
      <c r="D17" s="648"/>
      <c r="E17" s="648"/>
      <c r="F17" s="648"/>
      <c r="G17" s="648"/>
      <c r="H17" s="648"/>
      <c r="I17" s="648"/>
      <c r="J17" s="648"/>
      <c r="K17" s="648"/>
      <c r="L17" s="648"/>
      <c r="M17" s="648"/>
      <c r="N17" s="648"/>
      <c r="O17" s="648"/>
      <c r="P17" s="648"/>
      <c r="Q17" s="648"/>
      <c r="R17" s="648"/>
      <c r="S17" s="648"/>
      <c r="T17" s="648"/>
      <c r="U17" s="648"/>
      <c r="V17" s="648"/>
      <c r="W17" s="648"/>
      <c r="X17" s="648"/>
      <c r="Y17" s="648"/>
      <c r="Z17" s="648"/>
      <c r="AA17" s="648"/>
      <c r="AB17" s="648"/>
      <c r="AC17" s="648"/>
      <c r="AD17" s="648"/>
      <c r="AE17" s="648"/>
      <c r="AF17" s="648"/>
      <c r="AG17" s="648"/>
      <c r="AH17" s="648"/>
      <c r="AI17" s="648"/>
      <c r="AJ17" s="648"/>
      <c r="AK17" s="648"/>
      <c r="AL17" s="648"/>
      <c r="AM17" s="648"/>
      <c r="AN17" s="648"/>
      <c r="AO17" s="648"/>
      <c r="AP17" s="648"/>
      <c r="AQ17" s="648"/>
      <c r="AR17" s="648"/>
      <c r="AS17" s="648"/>
      <c r="AT17" s="648"/>
      <c r="AU17" s="648"/>
      <c r="AV17" s="648"/>
      <c r="AW17" s="648"/>
      <c r="AX17" s="648"/>
      <c r="AY17" s="648"/>
      <c r="AZ17" s="648"/>
      <c r="BA17" s="648"/>
      <c r="BB17" s="648"/>
      <c r="BC17" s="648"/>
      <c r="BD17" s="743"/>
      <c r="BE17" s="743"/>
      <c r="BF17" s="743"/>
      <c r="BG17" s="654"/>
      <c r="BH17" s="654"/>
      <c r="BI17" s="654"/>
      <c r="BJ17" s="654"/>
      <c r="BK17" s="654"/>
      <c r="BL17" s="654"/>
      <c r="BM17" s="654"/>
      <c r="BN17" s="654"/>
      <c r="BO17" s="654"/>
      <c r="BP17" s="654"/>
      <c r="BQ17" s="654"/>
      <c r="BR17" s="654"/>
      <c r="BS17" s="654"/>
      <c r="BT17" s="654"/>
      <c r="BU17" s="654"/>
      <c r="BV17" s="654"/>
    </row>
    <row r="18" spans="1:74" s="304" customFormat="1" ht="11.1" customHeight="1" x14ac:dyDescent="0.2">
      <c r="A18" s="640" t="s">
        <v>234</v>
      </c>
      <c r="B18" s="642" t="s">
        <v>1205</v>
      </c>
      <c r="C18" s="34">
        <v>265.71100000000001</v>
      </c>
      <c r="D18" s="34">
        <v>253.09100000000001</v>
      </c>
      <c r="E18" s="34">
        <v>261.82299999999998</v>
      </c>
      <c r="F18" s="34">
        <v>258.46300000000002</v>
      </c>
      <c r="G18" s="34">
        <v>258.952</v>
      </c>
      <c r="H18" s="34">
        <v>254.47900000000001</v>
      </c>
      <c r="I18" s="34">
        <v>250.36</v>
      </c>
      <c r="J18" s="34">
        <v>237.53399999999999</v>
      </c>
      <c r="K18" s="34">
        <v>227.578</v>
      </c>
      <c r="L18" s="34">
        <v>227.61586700000001</v>
      </c>
      <c r="M18" s="34">
        <v>241.22969699999999</v>
      </c>
      <c r="N18" s="34">
        <v>243.39474899999999</v>
      </c>
      <c r="O18" s="34">
        <v>255.361605</v>
      </c>
      <c r="P18" s="34">
        <v>241.27302900000001</v>
      </c>
      <c r="Q18" s="34">
        <v>237.84609399999999</v>
      </c>
      <c r="R18" s="34">
        <v>238.62245100000001</v>
      </c>
      <c r="S18" s="34">
        <v>240.175715</v>
      </c>
      <c r="T18" s="34">
        <v>237.28622200000001</v>
      </c>
      <c r="U18" s="34">
        <v>230.76469800000001</v>
      </c>
      <c r="V18" s="34">
        <v>225.55103199999999</v>
      </c>
      <c r="W18" s="34">
        <v>227.04755800000001</v>
      </c>
      <c r="X18" s="34">
        <v>216.69639000000001</v>
      </c>
      <c r="Y18" s="34">
        <v>220.59760700000001</v>
      </c>
      <c r="Z18" s="34">
        <v>232.177537</v>
      </c>
      <c r="AA18" s="34">
        <v>251.78143700000001</v>
      </c>
      <c r="AB18" s="34">
        <v>250.26103599999999</v>
      </c>
      <c r="AC18" s="34">
        <v>238.50202100000001</v>
      </c>
      <c r="AD18" s="34">
        <v>230.01925299999999</v>
      </c>
      <c r="AE18" s="34">
        <v>220.72221500000001</v>
      </c>
      <c r="AF18" s="34">
        <v>221.01629</v>
      </c>
      <c r="AG18" s="34">
        <v>225.133026</v>
      </c>
      <c r="AH18" s="34">
        <v>215.59122500000001</v>
      </c>
      <c r="AI18" s="34">
        <v>209.51571100000001</v>
      </c>
      <c r="AJ18" s="34">
        <v>210.44437199999999</v>
      </c>
      <c r="AK18" s="34">
        <v>221.35419999999999</v>
      </c>
      <c r="AL18" s="34">
        <v>224.41015400000001</v>
      </c>
      <c r="AM18" s="34">
        <v>239.63172499999999</v>
      </c>
      <c r="AN18" s="34">
        <v>242.635672</v>
      </c>
      <c r="AO18" s="34">
        <v>225.20362700000001</v>
      </c>
      <c r="AP18" s="34">
        <v>223.64209</v>
      </c>
      <c r="AQ18" s="34">
        <v>222.14595199999999</v>
      </c>
      <c r="AR18" s="34">
        <v>222.055801</v>
      </c>
      <c r="AS18" s="34">
        <v>220.87479500000001</v>
      </c>
      <c r="AT18" s="34">
        <v>219.15346</v>
      </c>
      <c r="AU18" s="34">
        <v>227.885199</v>
      </c>
      <c r="AV18" s="34">
        <v>218.728658</v>
      </c>
      <c r="AW18" s="34">
        <v>221.53345100000001</v>
      </c>
      <c r="AX18" s="34">
        <v>240.716757</v>
      </c>
      <c r="AY18" s="34">
        <v>252.39195900000001</v>
      </c>
      <c r="AZ18" s="34">
        <v>240.21721099999999</v>
      </c>
      <c r="BA18" s="34">
        <v>233.42984799999999</v>
      </c>
      <c r="BB18" s="34">
        <v>233.297033</v>
      </c>
      <c r="BC18" s="34">
        <v>230.50117900000001</v>
      </c>
      <c r="BD18" s="727">
        <v>232.42795100000001</v>
      </c>
      <c r="BE18" s="727">
        <v>225.09700000000001</v>
      </c>
      <c r="BF18" s="727">
        <v>218.95960997</v>
      </c>
      <c r="BG18" s="487">
        <v>221.0693</v>
      </c>
      <c r="BH18" s="487">
        <v>217.89070000000001</v>
      </c>
      <c r="BI18" s="487">
        <v>228.60640000000001</v>
      </c>
      <c r="BJ18" s="487">
        <v>237.1628</v>
      </c>
      <c r="BK18" s="487">
        <v>251.9949</v>
      </c>
      <c r="BL18" s="487">
        <v>245.67949999999999</v>
      </c>
      <c r="BM18" s="487">
        <v>235.5198</v>
      </c>
      <c r="BN18" s="487">
        <v>234.48060000000001</v>
      </c>
      <c r="BO18" s="487">
        <v>231.17670000000001</v>
      </c>
      <c r="BP18" s="487">
        <v>228.6302</v>
      </c>
      <c r="BQ18" s="487">
        <v>229.1969</v>
      </c>
      <c r="BR18" s="487">
        <v>222.2364</v>
      </c>
      <c r="BS18" s="487">
        <v>224.50210000000001</v>
      </c>
      <c r="BT18" s="487">
        <v>220.84780000000001</v>
      </c>
      <c r="BU18" s="487">
        <v>230.04050000000001</v>
      </c>
      <c r="BV18" s="487">
        <v>239.8922</v>
      </c>
    </row>
    <row r="19" spans="1:74" ht="11.1" customHeight="1" x14ac:dyDescent="0.2">
      <c r="A19" s="1" t="s">
        <v>229</v>
      </c>
      <c r="B19" s="603" t="s">
        <v>1195</v>
      </c>
      <c r="C19" s="387">
        <v>68.129000000000005</v>
      </c>
      <c r="D19" s="387">
        <v>63.762999999999998</v>
      </c>
      <c r="E19" s="387">
        <v>70.994</v>
      </c>
      <c r="F19" s="387">
        <v>70.212000000000003</v>
      </c>
      <c r="G19" s="387">
        <v>74.366</v>
      </c>
      <c r="H19" s="387">
        <v>73.144999999999996</v>
      </c>
      <c r="I19" s="387">
        <v>69.203999999999994</v>
      </c>
      <c r="J19" s="387">
        <v>62.131</v>
      </c>
      <c r="K19" s="387">
        <v>61.838999999999999</v>
      </c>
      <c r="L19" s="387">
        <v>61.701000000000001</v>
      </c>
      <c r="M19" s="387">
        <v>67.299000000000007</v>
      </c>
      <c r="N19" s="387">
        <v>68.522000000000006</v>
      </c>
      <c r="O19" s="387">
        <v>67.084000000000003</v>
      </c>
      <c r="P19" s="387">
        <v>68.408000000000001</v>
      </c>
      <c r="Q19" s="387">
        <v>65.099000000000004</v>
      </c>
      <c r="R19" s="387">
        <v>63.466000000000001</v>
      </c>
      <c r="S19" s="387">
        <v>66.423000000000002</v>
      </c>
      <c r="T19" s="387">
        <v>69.876999999999995</v>
      </c>
      <c r="U19" s="387">
        <v>62.682000000000002</v>
      </c>
      <c r="V19" s="387">
        <v>55.204999999999998</v>
      </c>
      <c r="W19" s="387">
        <v>59.037999999999997</v>
      </c>
      <c r="X19" s="387">
        <v>53.113</v>
      </c>
      <c r="Y19" s="387">
        <v>56.872</v>
      </c>
      <c r="Z19" s="387">
        <v>61.83</v>
      </c>
      <c r="AA19" s="387">
        <v>65.540999999999997</v>
      </c>
      <c r="AB19" s="387">
        <v>61.884</v>
      </c>
      <c r="AC19" s="387">
        <v>56.984000000000002</v>
      </c>
      <c r="AD19" s="387">
        <v>52.786000000000001</v>
      </c>
      <c r="AE19" s="387">
        <v>53.988999999999997</v>
      </c>
      <c r="AF19" s="387">
        <v>53.604999999999997</v>
      </c>
      <c r="AG19" s="387">
        <v>52.87</v>
      </c>
      <c r="AH19" s="387">
        <v>54.121000000000002</v>
      </c>
      <c r="AI19" s="387">
        <v>54.334000000000003</v>
      </c>
      <c r="AJ19" s="387">
        <v>50.932000000000002</v>
      </c>
      <c r="AK19" s="387">
        <v>51.101999999999997</v>
      </c>
      <c r="AL19" s="387">
        <v>56.398000000000003</v>
      </c>
      <c r="AM19" s="387">
        <v>61.972000000000001</v>
      </c>
      <c r="AN19" s="387">
        <v>64.33</v>
      </c>
      <c r="AO19" s="387">
        <v>52.69</v>
      </c>
      <c r="AP19" s="387">
        <v>53.256</v>
      </c>
      <c r="AQ19" s="387">
        <v>55.470999999999997</v>
      </c>
      <c r="AR19" s="387">
        <v>56.991999999999997</v>
      </c>
      <c r="AS19" s="387">
        <v>56.884999999999998</v>
      </c>
      <c r="AT19" s="387">
        <v>57.442</v>
      </c>
      <c r="AU19" s="387">
        <v>58.790999999999997</v>
      </c>
      <c r="AV19" s="387">
        <v>55.790999999999997</v>
      </c>
      <c r="AW19" s="387">
        <v>53.46</v>
      </c>
      <c r="AX19" s="387">
        <v>60.085000000000001</v>
      </c>
      <c r="AY19" s="387">
        <v>64.798000000000002</v>
      </c>
      <c r="AZ19" s="387">
        <v>64.278000000000006</v>
      </c>
      <c r="BA19" s="387">
        <v>54.914999999999999</v>
      </c>
      <c r="BB19" s="387">
        <v>54.895000000000003</v>
      </c>
      <c r="BC19" s="387">
        <v>56.374000000000002</v>
      </c>
      <c r="BD19" s="699">
        <v>56.774999999999999</v>
      </c>
      <c r="BE19" s="699">
        <v>58.003999999999998</v>
      </c>
      <c r="BF19" s="699">
        <v>58.147611189999999</v>
      </c>
      <c r="BG19" s="399">
        <v>57.281570000000002</v>
      </c>
      <c r="BH19" s="399">
        <v>54.19735</v>
      </c>
      <c r="BI19" s="399">
        <v>56.334139999999998</v>
      </c>
      <c r="BJ19" s="399">
        <v>59.828429999999997</v>
      </c>
      <c r="BK19" s="399">
        <v>65.797259999999994</v>
      </c>
      <c r="BL19" s="399">
        <v>63.505020000000002</v>
      </c>
      <c r="BM19" s="399">
        <v>60.260910000000003</v>
      </c>
      <c r="BN19" s="399">
        <v>57.896439999999998</v>
      </c>
      <c r="BO19" s="399">
        <v>57.621270000000003</v>
      </c>
      <c r="BP19" s="399">
        <v>58.019329999999997</v>
      </c>
      <c r="BQ19" s="399">
        <v>58.419939999999997</v>
      </c>
      <c r="BR19" s="399">
        <v>57.440980000000003</v>
      </c>
      <c r="BS19" s="399">
        <v>58.708530000000003</v>
      </c>
      <c r="BT19" s="399">
        <v>56.440719999999999</v>
      </c>
      <c r="BU19" s="399">
        <v>57.714770000000001</v>
      </c>
      <c r="BV19" s="399">
        <v>60.876359999999998</v>
      </c>
    </row>
    <row r="20" spans="1:74" ht="11.1" customHeight="1" x14ac:dyDescent="0.2">
      <c r="A20" s="1" t="s">
        <v>230</v>
      </c>
      <c r="B20" s="603" t="s">
        <v>1197</v>
      </c>
      <c r="C20" s="387">
        <v>57.926000000000002</v>
      </c>
      <c r="D20" s="387">
        <v>58.93</v>
      </c>
      <c r="E20" s="387">
        <v>60.194000000000003</v>
      </c>
      <c r="F20" s="387">
        <v>56.542999999999999</v>
      </c>
      <c r="G20" s="387">
        <v>56.207000000000001</v>
      </c>
      <c r="H20" s="387">
        <v>52.68</v>
      </c>
      <c r="I20" s="387">
        <v>50.707999999999998</v>
      </c>
      <c r="J20" s="387">
        <v>48.598999999999997</v>
      </c>
      <c r="K20" s="387">
        <v>46.204999999999998</v>
      </c>
      <c r="L20" s="387">
        <v>47.627867000000002</v>
      </c>
      <c r="M20" s="387">
        <v>52.601697000000001</v>
      </c>
      <c r="N20" s="387">
        <v>50.861749000000003</v>
      </c>
      <c r="O20" s="387">
        <v>55.101461</v>
      </c>
      <c r="P20" s="387">
        <v>52.697609</v>
      </c>
      <c r="Q20" s="387">
        <v>50.642440999999998</v>
      </c>
      <c r="R20" s="387">
        <v>49.224414000000003</v>
      </c>
      <c r="S20" s="387">
        <v>47.744827999999998</v>
      </c>
      <c r="T20" s="387">
        <v>50.641513000000003</v>
      </c>
      <c r="U20" s="387">
        <v>48.408410000000003</v>
      </c>
      <c r="V20" s="387">
        <v>47.039307999999998</v>
      </c>
      <c r="W20" s="387">
        <v>46.773895000000003</v>
      </c>
      <c r="X20" s="387">
        <v>44.971989000000001</v>
      </c>
      <c r="Y20" s="387">
        <v>46.867713000000002</v>
      </c>
      <c r="Z20" s="387">
        <v>50.740837999999997</v>
      </c>
      <c r="AA20" s="387">
        <v>58.762146000000001</v>
      </c>
      <c r="AB20" s="387">
        <v>60.754840000000002</v>
      </c>
      <c r="AC20" s="387">
        <v>56.540284</v>
      </c>
      <c r="AD20" s="387">
        <v>50.321587000000001</v>
      </c>
      <c r="AE20" s="387">
        <v>45.568559999999998</v>
      </c>
      <c r="AF20" s="387">
        <v>46.725574999999999</v>
      </c>
      <c r="AG20" s="387">
        <v>48.765656999999997</v>
      </c>
      <c r="AH20" s="387">
        <v>43.997585999999998</v>
      </c>
      <c r="AI20" s="387">
        <v>44.087891999999997</v>
      </c>
      <c r="AJ20" s="387">
        <v>45.030802999999999</v>
      </c>
      <c r="AK20" s="387">
        <v>46.994832000000002</v>
      </c>
      <c r="AL20" s="387">
        <v>46.611840000000001</v>
      </c>
      <c r="AM20" s="387">
        <v>50.941719999999997</v>
      </c>
      <c r="AN20" s="387">
        <v>52.511856000000002</v>
      </c>
      <c r="AO20" s="387">
        <v>49.788389000000002</v>
      </c>
      <c r="AP20" s="387">
        <v>46.208598000000002</v>
      </c>
      <c r="AQ20" s="387">
        <v>45.370578000000002</v>
      </c>
      <c r="AR20" s="387">
        <v>44.879550999999999</v>
      </c>
      <c r="AS20" s="387">
        <v>46.715552000000002</v>
      </c>
      <c r="AT20" s="387">
        <v>45.328581</v>
      </c>
      <c r="AU20" s="387">
        <v>46.565556999999998</v>
      </c>
      <c r="AV20" s="387">
        <v>43.982638000000001</v>
      </c>
      <c r="AW20" s="387">
        <v>48.148766999999999</v>
      </c>
      <c r="AX20" s="387">
        <v>54.852544000000002</v>
      </c>
      <c r="AY20" s="387">
        <v>60.766717999999997</v>
      </c>
      <c r="AZ20" s="387">
        <v>56.663445000000003</v>
      </c>
      <c r="BA20" s="387">
        <v>54.610506999999998</v>
      </c>
      <c r="BB20" s="387">
        <v>53.380496000000001</v>
      </c>
      <c r="BC20" s="387">
        <v>48.247449000000003</v>
      </c>
      <c r="BD20" s="699">
        <v>48.525418999999999</v>
      </c>
      <c r="BE20" s="699">
        <v>46.222999999999999</v>
      </c>
      <c r="BF20" s="699">
        <v>47.105098382999998</v>
      </c>
      <c r="BG20" s="399">
        <v>46.955489999999998</v>
      </c>
      <c r="BH20" s="399">
        <v>45.86215</v>
      </c>
      <c r="BI20" s="399">
        <v>49.500010000000003</v>
      </c>
      <c r="BJ20" s="399">
        <v>52.651260000000001</v>
      </c>
      <c r="BK20" s="399">
        <v>56.781660000000002</v>
      </c>
      <c r="BL20" s="399">
        <v>56.6372</v>
      </c>
      <c r="BM20" s="399">
        <v>54.277650000000001</v>
      </c>
      <c r="BN20" s="399">
        <v>52.644910000000003</v>
      </c>
      <c r="BO20" s="399">
        <v>49.652810000000002</v>
      </c>
      <c r="BP20" s="399">
        <v>48.848660000000002</v>
      </c>
      <c r="BQ20" s="399">
        <v>49.180520000000001</v>
      </c>
      <c r="BR20" s="399">
        <v>47.515259999999998</v>
      </c>
      <c r="BS20" s="399">
        <v>47.301819999999999</v>
      </c>
      <c r="BT20" s="399">
        <v>45.918120000000002</v>
      </c>
      <c r="BU20" s="399">
        <v>48.81664</v>
      </c>
      <c r="BV20" s="399">
        <v>52.807580000000002</v>
      </c>
    </row>
    <row r="21" spans="1:74" ht="11.1" customHeight="1" x14ac:dyDescent="0.2">
      <c r="A21" s="1" t="s">
        <v>231</v>
      </c>
      <c r="B21" s="603" t="s">
        <v>1199</v>
      </c>
      <c r="C21" s="387">
        <v>98.376999999999995</v>
      </c>
      <c r="D21" s="387">
        <v>89.394000000000005</v>
      </c>
      <c r="E21" s="387">
        <v>85.807000000000002</v>
      </c>
      <c r="F21" s="387">
        <v>91.820999999999998</v>
      </c>
      <c r="G21" s="387">
        <v>91.186000000000007</v>
      </c>
      <c r="H21" s="387">
        <v>91.317999999999998</v>
      </c>
      <c r="I21" s="387">
        <v>93.286000000000001</v>
      </c>
      <c r="J21" s="387">
        <v>90.034000000000006</v>
      </c>
      <c r="K21" s="387">
        <v>80.433999999999997</v>
      </c>
      <c r="L21" s="387">
        <v>81.731999999999999</v>
      </c>
      <c r="M21" s="387">
        <v>82.158000000000001</v>
      </c>
      <c r="N21" s="387">
        <v>83.95</v>
      </c>
      <c r="O21" s="387">
        <v>91.149000000000001</v>
      </c>
      <c r="P21" s="387">
        <v>79.072999999999993</v>
      </c>
      <c r="Q21" s="387">
        <v>82.076999999999998</v>
      </c>
      <c r="R21" s="387">
        <v>87.052000000000007</v>
      </c>
      <c r="S21" s="387">
        <v>89.188000000000002</v>
      </c>
      <c r="T21" s="387">
        <v>81.63</v>
      </c>
      <c r="U21" s="387">
        <v>83.486999999999995</v>
      </c>
      <c r="V21" s="387">
        <v>85.787999999999997</v>
      </c>
      <c r="W21" s="387">
        <v>83.027000000000001</v>
      </c>
      <c r="X21" s="387">
        <v>82.698999999999998</v>
      </c>
      <c r="Y21" s="387">
        <v>81.692999999999998</v>
      </c>
      <c r="Z21" s="387">
        <v>81.739000000000004</v>
      </c>
      <c r="AA21" s="387">
        <v>86.385999999999996</v>
      </c>
      <c r="AB21" s="387">
        <v>89.171999999999997</v>
      </c>
      <c r="AC21" s="387">
        <v>86.965999999999994</v>
      </c>
      <c r="AD21" s="387">
        <v>88.320999999999998</v>
      </c>
      <c r="AE21" s="387">
        <v>83.768000000000001</v>
      </c>
      <c r="AF21" s="387">
        <v>83.947999999999993</v>
      </c>
      <c r="AG21" s="387">
        <v>86.884</v>
      </c>
      <c r="AH21" s="387">
        <v>84.506</v>
      </c>
      <c r="AI21" s="387">
        <v>80.238</v>
      </c>
      <c r="AJ21" s="387">
        <v>80.034000000000006</v>
      </c>
      <c r="AK21" s="387">
        <v>84.828000000000003</v>
      </c>
      <c r="AL21" s="387">
        <v>81.41</v>
      </c>
      <c r="AM21" s="387">
        <v>87.152000000000001</v>
      </c>
      <c r="AN21" s="387">
        <v>87.635000000000005</v>
      </c>
      <c r="AO21" s="387">
        <v>83.73</v>
      </c>
      <c r="AP21" s="387">
        <v>86.442999999999998</v>
      </c>
      <c r="AQ21" s="387">
        <v>85.177000000000007</v>
      </c>
      <c r="AR21" s="387">
        <v>84.382000000000005</v>
      </c>
      <c r="AS21" s="387">
        <v>81.692999999999998</v>
      </c>
      <c r="AT21" s="387">
        <v>81.891000000000005</v>
      </c>
      <c r="AU21" s="387">
        <v>85.475999999999999</v>
      </c>
      <c r="AV21" s="387">
        <v>83.415000000000006</v>
      </c>
      <c r="AW21" s="387">
        <v>84.995999999999995</v>
      </c>
      <c r="AX21" s="387">
        <v>89.242000000000004</v>
      </c>
      <c r="AY21" s="387">
        <v>86.581999999999994</v>
      </c>
      <c r="AZ21" s="387">
        <v>80.421999999999997</v>
      </c>
      <c r="BA21" s="387">
        <v>85.402000000000001</v>
      </c>
      <c r="BB21" s="387">
        <v>86.938000000000002</v>
      </c>
      <c r="BC21" s="387">
        <v>86.204999999999998</v>
      </c>
      <c r="BD21" s="699">
        <v>86.399000000000001</v>
      </c>
      <c r="BE21" s="699">
        <v>83.227999999999994</v>
      </c>
      <c r="BF21" s="699">
        <v>76.927171728999994</v>
      </c>
      <c r="BG21" s="399">
        <v>79.809569999999994</v>
      </c>
      <c r="BH21" s="399">
        <v>82.126469999999998</v>
      </c>
      <c r="BI21" s="399">
        <v>85.01782</v>
      </c>
      <c r="BJ21" s="399">
        <v>86.043229999999994</v>
      </c>
      <c r="BK21" s="399">
        <v>88.750240000000005</v>
      </c>
      <c r="BL21" s="399">
        <v>85.999709999999993</v>
      </c>
      <c r="BM21" s="399">
        <v>82.736990000000006</v>
      </c>
      <c r="BN21" s="399">
        <v>86.510769999999994</v>
      </c>
      <c r="BO21" s="399">
        <v>86.072159999999997</v>
      </c>
      <c r="BP21" s="399">
        <v>84.58511</v>
      </c>
      <c r="BQ21" s="399">
        <v>84.392629999999997</v>
      </c>
      <c r="BR21" s="399">
        <v>81.32235</v>
      </c>
      <c r="BS21" s="399">
        <v>81.164190000000005</v>
      </c>
      <c r="BT21" s="399">
        <v>82.655209999999997</v>
      </c>
      <c r="BU21" s="399">
        <v>85.959180000000003</v>
      </c>
      <c r="BV21" s="399">
        <v>87.431550000000001</v>
      </c>
    </row>
    <row r="22" spans="1:74" ht="11.1" customHeight="1" x14ac:dyDescent="0.2">
      <c r="A22" s="1" t="s">
        <v>232</v>
      </c>
      <c r="B22" s="603" t="s">
        <v>1201</v>
      </c>
      <c r="C22" s="387">
        <v>8.8780000000000001</v>
      </c>
      <c r="D22" s="387">
        <v>8.9659999999999993</v>
      </c>
      <c r="E22" s="387">
        <v>9.2200000000000006</v>
      </c>
      <c r="F22" s="387">
        <v>8.3729999999999993</v>
      </c>
      <c r="G22" s="387">
        <v>7.4850000000000003</v>
      </c>
      <c r="H22" s="387">
        <v>7.6550000000000002</v>
      </c>
      <c r="I22" s="387">
        <v>7.3330000000000002</v>
      </c>
      <c r="J22" s="387">
        <v>7.367</v>
      </c>
      <c r="K22" s="387">
        <v>7.5919999999999996</v>
      </c>
      <c r="L22" s="387">
        <v>7.5880000000000001</v>
      </c>
      <c r="M22" s="387">
        <v>8.44</v>
      </c>
      <c r="N22" s="387">
        <v>8.657</v>
      </c>
      <c r="O22" s="387">
        <v>8.8680000000000003</v>
      </c>
      <c r="P22" s="387">
        <v>8.8439999999999994</v>
      </c>
      <c r="Q22" s="387">
        <v>8.5640000000000001</v>
      </c>
      <c r="R22" s="387">
        <v>8.1189999999999998</v>
      </c>
      <c r="S22" s="387">
        <v>7.258</v>
      </c>
      <c r="T22" s="387">
        <v>6.1619999999999999</v>
      </c>
      <c r="U22" s="387">
        <v>6.234</v>
      </c>
      <c r="V22" s="387">
        <v>6.718</v>
      </c>
      <c r="W22" s="387">
        <v>7.6440000000000001</v>
      </c>
      <c r="X22" s="387">
        <v>7.5940000000000003</v>
      </c>
      <c r="Y22" s="387">
        <v>7.7770000000000001</v>
      </c>
      <c r="Z22" s="387">
        <v>8.1470000000000002</v>
      </c>
      <c r="AA22" s="387">
        <v>8.91</v>
      </c>
      <c r="AB22" s="387">
        <v>8.3019999999999996</v>
      </c>
      <c r="AC22" s="387">
        <v>8.0830000000000002</v>
      </c>
      <c r="AD22" s="387">
        <v>7.9509999999999996</v>
      </c>
      <c r="AE22" s="387">
        <v>6.14</v>
      </c>
      <c r="AF22" s="387">
        <v>6.4480000000000004</v>
      </c>
      <c r="AG22" s="387">
        <v>6.8159999999999998</v>
      </c>
      <c r="AH22" s="387">
        <v>6.3940000000000001</v>
      </c>
      <c r="AI22" s="387">
        <v>6.3860000000000001</v>
      </c>
      <c r="AJ22" s="387">
        <v>7.0030000000000001</v>
      </c>
      <c r="AK22" s="387">
        <v>7.2</v>
      </c>
      <c r="AL22" s="387">
        <v>7.4169999999999998</v>
      </c>
      <c r="AM22" s="387">
        <v>7.3869999999999996</v>
      </c>
      <c r="AN22" s="387">
        <v>7.6660000000000004</v>
      </c>
      <c r="AO22" s="387">
        <v>7.8440000000000003</v>
      </c>
      <c r="AP22" s="387">
        <v>7.2949999999999999</v>
      </c>
      <c r="AQ22" s="387">
        <v>6.7610000000000001</v>
      </c>
      <c r="AR22" s="387">
        <v>6.9160000000000004</v>
      </c>
      <c r="AS22" s="387">
        <v>7.197063</v>
      </c>
      <c r="AT22" s="387">
        <v>7.1950630000000002</v>
      </c>
      <c r="AU22" s="387">
        <v>7.1640629999999996</v>
      </c>
      <c r="AV22" s="387">
        <v>7.2080580000000003</v>
      </c>
      <c r="AW22" s="387">
        <v>7.6610579999999997</v>
      </c>
      <c r="AX22" s="387">
        <v>7.9020580000000002</v>
      </c>
      <c r="AY22" s="387">
        <v>8.6070580000000003</v>
      </c>
      <c r="AZ22" s="387">
        <v>8.4950580000000002</v>
      </c>
      <c r="BA22" s="387">
        <v>8.5580580000000008</v>
      </c>
      <c r="BB22" s="387">
        <v>8.3890580000000003</v>
      </c>
      <c r="BC22" s="387">
        <v>8.2340490000000006</v>
      </c>
      <c r="BD22" s="699">
        <v>8.0290490000000005</v>
      </c>
      <c r="BE22" s="699">
        <v>6.7619999999999996</v>
      </c>
      <c r="BF22" s="699">
        <v>6.5644528518999996</v>
      </c>
      <c r="BG22" s="399">
        <v>6.9412180000000001</v>
      </c>
      <c r="BH22" s="399">
        <v>6.8497849999999998</v>
      </c>
      <c r="BI22" s="399">
        <v>7.4233710000000004</v>
      </c>
      <c r="BJ22" s="399">
        <v>7.6985479999999997</v>
      </c>
      <c r="BK22" s="399">
        <v>8.0180959999999999</v>
      </c>
      <c r="BL22" s="399">
        <v>8.1977829999999994</v>
      </c>
      <c r="BM22" s="399">
        <v>8.021471</v>
      </c>
      <c r="BN22" s="399">
        <v>7.9746309999999996</v>
      </c>
      <c r="BO22" s="399">
        <v>7.5894159999999999</v>
      </c>
      <c r="BP22" s="399">
        <v>7.3423879999999997</v>
      </c>
      <c r="BQ22" s="399">
        <v>7.4408989999999999</v>
      </c>
      <c r="BR22" s="399">
        <v>7.2793279999999996</v>
      </c>
      <c r="BS22" s="399">
        <v>7.6172930000000001</v>
      </c>
      <c r="BT22" s="399">
        <v>7.1802869999999999</v>
      </c>
      <c r="BU22" s="399">
        <v>7.7836270000000001</v>
      </c>
      <c r="BV22" s="399">
        <v>8.1118450000000006</v>
      </c>
    </row>
    <row r="23" spans="1:74" ht="11.1" customHeight="1" x14ac:dyDescent="0.2">
      <c r="A23" s="1" t="s">
        <v>233</v>
      </c>
      <c r="B23" s="643" t="s">
        <v>1203</v>
      </c>
      <c r="C23" s="578">
        <v>32.401000000000003</v>
      </c>
      <c r="D23" s="578">
        <v>32.037999999999997</v>
      </c>
      <c r="E23" s="578">
        <v>35.607999999999997</v>
      </c>
      <c r="F23" s="578">
        <v>31.513999999999999</v>
      </c>
      <c r="G23" s="578">
        <v>29.707999999999998</v>
      </c>
      <c r="H23" s="578">
        <v>29.681000000000001</v>
      </c>
      <c r="I23" s="578">
        <v>29.829000000000001</v>
      </c>
      <c r="J23" s="578">
        <v>29.402999999999999</v>
      </c>
      <c r="K23" s="578">
        <v>31.507999999999999</v>
      </c>
      <c r="L23" s="578">
        <v>28.966999999999999</v>
      </c>
      <c r="M23" s="578">
        <v>30.731000000000002</v>
      </c>
      <c r="N23" s="578">
        <v>31.404</v>
      </c>
      <c r="O23" s="578">
        <v>33.159143999999998</v>
      </c>
      <c r="P23" s="578">
        <v>32.250419999999998</v>
      </c>
      <c r="Q23" s="578">
        <v>31.463653000000001</v>
      </c>
      <c r="R23" s="578">
        <v>30.761037000000002</v>
      </c>
      <c r="S23" s="578">
        <v>29.561886999999999</v>
      </c>
      <c r="T23" s="578">
        <v>28.975708999999998</v>
      </c>
      <c r="U23" s="578">
        <v>29.953288000000001</v>
      </c>
      <c r="V23" s="578">
        <v>30.800723999999999</v>
      </c>
      <c r="W23" s="578">
        <v>30.564662999999999</v>
      </c>
      <c r="X23" s="578">
        <v>28.318401000000001</v>
      </c>
      <c r="Y23" s="578">
        <v>27.387893999999999</v>
      </c>
      <c r="Z23" s="578">
        <v>29.720699</v>
      </c>
      <c r="AA23" s="578">
        <v>32.182290999999999</v>
      </c>
      <c r="AB23" s="578">
        <v>30.148195999999999</v>
      </c>
      <c r="AC23" s="578">
        <v>29.928737000000002</v>
      </c>
      <c r="AD23" s="578">
        <v>30.639665999999998</v>
      </c>
      <c r="AE23" s="578">
        <v>31.256654999999999</v>
      </c>
      <c r="AF23" s="578">
        <v>30.289715000000001</v>
      </c>
      <c r="AG23" s="578">
        <v>29.797369</v>
      </c>
      <c r="AH23" s="578">
        <v>26.572638999999999</v>
      </c>
      <c r="AI23" s="578">
        <v>24.469819000000001</v>
      </c>
      <c r="AJ23" s="578">
        <v>27.444569000000001</v>
      </c>
      <c r="AK23" s="578">
        <v>31.229368000000001</v>
      </c>
      <c r="AL23" s="578">
        <v>32.573314000000003</v>
      </c>
      <c r="AM23" s="578">
        <v>32.179004999999997</v>
      </c>
      <c r="AN23" s="578">
        <v>30.492816000000001</v>
      </c>
      <c r="AO23" s="578">
        <v>31.151237999999999</v>
      </c>
      <c r="AP23" s="578">
        <v>30.439492000000001</v>
      </c>
      <c r="AQ23" s="578">
        <v>29.366374</v>
      </c>
      <c r="AR23" s="578">
        <v>28.88625</v>
      </c>
      <c r="AS23" s="578">
        <v>28.384180000000001</v>
      </c>
      <c r="AT23" s="578">
        <v>27.296816</v>
      </c>
      <c r="AU23" s="578">
        <v>29.888579</v>
      </c>
      <c r="AV23" s="578">
        <v>28.331962000000001</v>
      </c>
      <c r="AW23" s="578">
        <v>27.267626</v>
      </c>
      <c r="AX23" s="578">
        <v>28.635155000000001</v>
      </c>
      <c r="AY23" s="578">
        <v>31.638183000000001</v>
      </c>
      <c r="AZ23" s="578">
        <v>30.358708</v>
      </c>
      <c r="BA23" s="578">
        <v>29.944282999999999</v>
      </c>
      <c r="BB23" s="578">
        <v>29.694479000000001</v>
      </c>
      <c r="BC23" s="578">
        <v>31.440681000000001</v>
      </c>
      <c r="BD23" s="744">
        <v>32.699483000000001</v>
      </c>
      <c r="BE23" s="744">
        <v>30.88</v>
      </c>
      <c r="BF23" s="744">
        <v>30.215275814999998</v>
      </c>
      <c r="BG23" s="563">
        <v>30.08146</v>
      </c>
      <c r="BH23" s="563">
        <v>28.85493</v>
      </c>
      <c r="BI23" s="563">
        <v>30.33108</v>
      </c>
      <c r="BJ23" s="563">
        <v>30.941279999999999</v>
      </c>
      <c r="BK23" s="563">
        <v>32.647599999999997</v>
      </c>
      <c r="BL23" s="563">
        <v>31.339829999999999</v>
      </c>
      <c r="BM23" s="563">
        <v>30.222729999999999</v>
      </c>
      <c r="BN23" s="563">
        <v>29.453810000000001</v>
      </c>
      <c r="BO23" s="563">
        <v>30.24108</v>
      </c>
      <c r="BP23" s="563">
        <v>29.83473</v>
      </c>
      <c r="BQ23" s="563">
        <v>29.762889999999999</v>
      </c>
      <c r="BR23" s="563">
        <v>28.678529999999999</v>
      </c>
      <c r="BS23" s="563">
        <v>29.71031</v>
      </c>
      <c r="BT23" s="563">
        <v>28.65343</v>
      </c>
      <c r="BU23" s="563">
        <v>29.76624</v>
      </c>
      <c r="BV23" s="563">
        <v>30.66489</v>
      </c>
    </row>
    <row r="24" spans="1:74" s="115" customFormat="1" ht="12" customHeight="1" x14ac:dyDescent="0.25">
      <c r="A24" s="1"/>
      <c r="B24" s="1032" t="s">
        <v>1260</v>
      </c>
      <c r="C24" s="1041"/>
      <c r="D24" s="1041"/>
      <c r="E24" s="1041"/>
      <c r="F24" s="1041"/>
      <c r="G24" s="1041"/>
      <c r="H24" s="1041"/>
      <c r="I24" s="1041"/>
      <c r="J24" s="1041"/>
      <c r="K24" s="1041"/>
      <c r="L24" s="1041"/>
      <c r="M24" s="1041"/>
      <c r="N24" s="1041"/>
      <c r="O24" s="1041"/>
      <c r="P24" s="1041"/>
      <c r="Q24" s="1037"/>
      <c r="AY24" s="236"/>
      <c r="AZ24" s="236"/>
      <c r="BA24" s="236"/>
      <c r="BB24" s="236"/>
      <c r="BC24" s="236"/>
      <c r="BD24" s="745"/>
      <c r="BE24" s="745"/>
      <c r="BF24" s="745"/>
      <c r="BG24" s="236"/>
      <c r="BH24" s="236"/>
      <c r="BI24" s="236"/>
      <c r="BJ24" s="236"/>
    </row>
    <row r="25" spans="1:74" s="380" customFormat="1" ht="12" customHeight="1" x14ac:dyDescent="0.25">
      <c r="A25" s="379"/>
      <c r="B25" s="1032" t="s">
        <v>1261</v>
      </c>
      <c r="C25" s="1041"/>
      <c r="D25" s="1041"/>
      <c r="E25" s="1041"/>
      <c r="F25" s="1041"/>
      <c r="G25" s="1041"/>
      <c r="H25" s="1041"/>
      <c r="I25" s="1041"/>
      <c r="J25" s="1041"/>
      <c r="K25" s="1041"/>
      <c r="L25" s="1041"/>
      <c r="M25" s="1041"/>
      <c r="N25" s="1041"/>
      <c r="O25" s="1041"/>
      <c r="P25" s="1041"/>
      <c r="Q25" s="1037"/>
      <c r="BD25" s="383"/>
      <c r="BF25" s="383"/>
    </row>
    <row r="26" spans="1:74" s="183" customFormat="1" ht="12" customHeight="1" x14ac:dyDescent="0.2">
      <c r="A26" s="182"/>
      <c r="B26" s="914" t="s">
        <v>834</v>
      </c>
      <c r="C26" s="914"/>
      <c r="D26" s="914"/>
      <c r="E26" s="914"/>
      <c r="F26" s="914"/>
      <c r="G26" s="914"/>
      <c r="H26" s="914"/>
      <c r="I26" s="914"/>
      <c r="J26" s="914"/>
      <c r="K26" s="914"/>
      <c r="L26" s="914"/>
      <c r="M26" s="914"/>
      <c r="N26" s="914"/>
      <c r="O26" s="914"/>
      <c r="P26" s="914"/>
      <c r="Q26" s="914"/>
      <c r="AY26" s="237"/>
      <c r="AZ26" s="237"/>
      <c r="BA26" s="237"/>
      <c r="BB26" s="237"/>
      <c r="BC26" s="237"/>
      <c r="BD26" s="746"/>
      <c r="BE26" s="237"/>
      <c r="BF26" s="746"/>
      <c r="BG26" s="237"/>
      <c r="BH26" s="237"/>
      <c r="BI26" s="237"/>
      <c r="BJ26" s="237"/>
    </row>
    <row r="27" spans="1:74" s="183" customFormat="1" ht="12" customHeight="1" x14ac:dyDescent="0.25">
      <c r="A27" s="182"/>
      <c r="B27" s="988" t="str">
        <f>Dates!$G$2</f>
        <v>EIA completed modeling and analysis for this report on Thursday, September 5, 2024.</v>
      </c>
      <c r="C27" s="989"/>
      <c r="D27" s="989"/>
      <c r="E27" s="989"/>
      <c r="F27" s="989"/>
      <c r="G27" s="989"/>
      <c r="H27" s="989"/>
      <c r="I27" s="989"/>
      <c r="J27" s="989"/>
      <c r="K27" s="989"/>
      <c r="L27" s="989"/>
      <c r="M27" s="989"/>
      <c r="N27" s="989"/>
      <c r="O27" s="989"/>
      <c r="P27" s="989"/>
      <c r="Q27" s="989"/>
      <c r="AY27" s="237"/>
      <c r="AZ27" s="237"/>
      <c r="BA27" s="237"/>
      <c r="BB27" s="237"/>
      <c r="BC27" s="237"/>
      <c r="BD27" s="746"/>
      <c r="BE27" s="237"/>
      <c r="BF27" s="746"/>
      <c r="BG27" s="237"/>
      <c r="BH27" s="237"/>
      <c r="BI27" s="237"/>
      <c r="BJ27" s="237"/>
    </row>
    <row r="28" spans="1:74" s="115" customFormat="1" ht="12" customHeight="1" x14ac:dyDescent="0.25">
      <c r="A28" s="1"/>
      <c r="B28" s="987" t="s">
        <v>487</v>
      </c>
      <c r="C28" s="989"/>
      <c r="D28" s="989"/>
      <c r="E28" s="989"/>
      <c r="F28" s="989"/>
      <c r="G28" s="989"/>
      <c r="H28" s="989"/>
      <c r="I28" s="989"/>
      <c r="J28" s="989"/>
      <c r="K28" s="989"/>
      <c r="L28" s="989"/>
      <c r="M28" s="989"/>
      <c r="N28" s="989"/>
      <c r="O28" s="989"/>
      <c r="P28" s="989"/>
      <c r="Q28" s="989"/>
      <c r="AY28" s="236"/>
      <c r="AZ28" s="236"/>
      <c r="BA28" s="236"/>
      <c r="BB28" s="236"/>
      <c r="BC28" s="236"/>
      <c r="BD28" s="745"/>
      <c r="BE28" s="236"/>
      <c r="BF28" s="745"/>
      <c r="BG28" s="236"/>
      <c r="BH28" s="236"/>
      <c r="BI28" s="236"/>
      <c r="BJ28" s="236"/>
    </row>
    <row r="29" spans="1:74" s="183" customFormat="1" ht="12" customHeight="1" x14ac:dyDescent="0.25">
      <c r="A29" s="182"/>
      <c r="B29" s="979" t="s">
        <v>1456</v>
      </c>
      <c r="C29" s="980"/>
      <c r="D29" s="980"/>
      <c r="E29" s="980"/>
      <c r="F29" s="980"/>
      <c r="G29" s="980"/>
      <c r="H29" s="980"/>
      <c r="I29" s="980"/>
      <c r="J29" s="980"/>
      <c r="K29" s="980"/>
      <c r="L29" s="980"/>
      <c r="M29" s="980"/>
      <c r="N29" s="980"/>
      <c r="O29" s="980"/>
      <c r="P29" s="980"/>
      <c r="Q29" s="980"/>
      <c r="AY29" s="237"/>
      <c r="AZ29" s="237"/>
      <c r="BA29" s="237"/>
      <c r="BB29" s="237"/>
      <c r="BC29" s="237"/>
      <c r="BD29" s="746"/>
      <c r="BE29" s="237"/>
      <c r="BF29" s="746"/>
      <c r="BG29" s="237"/>
      <c r="BH29" s="237"/>
      <c r="BI29" s="237"/>
      <c r="BJ29" s="237"/>
    </row>
    <row r="30" spans="1:74" s="183" customFormat="1" ht="12" customHeight="1" x14ac:dyDescent="0.25">
      <c r="A30" s="182"/>
      <c r="B30" s="974" t="s">
        <v>498</v>
      </c>
      <c r="C30" s="976"/>
      <c r="D30" s="976"/>
      <c r="E30" s="976"/>
      <c r="F30" s="976"/>
      <c r="G30" s="976"/>
      <c r="H30" s="976"/>
      <c r="I30" s="976"/>
      <c r="J30" s="976"/>
      <c r="K30" s="976"/>
      <c r="L30" s="976"/>
      <c r="M30" s="976"/>
      <c r="N30" s="976"/>
      <c r="O30" s="976"/>
      <c r="P30" s="976"/>
      <c r="Q30" s="1037"/>
      <c r="AY30" s="237"/>
      <c r="AZ30" s="237"/>
      <c r="BA30" s="237"/>
      <c r="BB30" s="237"/>
      <c r="BC30" s="237"/>
      <c r="BD30" s="746"/>
      <c r="BE30" s="237"/>
      <c r="BF30" s="746"/>
      <c r="BG30" s="237"/>
      <c r="BH30" s="237"/>
      <c r="BI30" s="237"/>
      <c r="BJ30" s="237"/>
    </row>
    <row r="31" spans="1:74" s="183" customFormat="1" ht="12" customHeight="1" x14ac:dyDescent="0.25">
      <c r="A31" s="182"/>
      <c r="B31" s="981" t="s">
        <v>67</v>
      </c>
      <c r="C31" s="989"/>
      <c r="D31" s="989"/>
      <c r="E31" s="989"/>
      <c r="F31" s="989"/>
      <c r="G31" s="989"/>
      <c r="H31" s="989"/>
      <c r="I31" s="989"/>
      <c r="J31" s="989"/>
      <c r="K31" s="989"/>
      <c r="L31" s="989"/>
      <c r="M31" s="989"/>
      <c r="N31" s="989"/>
      <c r="O31" s="989"/>
      <c r="P31" s="989"/>
      <c r="Q31" s="989"/>
      <c r="AY31" s="237"/>
      <c r="AZ31" s="237"/>
      <c r="BA31" s="237"/>
      <c r="BB31" s="237"/>
      <c r="BC31" s="237"/>
      <c r="BD31" s="746"/>
      <c r="BE31" s="237"/>
      <c r="BF31" s="746"/>
      <c r="BG31" s="237"/>
      <c r="BH31" s="237"/>
      <c r="BI31" s="237"/>
      <c r="BJ31" s="237"/>
    </row>
    <row r="32" spans="1:74" s="183" customFormat="1" ht="12" customHeight="1" x14ac:dyDescent="0.25">
      <c r="A32" s="182"/>
      <c r="B32" s="974" t="s">
        <v>822</v>
      </c>
      <c r="C32" s="1037"/>
      <c r="D32" s="1037"/>
      <c r="E32" s="1037"/>
      <c r="F32" s="1037"/>
      <c r="G32" s="1037"/>
      <c r="H32" s="1037"/>
      <c r="I32" s="1037"/>
      <c r="J32" s="1037"/>
      <c r="K32" s="1037"/>
      <c r="L32" s="1037"/>
      <c r="M32" s="1037"/>
      <c r="N32" s="1037"/>
      <c r="O32" s="1037"/>
      <c r="P32" s="1037"/>
      <c r="Q32" s="1037"/>
      <c r="AY32" s="237"/>
      <c r="AZ32" s="237"/>
      <c r="BA32" s="237"/>
      <c r="BB32" s="237"/>
      <c r="BC32" s="237"/>
      <c r="BD32" s="746"/>
      <c r="BE32" s="237"/>
      <c r="BF32" s="746"/>
      <c r="BG32" s="237"/>
      <c r="BH32" s="237"/>
      <c r="BI32" s="237"/>
      <c r="BJ32" s="237"/>
    </row>
    <row r="33" spans="1:74" s="183" customFormat="1" ht="12" customHeight="1" x14ac:dyDescent="0.25">
      <c r="A33" s="182"/>
      <c r="B33" s="1047" t="s">
        <v>501</v>
      </c>
      <c r="C33" s="1037"/>
      <c r="D33" s="1037"/>
      <c r="E33" s="1037"/>
      <c r="F33" s="1037"/>
      <c r="G33" s="1037"/>
      <c r="H33" s="1037"/>
      <c r="I33" s="1037"/>
      <c r="J33" s="1037"/>
      <c r="K33" s="1037"/>
      <c r="L33" s="1037"/>
      <c r="M33" s="1037"/>
      <c r="N33" s="1037"/>
      <c r="O33" s="1037"/>
      <c r="P33" s="1037"/>
      <c r="Q33" s="1037"/>
      <c r="AY33" s="237"/>
      <c r="AZ33" s="237"/>
      <c r="BA33" s="237"/>
      <c r="BB33" s="237"/>
      <c r="BC33" s="237"/>
      <c r="BD33" s="746"/>
      <c r="BE33" s="237"/>
      <c r="BF33" s="746"/>
      <c r="BG33" s="237"/>
      <c r="BH33" s="237"/>
      <c r="BI33" s="237"/>
      <c r="BJ33" s="237"/>
    </row>
    <row r="34" spans="1:74" s="184" customFormat="1" ht="12" customHeight="1" x14ac:dyDescent="0.25">
      <c r="A34" s="174"/>
      <c r="B34" s="914" t="s">
        <v>848</v>
      </c>
      <c r="C34" s="900"/>
      <c r="D34" s="900"/>
      <c r="E34" s="900"/>
      <c r="F34" s="900"/>
      <c r="G34" s="900"/>
      <c r="H34" s="900"/>
      <c r="I34" s="900"/>
      <c r="J34" s="900"/>
      <c r="K34" s="900"/>
      <c r="L34" s="900"/>
      <c r="M34" s="900"/>
      <c r="N34" s="900"/>
      <c r="O34" s="900"/>
      <c r="P34" s="900"/>
      <c r="Q34" s="900"/>
      <c r="AY34" s="238"/>
      <c r="AZ34" s="238"/>
      <c r="BA34" s="238"/>
      <c r="BB34" s="238"/>
      <c r="BC34" s="238"/>
      <c r="BD34" s="746"/>
      <c r="BE34" s="238"/>
      <c r="BF34" s="746"/>
      <c r="BG34" s="238"/>
      <c r="BH34" s="238"/>
      <c r="BI34" s="238"/>
      <c r="BJ34" s="238"/>
    </row>
    <row r="35" spans="1:74" ht="13.2" x14ac:dyDescent="0.25">
      <c r="A35" s="174"/>
      <c r="B35" s="974" t="s">
        <v>1262</v>
      </c>
      <c r="C35" s="1041"/>
      <c r="D35" s="1041"/>
      <c r="E35" s="1041"/>
      <c r="F35" s="1041"/>
      <c r="G35" s="1041"/>
      <c r="H35" s="1041"/>
      <c r="I35" s="1041"/>
      <c r="J35" s="1041"/>
      <c r="K35" s="1041"/>
      <c r="L35" s="1041"/>
      <c r="M35" s="1041"/>
      <c r="N35" s="1041"/>
      <c r="O35" s="1041"/>
      <c r="P35" s="1041"/>
      <c r="Q35" s="1037"/>
      <c r="BD35" s="745"/>
      <c r="BE35" s="150"/>
      <c r="BF35" s="745"/>
      <c r="BK35" s="150"/>
      <c r="BL35" s="150"/>
      <c r="BM35" s="150"/>
      <c r="BN35" s="150"/>
      <c r="BO35" s="150"/>
      <c r="BP35" s="150"/>
      <c r="BQ35" s="150"/>
      <c r="BR35" s="150"/>
      <c r="BS35" s="150"/>
      <c r="BT35" s="150"/>
      <c r="BU35" s="150"/>
      <c r="BV35" s="150"/>
    </row>
    <row r="36" spans="1:74" ht="13.2" x14ac:dyDescent="0.25">
      <c r="A36" s="174"/>
      <c r="B36" s="977" t="s">
        <v>502</v>
      </c>
      <c r="C36" s="976"/>
      <c r="D36" s="976"/>
      <c r="E36" s="976"/>
      <c r="F36" s="976"/>
      <c r="G36" s="976"/>
      <c r="H36" s="976"/>
      <c r="I36" s="976"/>
      <c r="J36" s="976"/>
      <c r="K36" s="976"/>
      <c r="L36" s="976"/>
      <c r="M36" s="976"/>
      <c r="N36" s="976"/>
      <c r="O36" s="976"/>
      <c r="P36" s="976"/>
      <c r="Q36" s="1037"/>
      <c r="BK36" s="150"/>
      <c r="BL36" s="150"/>
      <c r="BM36" s="150"/>
      <c r="BN36" s="150"/>
      <c r="BO36" s="150"/>
      <c r="BP36" s="150"/>
      <c r="BQ36" s="150"/>
      <c r="BR36" s="150"/>
      <c r="BS36" s="150"/>
      <c r="BT36" s="150"/>
      <c r="BU36" s="150"/>
      <c r="BV36" s="150"/>
    </row>
    <row r="37" spans="1:74" ht="13.2" x14ac:dyDescent="0.25">
      <c r="A37" s="174"/>
      <c r="B37" s="995" t="s">
        <v>850</v>
      </c>
      <c r="C37" s="976"/>
      <c r="D37" s="976"/>
      <c r="E37" s="976"/>
      <c r="F37" s="976"/>
      <c r="G37" s="976"/>
      <c r="H37" s="976"/>
      <c r="I37" s="976"/>
      <c r="J37" s="976"/>
      <c r="K37" s="976"/>
      <c r="L37" s="976"/>
      <c r="M37" s="976"/>
      <c r="N37" s="976"/>
      <c r="O37" s="976"/>
      <c r="P37" s="976"/>
      <c r="Q37" s="976"/>
      <c r="BK37" s="150"/>
      <c r="BL37" s="150"/>
      <c r="BM37" s="150"/>
      <c r="BN37" s="150"/>
      <c r="BO37" s="150"/>
      <c r="BP37" s="150"/>
      <c r="BQ37" s="150"/>
      <c r="BR37" s="150"/>
      <c r="BS37" s="150"/>
      <c r="BT37" s="150"/>
      <c r="BU37" s="150"/>
      <c r="BV37" s="150"/>
    </row>
    <row r="38" spans="1:74" x14ac:dyDescent="0.15">
      <c r="BK38" s="150"/>
      <c r="BL38" s="150"/>
      <c r="BM38" s="150"/>
      <c r="BN38" s="150"/>
      <c r="BO38" s="150"/>
      <c r="BP38" s="150"/>
      <c r="BQ38" s="150"/>
      <c r="BR38" s="150"/>
      <c r="BS38" s="150"/>
      <c r="BT38" s="150"/>
      <c r="BU38" s="150"/>
      <c r="BV38" s="150"/>
    </row>
    <row r="39" spans="1:74" x14ac:dyDescent="0.15">
      <c r="BK39" s="150"/>
      <c r="BL39" s="150"/>
      <c r="BM39" s="150"/>
      <c r="BN39" s="150"/>
      <c r="BO39" s="150"/>
      <c r="BP39" s="150"/>
      <c r="BQ39" s="150"/>
      <c r="BR39" s="150"/>
      <c r="BS39" s="150"/>
      <c r="BT39" s="150"/>
      <c r="BU39" s="150"/>
      <c r="BV39" s="150"/>
    </row>
    <row r="40" spans="1:74" x14ac:dyDescent="0.15">
      <c r="BK40" s="150"/>
      <c r="BL40" s="150"/>
      <c r="BM40" s="150"/>
      <c r="BN40" s="150"/>
      <c r="BO40" s="150"/>
      <c r="BP40" s="150"/>
      <c r="BQ40" s="150"/>
      <c r="BR40" s="150"/>
      <c r="BS40" s="150"/>
      <c r="BT40" s="150"/>
      <c r="BU40" s="150"/>
      <c r="BV40" s="150"/>
    </row>
    <row r="41" spans="1:74" x14ac:dyDescent="0.15">
      <c r="BK41" s="150"/>
      <c r="BL41" s="150"/>
      <c r="BM41" s="150"/>
      <c r="BN41" s="150"/>
      <c r="BO41" s="150"/>
      <c r="BP41" s="150"/>
      <c r="BQ41" s="150"/>
      <c r="BR41" s="150"/>
      <c r="BS41" s="150"/>
      <c r="BT41" s="150"/>
      <c r="BU41" s="150"/>
      <c r="BV41" s="150"/>
    </row>
    <row r="42" spans="1:74" x14ac:dyDescent="0.15">
      <c r="BK42" s="150"/>
      <c r="BL42" s="150"/>
      <c r="BM42" s="150"/>
      <c r="BN42" s="150"/>
      <c r="BO42" s="150"/>
      <c r="BP42" s="150"/>
      <c r="BQ42" s="150"/>
      <c r="BR42" s="150"/>
      <c r="BS42" s="150"/>
      <c r="BT42" s="150"/>
      <c r="BU42" s="150"/>
      <c r="BV42" s="150"/>
    </row>
    <row r="43" spans="1:74" x14ac:dyDescent="0.15">
      <c r="BK43" s="150"/>
      <c r="BL43" s="150"/>
      <c r="BM43" s="150"/>
      <c r="BN43" s="150"/>
      <c r="BO43" s="150"/>
      <c r="BP43" s="150"/>
      <c r="BQ43" s="150"/>
      <c r="BR43" s="150"/>
      <c r="BS43" s="150"/>
      <c r="BT43" s="150"/>
      <c r="BU43" s="150"/>
      <c r="BV43" s="150"/>
    </row>
    <row r="44" spans="1:74" x14ac:dyDescent="0.15">
      <c r="BK44" s="150"/>
      <c r="BL44" s="150"/>
      <c r="BM44" s="150"/>
      <c r="BN44" s="150"/>
      <c r="BO44" s="150"/>
      <c r="BP44" s="150"/>
      <c r="BQ44" s="150"/>
      <c r="BR44" s="150"/>
      <c r="BS44" s="150"/>
      <c r="BT44" s="150"/>
      <c r="BU44" s="150"/>
      <c r="BV44" s="150"/>
    </row>
    <row r="45" spans="1:74" x14ac:dyDescent="0.15">
      <c r="BK45" s="150"/>
      <c r="BL45" s="150"/>
      <c r="BM45" s="150"/>
      <c r="BN45" s="150"/>
      <c r="BO45" s="150"/>
      <c r="BP45" s="150"/>
      <c r="BQ45" s="150"/>
      <c r="BR45" s="150"/>
      <c r="BS45" s="150"/>
      <c r="BT45" s="150"/>
      <c r="BU45" s="150"/>
      <c r="BV45" s="150"/>
    </row>
    <row r="46" spans="1:74" x14ac:dyDescent="0.15">
      <c r="BK46" s="150"/>
      <c r="BL46" s="150"/>
      <c r="BM46" s="150"/>
      <c r="BN46" s="150"/>
      <c r="BO46" s="150"/>
      <c r="BP46" s="150"/>
      <c r="BQ46" s="150"/>
      <c r="BR46" s="150"/>
      <c r="BS46" s="150"/>
      <c r="BT46" s="150"/>
      <c r="BU46" s="150"/>
      <c r="BV46" s="150"/>
    </row>
    <row r="47" spans="1:74" x14ac:dyDescent="0.15">
      <c r="BK47" s="150"/>
      <c r="BL47" s="150"/>
      <c r="BM47" s="150"/>
      <c r="BN47" s="150"/>
      <c r="BO47" s="150"/>
      <c r="BP47" s="150"/>
      <c r="BQ47" s="150"/>
      <c r="BR47" s="150"/>
      <c r="BS47" s="150"/>
      <c r="BT47" s="150"/>
      <c r="BU47" s="150"/>
      <c r="BV47" s="150"/>
    </row>
    <row r="48" spans="1:74" x14ac:dyDescent="0.15">
      <c r="BK48" s="150"/>
      <c r="BL48" s="150"/>
      <c r="BM48" s="150"/>
      <c r="BN48" s="150"/>
      <c r="BO48" s="150"/>
      <c r="BP48" s="150"/>
      <c r="BQ48" s="150"/>
      <c r="BR48" s="150"/>
      <c r="BS48" s="150"/>
      <c r="BT48" s="150"/>
      <c r="BU48" s="150"/>
      <c r="BV48" s="150"/>
    </row>
    <row r="49" spans="63:74" x14ac:dyDescent="0.15">
      <c r="BK49" s="150"/>
      <c r="BL49" s="150"/>
      <c r="BM49" s="150"/>
      <c r="BN49" s="150"/>
      <c r="BO49" s="150"/>
      <c r="BP49" s="150"/>
      <c r="BQ49" s="150"/>
      <c r="BR49" s="150"/>
      <c r="BS49" s="150"/>
      <c r="BT49" s="150"/>
      <c r="BU49" s="150"/>
      <c r="BV49" s="150"/>
    </row>
    <row r="50" spans="63:74" x14ac:dyDescent="0.15">
      <c r="BK50" s="150"/>
      <c r="BL50" s="150"/>
      <c r="BM50" s="150"/>
      <c r="BN50" s="150"/>
      <c r="BO50" s="150"/>
      <c r="BP50" s="150"/>
      <c r="BQ50" s="150"/>
      <c r="BR50" s="150"/>
      <c r="BS50" s="150"/>
      <c r="BT50" s="150"/>
      <c r="BU50" s="150"/>
      <c r="BV50" s="150"/>
    </row>
    <row r="51" spans="63:74" x14ac:dyDescent="0.15">
      <c r="BK51" s="150"/>
      <c r="BL51" s="150"/>
      <c r="BM51" s="150"/>
      <c r="BN51" s="150"/>
      <c r="BO51" s="150"/>
      <c r="BP51" s="150"/>
      <c r="BQ51" s="150"/>
      <c r="BR51" s="150"/>
      <c r="BS51" s="150"/>
      <c r="BT51" s="150"/>
      <c r="BU51" s="150"/>
      <c r="BV51" s="150"/>
    </row>
    <row r="52" spans="63:74" x14ac:dyDescent="0.15">
      <c r="BK52" s="150"/>
      <c r="BL52" s="150"/>
      <c r="BM52" s="150"/>
      <c r="BN52" s="150"/>
      <c r="BO52" s="150"/>
      <c r="BP52" s="150"/>
      <c r="BQ52" s="150"/>
      <c r="BR52" s="150"/>
      <c r="BS52" s="150"/>
      <c r="BT52" s="150"/>
      <c r="BU52" s="150"/>
      <c r="BV52" s="150"/>
    </row>
    <row r="53" spans="63:74" x14ac:dyDescent="0.15">
      <c r="BK53" s="150"/>
      <c r="BL53" s="150"/>
      <c r="BM53" s="150"/>
      <c r="BN53" s="150"/>
      <c r="BO53" s="150"/>
      <c r="BP53" s="150"/>
      <c r="BQ53" s="150"/>
      <c r="BR53" s="150"/>
      <c r="BS53" s="150"/>
      <c r="BT53" s="150"/>
      <c r="BU53" s="150"/>
      <c r="BV53" s="150"/>
    </row>
    <row r="54" spans="63:74" x14ac:dyDescent="0.15">
      <c r="BK54" s="150"/>
      <c r="BL54" s="150"/>
      <c r="BM54" s="150"/>
      <c r="BN54" s="150"/>
      <c r="BO54" s="150"/>
      <c r="BP54" s="150"/>
      <c r="BQ54" s="150"/>
      <c r="BR54" s="150"/>
      <c r="BS54" s="150"/>
      <c r="BT54" s="150"/>
      <c r="BU54" s="150"/>
      <c r="BV54" s="150"/>
    </row>
    <row r="55" spans="63:74" x14ac:dyDescent="0.15">
      <c r="BK55" s="150"/>
      <c r="BL55" s="150"/>
      <c r="BM55" s="150"/>
      <c r="BN55" s="150"/>
      <c r="BO55" s="150"/>
      <c r="BP55" s="150"/>
      <c r="BQ55" s="150"/>
      <c r="BR55" s="150"/>
      <c r="BS55" s="150"/>
      <c r="BT55" s="150"/>
      <c r="BU55" s="150"/>
      <c r="BV55" s="150"/>
    </row>
    <row r="56" spans="63:74" x14ac:dyDescent="0.15">
      <c r="BK56" s="150"/>
      <c r="BL56" s="150"/>
      <c r="BM56" s="150"/>
      <c r="BN56" s="150"/>
      <c r="BO56" s="150"/>
      <c r="BP56" s="150"/>
      <c r="BQ56" s="150"/>
      <c r="BR56" s="150"/>
      <c r="BS56" s="150"/>
      <c r="BT56" s="150"/>
      <c r="BU56" s="150"/>
      <c r="BV56" s="150"/>
    </row>
    <row r="57" spans="63:74" x14ac:dyDescent="0.15">
      <c r="BK57" s="150"/>
      <c r="BL57" s="150"/>
      <c r="BM57" s="150"/>
      <c r="BN57" s="150"/>
      <c r="BO57" s="150"/>
      <c r="BP57" s="150"/>
      <c r="BQ57" s="150"/>
      <c r="BR57" s="150"/>
      <c r="BS57" s="150"/>
      <c r="BT57" s="150"/>
      <c r="BU57" s="150"/>
      <c r="BV57" s="150"/>
    </row>
    <row r="58" spans="63:74" x14ac:dyDescent="0.15">
      <c r="BK58" s="150"/>
      <c r="BL58" s="150"/>
      <c r="BM58" s="150"/>
      <c r="BN58" s="150"/>
      <c r="BO58" s="150"/>
      <c r="BP58" s="150"/>
      <c r="BQ58" s="150"/>
      <c r="BR58" s="150"/>
      <c r="BS58" s="150"/>
      <c r="BT58" s="150"/>
      <c r="BU58" s="150"/>
      <c r="BV58" s="150"/>
    </row>
    <row r="59" spans="63:74" x14ac:dyDescent="0.15">
      <c r="BK59" s="150"/>
      <c r="BL59" s="150"/>
      <c r="BM59" s="150"/>
      <c r="BN59" s="150"/>
      <c r="BO59" s="150"/>
      <c r="BP59" s="150"/>
      <c r="BQ59" s="150"/>
      <c r="BR59" s="150"/>
      <c r="BS59" s="150"/>
      <c r="BT59" s="150"/>
      <c r="BU59" s="150"/>
      <c r="BV59" s="150"/>
    </row>
    <row r="60" spans="63:74" x14ac:dyDescent="0.15">
      <c r="BK60" s="150"/>
      <c r="BL60" s="150"/>
      <c r="BM60" s="150"/>
      <c r="BN60" s="150"/>
      <c r="BO60" s="150"/>
      <c r="BP60" s="150"/>
      <c r="BQ60" s="150"/>
      <c r="BR60" s="150"/>
      <c r="BS60" s="150"/>
      <c r="BT60" s="150"/>
      <c r="BU60" s="150"/>
      <c r="BV60" s="150"/>
    </row>
    <row r="61" spans="63:74" x14ac:dyDescent="0.15">
      <c r="BK61" s="150"/>
      <c r="BL61" s="150"/>
      <c r="BM61" s="150"/>
      <c r="BN61" s="150"/>
      <c r="BO61" s="150"/>
      <c r="BP61" s="150"/>
      <c r="BQ61" s="150"/>
      <c r="BR61" s="150"/>
      <c r="BS61" s="150"/>
      <c r="BT61" s="150"/>
      <c r="BU61" s="150"/>
      <c r="BV61" s="150"/>
    </row>
    <row r="62" spans="63:74" x14ac:dyDescent="0.15">
      <c r="BK62" s="150"/>
      <c r="BL62" s="150"/>
      <c r="BM62" s="150"/>
      <c r="BN62" s="150"/>
      <c r="BO62" s="150"/>
      <c r="BP62" s="150"/>
      <c r="BQ62" s="150"/>
      <c r="BR62" s="150"/>
      <c r="BS62" s="150"/>
      <c r="BT62" s="150"/>
      <c r="BU62" s="150"/>
      <c r="BV62" s="150"/>
    </row>
    <row r="63" spans="63:74" x14ac:dyDescent="0.15">
      <c r="BK63" s="150"/>
      <c r="BL63" s="150"/>
      <c r="BM63" s="150"/>
      <c r="BN63" s="150"/>
      <c r="BO63" s="150"/>
      <c r="BP63" s="150"/>
      <c r="BQ63" s="150"/>
      <c r="BR63" s="150"/>
      <c r="BS63" s="150"/>
      <c r="BT63" s="150"/>
      <c r="BU63" s="150"/>
      <c r="BV63" s="150"/>
    </row>
    <row r="64" spans="63:74" x14ac:dyDescent="0.15">
      <c r="BK64" s="150"/>
      <c r="BL64" s="150"/>
      <c r="BM64" s="150"/>
      <c r="BN64" s="150"/>
      <c r="BO64" s="150"/>
      <c r="BP64" s="150"/>
      <c r="BQ64" s="150"/>
      <c r="BR64" s="150"/>
      <c r="BS64" s="150"/>
      <c r="BT64" s="150"/>
      <c r="BU64" s="150"/>
      <c r="BV64" s="150"/>
    </row>
    <row r="65" spans="63:74" x14ac:dyDescent="0.15">
      <c r="BK65" s="150"/>
      <c r="BL65" s="150"/>
      <c r="BM65" s="150"/>
      <c r="BN65" s="150"/>
      <c r="BO65" s="150"/>
      <c r="BP65" s="150"/>
      <c r="BQ65" s="150"/>
      <c r="BR65" s="150"/>
      <c r="BS65" s="150"/>
      <c r="BT65" s="150"/>
      <c r="BU65" s="150"/>
      <c r="BV65" s="150"/>
    </row>
    <row r="66" spans="63:74" x14ac:dyDescent="0.15">
      <c r="BK66" s="150"/>
      <c r="BL66" s="150"/>
      <c r="BM66" s="150"/>
      <c r="BN66" s="150"/>
      <c r="BO66" s="150"/>
      <c r="BP66" s="150"/>
      <c r="BQ66" s="150"/>
      <c r="BR66" s="150"/>
      <c r="BS66" s="150"/>
      <c r="BT66" s="150"/>
      <c r="BU66" s="150"/>
      <c r="BV66" s="150"/>
    </row>
    <row r="67" spans="63:74" x14ac:dyDescent="0.15">
      <c r="BK67" s="150"/>
      <c r="BL67" s="150"/>
      <c r="BM67" s="150"/>
      <c r="BN67" s="150"/>
      <c r="BO67" s="150"/>
      <c r="BP67" s="150"/>
      <c r="BQ67" s="150"/>
      <c r="BR67" s="150"/>
      <c r="BS67" s="150"/>
      <c r="BT67" s="150"/>
      <c r="BU67" s="150"/>
      <c r="BV67" s="150"/>
    </row>
    <row r="68" spans="63:74" x14ac:dyDescent="0.15">
      <c r="BK68" s="150"/>
      <c r="BL68" s="150"/>
      <c r="BM68" s="150"/>
      <c r="BN68" s="150"/>
      <c r="BO68" s="150"/>
      <c r="BP68" s="150"/>
      <c r="BQ68" s="150"/>
      <c r="BR68" s="150"/>
      <c r="BS68" s="150"/>
      <c r="BT68" s="150"/>
      <c r="BU68" s="150"/>
      <c r="BV68" s="150"/>
    </row>
    <row r="69" spans="63:74" x14ac:dyDescent="0.15">
      <c r="BK69" s="150"/>
      <c r="BL69" s="150"/>
      <c r="BM69" s="150"/>
      <c r="BN69" s="150"/>
      <c r="BO69" s="150"/>
      <c r="BP69" s="150"/>
      <c r="BQ69" s="150"/>
      <c r="BR69" s="150"/>
      <c r="BS69" s="150"/>
      <c r="BT69" s="150"/>
      <c r="BU69" s="150"/>
      <c r="BV69" s="150"/>
    </row>
    <row r="70" spans="63:74" x14ac:dyDescent="0.15">
      <c r="BK70" s="150"/>
      <c r="BL70" s="150"/>
      <c r="BM70" s="150"/>
      <c r="BN70" s="150"/>
      <c r="BO70" s="150"/>
      <c r="BP70" s="150"/>
      <c r="BQ70" s="150"/>
      <c r="BR70" s="150"/>
      <c r="BS70" s="150"/>
      <c r="BT70" s="150"/>
      <c r="BU70" s="150"/>
      <c r="BV70" s="150"/>
    </row>
    <row r="71" spans="63:74" x14ac:dyDescent="0.15">
      <c r="BK71" s="150"/>
      <c r="BL71" s="150"/>
      <c r="BM71" s="150"/>
      <c r="BN71" s="150"/>
      <c r="BO71" s="150"/>
      <c r="BP71" s="150"/>
      <c r="BQ71" s="150"/>
      <c r="BR71" s="150"/>
      <c r="BS71" s="150"/>
      <c r="BT71" s="150"/>
      <c r="BU71" s="150"/>
      <c r="BV71" s="150"/>
    </row>
    <row r="72" spans="63:74" x14ac:dyDescent="0.15">
      <c r="BK72" s="150"/>
      <c r="BL72" s="150"/>
      <c r="BM72" s="150"/>
      <c r="BN72" s="150"/>
      <c r="BO72" s="150"/>
      <c r="BP72" s="150"/>
      <c r="BQ72" s="150"/>
      <c r="BR72" s="150"/>
      <c r="BS72" s="150"/>
      <c r="BT72" s="150"/>
      <c r="BU72" s="150"/>
      <c r="BV72" s="150"/>
    </row>
    <row r="73" spans="63:74" x14ac:dyDescent="0.15">
      <c r="BK73" s="150"/>
      <c r="BL73" s="150"/>
      <c r="BM73" s="150"/>
      <c r="BN73" s="150"/>
      <c r="BO73" s="150"/>
      <c r="BP73" s="150"/>
      <c r="BQ73" s="150"/>
      <c r="BR73" s="150"/>
      <c r="BS73" s="150"/>
      <c r="BT73" s="150"/>
      <c r="BU73" s="150"/>
      <c r="BV73" s="150"/>
    </row>
    <row r="74" spans="63:74" x14ac:dyDescent="0.15">
      <c r="BK74" s="150"/>
      <c r="BL74" s="150"/>
      <c r="BM74" s="150"/>
      <c r="BN74" s="150"/>
      <c r="BO74" s="150"/>
      <c r="BP74" s="150"/>
      <c r="BQ74" s="150"/>
      <c r="BR74" s="150"/>
      <c r="BS74" s="150"/>
      <c r="BT74" s="150"/>
      <c r="BU74" s="150"/>
      <c r="BV74" s="150"/>
    </row>
    <row r="75" spans="63:74" x14ac:dyDescent="0.15">
      <c r="BK75" s="150"/>
      <c r="BL75" s="150"/>
      <c r="BM75" s="150"/>
      <c r="BN75" s="150"/>
      <c r="BO75" s="150"/>
      <c r="BP75" s="150"/>
      <c r="BQ75" s="150"/>
      <c r="BR75" s="150"/>
      <c r="BS75" s="150"/>
      <c r="BT75" s="150"/>
      <c r="BU75" s="150"/>
      <c r="BV75" s="150"/>
    </row>
    <row r="76" spans="63:74" x14ac:dyDescent="0.15">
      <c r="BK76" s="150"/>
      <c r="BL76" s="150"/>
      <c r="BM76" s="150"/>
      <c r="BN76" s="150"/>
      <c r="BO76" s="150"/>
      <c r="BP76" s="150"/>
      <c r="BQ76" s="150"/>
      <c r="BR76" s="150"/>
      <c r="BS76" s="150"/>
      <c r="BT76" s="150"/>
      <c r="BU76" s="150"/>
      <c r="BV76" s="150"/>
    </row>
    <row r="77" spans="63:74" x14ac:dyDescent="0.15">
      <c r="BK77" s="150"/>
      <c r="BL77" s="150"/>
      <c r="BM77" s="150"/>
      <c r="BN77" s="150"/>
      <c r="BO77" s="150"/>
      <c r="BP77" s="150"/>
      <c r="BQ77" s="150"/>
      <c r="BR77" s="150"/>
      <c r="BS77" s="150"/>
      <c r="BT77" s="150"/>
      <c r="BU77" s="150"/>
      <c r="BV77" s="150"/>
    </row>
    <row r="78" spans="63:74" x14ac:dyDescent="0.15">
      <c r="BK78" s="150"/>
      <c r="BL78" s="150"/>
      <c r="BM78" s="150"/>
      <c r="BN78" s="150"/>
      <c r="BO78" s="150"/>
      <c r="BP78" s="150"/>
      <c r="BQ78" s="150"/>
      <c r="BR78" s="150"/>
      <c r="BS78" s="150"/>
      <c r="BT78" s="150"/>
      <c r="BU78" s="150"/>
      <c r="BV78" s="150"/>
    </row>
    <row r="79" spans="63:74" x14ac:dyDescent="0.15">
      <c r="BK79" s="150"/>
      <c r="BL79" s="150"/>
      <c r="BM79" s="150"/>
      <c r="BN79" s="150"/>
      <c r="BO79" s="150"/>
      <c r="BP79" s="150"/>
      <c r="BQ79" s="150"/>
      <c r="BR79" s="150"/>
      <c r="BS79" s="150"/>
      <c r="BT79" s="150"/>
      <c r="BU79" s="150"/>
      <c r="BV79" s="150"/>
    </row>
    <row r="80" spans="63:74" x14ac:dyDescent="0.15">
      <c r="BK80" s="150"/>
      <c r="BL80" s="150"/>
      <c r="BM80" s="150"/>
      <c r="BN80" s="150"/>
      <c r="BO80" s="150"/>
      <c r="BP80" s="150"/>
      <c r="BQ80" s="150"/>
      <c r="BR80" s="150"/>
      <c r="BS80" s="150"/>
      <c r="BT80" s="150"/>
      <c r="BU80" s="150"/>
      <c r="BV80" s="150"/>
    </row>
    <row r="81" spans="63:74" x14ac:dyDescent="0.15">
      <c r="BK81" s="150"/>
      <c r="BL81" s="150"/>
      <c r="BM81" s="150"/>
      <c r="BN81" s="150"/>
      <c r="BO81" s="150"/>
      <c r="BP81" s="150"/>
      <c r="BQ81" s="150"/>
      <c r="BR81" s="150"/>
      <c r="BS81" s="150"/>
      <c r="BT81" s="150"/>
      <c r="BU81" s="150"/>
      <c r="BV81" s="150"/>
    </row>
    <row r="82" spans="63:74" x14ac:dyDescent="0.15">
      <c r="BK82" s="150"/>
      <c r="BL82" s="150"/>
      <c r="BM82" s="150"/>
      <c r="BN82" s="150"/>
      <c r="BO82" s="150"/>
      <c r="BP82" s="150"/>
      <c r="BQ82" s="150"/>
      <c r="BR82" s="150"/>
      <c r="BS82" s="150"/>
      <c r="BT82" s="150"/>
      <c r="BU82" s="150"/>
      <c r="BV82" s="150"/>
    </row>
    <row r="83" spans="63:74" x14ac:dyDescent="0.15">
      <c r="BK83" s="150"/>
      <c r="BL83" s="150"/>
      <c r="BM83" s="150"/>
      <c r="BN83" s="150"/>
      <c r="BO83" s="150"/>
      <c r="BP83" s="150"/>
      <c r="BQ83" s="150"/>
      <c r="BR83" s="150"/>
      <c r="BS83" s="150"/>
      <c r="BT83" s="150"/>
      <c r="BU83" s="150"/>
      <c r="BV83" s="150"/>
    </row>
    <row r="84" spans="63:74" x14ac:dyDescent="0.15">
      <c r="BK84" s="150"/>
      <c r="BL84" s="150"/>
      <c r="BM84" s="150"/>
      <c r="BN84" s="150"/>
      <c r="BO84" s="150"/>
      <c r="BP84" s="150"/>
      <c r="BQ84" s="150"/>
      <c r="BR84" s="150"/>
      <c r="BS84" s="150"/>
      <c r="BT84" s="150"/>
      <c r="BU84" s="150"/>
      <c r="BV84" s="150"/>
    </row>
    <row r="85" spans="63:74" x14ac:dyDescent="0.15">
      <c r="BK85" s="150"/>
      <c r="BL85" s="150"/>
      <c r="BM85" s="150"/>
      <c r="BN85" s="150"/>
      <c r="BO85" s="150"/>
      <c r="BP85" s="150"/>
      <c r="BQ85" s="150"/>
      <c r="BR85" s="150"/>
      <c r="BS85" s="150"/>
      <c r="BT85" s="150"/>
      <c r="BU85" s="150"/>
      <c r="BV85" s="150"/>
    </row>
    <row r="86" spans="63:74" x14ac:dyDescent="0.15">
      <c r="BK86" s="150"/>
      <c r="BL86" s="150"/>
      <c r="BM86" s="150"/>
      <c r="BN86" s="150"/>
      <c r="BO86" s="150"/>
      <c r="BP86" s="150"/>
      <c r="BQ86" s="150"/>
      <c r="BR86" s="150"/>
      <c r="BS86" s="150"/>
      <c r="BT86" s="150"/>
      <c r="BU86" s="150"/>
      <c r="BV86" s="150"/>
    </row>
    <row r="87" spans="63:74" x14ac:dyDescent="0.15">
      <c r="BK87" s="150"/>
      <c r="BL87" s="150"/>
      <c r="BM87" s="150"/>
      <c r="BN87" s="150"/>
      <c r="BO87" s="150"/>
      <c r="BP87" s="150"/>
      <c r="BQ87" s="150"/>
      <c r="BR87" s="150"/>
      <c r="BS87" s="150"/>
      <c r="BT87" s="150"/>
      <c r="BU87" s="150"/>
      <c r="BV87" s="150"/>
    </row>
    <row r="88" spans="63:74" x14ac:dyDescent="0.15">
      <c r="BK88" s="150"/>
      <c r="BL88" s="150"/>
      <c r="BM88" s="150"/>
      <c r="BN88" s="150"/>
      <c r="BO88" s="150"/>
      <c r="BP88" s="150"/>
      <c r="BQ88" s="150"/>
      <c r="BR88" s="150"/>
      <c r="BS88" s="150"/>
      <c r="BT88" s="150"/>
      <c r="BU88" s="150"/>
      <c r="BV88" s="150"/>
    </row>
    <row r="89" spans="63:74" x14ac:dyDescent="0.15">
      <c r="BK89" s="150"/>
      <c r="BL89" s="150"/>
      <c r="BM89" s="150"/>
      <c r="BN89" s="150"/>
      <c r="BO89" s="150"/>
      <c r="BP89" s="150"/>
      <c r="BQ89" s="150"/>
      <c r="BR89" s="150"/>
      <c r="BS89" s="150"/>
      <c r="BT89" s="150"/>
      <c r="BU89" s="150"/>
      <c r="BV89" s="150"/>
    </row>
    <row r="90" spans="63:74" x14ac:dyDescent="0.15">
      <c r="BK90" s="150"/>
      <c r="BL90" s="150"/>
      <c r="BM90" s="150"/>
      <c r="BN90" s="150"/>
      <c r="BO90" s="150"/>
      <c r="BP90" s="150"/>
      <c r="BQ90" s="150"/>
      <c r="BR90" s="150"/>
      <c r="BS90" s="150"/>
      <c r="BT90" s="150"/>
      <c r="BU90" s="150"/>
      <c r="BV90" s="150"/>
    </row>
    <row r="91" spans="63:74" x14ac:dyDescent="0.15">
      <c r="BK91" s="150"/>
      <c r="BL91" s="150"/>
      <c r="BM91" s="150"/>
      <c r="BN91" s="150"/>
      <c r="BO91" s="150"/>
      <c r="BP91" s="150"/>
      <c r="BQ91" s="150"/>
      <c r="BR91" s="150"/>
      <c r="BS91" s="150"/>
      <c r="BT91" s="150"/>
      <c r="BU91" s="150"/>
      <c r="BV91" s="150"/>
    </row>
    <row r="92" spans="63:74" x14ac:dyDescent="0.15">
      <c r="BK92" s="150"/>
      <c r="BL92" s="150"/>
      <c r="BM92" s="150"/>
      <c r="BN92" s="150"/>
      <c r="BO92" s="150"/>
      <c r="BP92" s="150"/>
      <c r="BQ92" s="150"/>
      <c r="BR92" s="150"/>
      <c r="BS92" s="150"/>
      <c r="BT92" s="150"/>
      <c r="BU92" s="150"/>
      <c r="BV92" s="150"/>
    </row>
    <row r="93" spans="63:74" x14ac:dyDescent="0.15">
      <c r="BK93" s="150"/>
      <c r="BL93" s="150"/>
      <c r="BM93" s="150"/>
      <c r="BN93" s="150"/>
      <c r="BO93" s="150"/>
      <c r="BP93" s="150"/>
      <c r="BQ93" s="150"/>
      <c r="BR93" s="150"/>
      <c r="BS93" s="150"/>
      <c r="BT93" s="150"/>
      <c r="BU93" s="150"/>
      <c r="BV93" s="150"/>
    </row>
    <row r="94" spans="63:74" x14ac:dyDescent="0.15">
      <c r="BK94" s="150"/>
      <c r="BL94" s="150"/>
      <c r="BM94" s="150"/>
      <c r="BN94" s="150"/>
      <c r="BO94" s="150"/>
      <c r="BP94" s="150"/>
      <c r="BQ94" s="150"/>
      <c r="BR94" s="150"/>
      <c r="BS94" s="150"/>
      <c r="BT94" s="150"/>
      <c r="BU94" s="150"/>
      <c r="BV94" s="150"/>
    </row>
    <row r="95" spans="63:74" x14ac:dyDescent="0.15">
      <c r="BK95" s="150"/>
      <c r="BL95" s="150"/>
      <c r="BM95" s="150"/>
      <c r="BN95" s="150"/>
      <c r="BO95" s="150"/>
      <c r="BP95" s="150"/>
      <c r="BQ95" s="150"/>
      <c r="BR95" s="150"/>
      <c r="BS95" s="150"/>
      <c r="BT95" s="150"/>
      <c r="BU95" s="150"/>
      <c r="BV95" s="150"/>
    </row>
    <row r="96" spans="63:74" x14ac:dyDescent="0.15">
      <c r="BK96" s="150"/>
      <c r="BL96" s="150"/>
      <c r="BM96" s="150"/>
      <c r="BN96" s="150"/>
      <c r="BO96" s="150"/>
      <c r="BP96" s="150"/>
      <c r="BQ96" s="150"/>
      <c r="BR96" s="150"/>
      <c r="BS96" s="150"/>
      <c r="BT96" s="150"/>
      <c r="BU96" s="150"/>
      <c r="BV96" s="150"/>
    </row>
    <row r="97" spans="63:74" x14ac:dyDescent="0.15">
      <c r="BK97" s="150"/>
      <c r="BL97" s="150"/>
      <c r="BM97" s="150"/>
      <c r="BN97" s="150"/>
      <c r="BO97" s="150"/>
      <c r="BP97" s="150"/>
      <c r="BQ97" s="150"/>
      <c r="BR97" s="150"/>
      <c r="BS97" s="150"/>
      <c r="BT97" s="150"/>
      <c r="BU97" s="150"/>
      <c r="BV97" s="150"/>
    </row>
    <row r="98" spans="63:74" x14ac:dyDescent="0.15">
      <c r="BK98" s="150"/>
      <c r="BL98" s="150"/>
      <c r="BM98" s="150"/>
      <c r="BN98" s="150"/>
      <c r="BO98" s="150"/>
      <c r="BP98" s="150"/>
      <c r="BQ98" s="150"/>
      <c r="BR98" s="150"/>
      <c r="BS98" s="150"/>
      <c r="BT98" s="150"/>
      <c r="BU98" s="150"/>
      <c r="BV98" s="150"/>
    </row>
    <row r="99" spans="63:74" x14ac:dyDescent="0.15">
      <c r="BK99" s="150"/>
      <c r="BL99" s="150"/>
      <c r="BM99" s="150"/>
      <c r="BN99" s="150"/>
      <c r="BO99" s="150"/>
      <c r="BP99" s="150"/>
      <c r="BQ99" s="150"/>
      <c r="BR99" s="150"/>
      <c r="BS99" s="150"/>
      <c r="BT99" s="150"/>
      <c r="BU99" s="150"/>
      <c r="BV99" s="150"/>
    </row>
    <row r="100" spans="63:74" x14ac:dyDescent="0.15">
      <c r="BK100" s="150"/>
      <c r="BL100" s="150"/>
      <c r="BM100" s="150"/>
      <c r="BN100" s="150"/>
      <c r="BO100" s="150"/>
      <c r="BP100" s="150"/>
      <c r="BQ100" s="150"/>
      <c r="BR100" s="150"/>
      <c r="BS100" s="150"/>
      <c r="BT100" s="150"/>
      <c r="BU100" s="150"/>
      <c r="BV100" s="150"/>
    </row>
    <row r="101" spans="63:74" x14ac:dyDescent="0.15">
      <c r="BK101" s="150"/>
      <c r="BL101" s="150"/>
      <c r="BM101" s="150"/>
      <c r="BN101" s="150"/>
      <c r="BO101" s="150"/>
      <c r="BP101" s="150"/>
      <c r="BQ101" s="150"/>
      <c r="BR101" s="150"/>
      <c r="BS101" s="150"/>
      <c r="BT101" s="150"/>
      <c r="BU101" s="150"/>
      <c r="BV101" s="150"/>
    </row>
    <row r="102" spans="63:74" x14ac:dyDescent="0.15">
      <c r="BK102" s="150"/>
      <c r="BL102" s="150"/>
      <c r="BM102" s="150"/>
      <c r="BN102" s="150"/>
      <c r="BO102" s="150"/>
      <c r="BP102" s="150"/>
      <c r="BQ102" s="150"/>
      <c r="BR102" s="150"/>
      <c r="BS102" s="150"/>
      <c r="BT102" s="150"/>
      <c r="BU102" s="150"/>
      <c r="BV102" s="150"/>
    </row>
    <row r="103" spans="63:74" x14ac:dyDescent="0.15">
      <c r="BK103" s="150"/>
      <c r="BL103" s="150"/>
      <c r="BM103" s="150"/>
      <c r="BN103" s="150"/>
      <c r="BO103" s="150"/>
      <c r="BP103" s="150"/>
      <c r="BQ103" s="150"/>
      <c r="BR103" s="150"/>
      <c r="BS103" s="150"/>
      <c r="BT103" s="150"/>
      <c r="BU103" s="150"/>
      <c r="BV103" s="150"/>
    </row>
    <row r="104" spans="63:74" x14ac:dyDescent="0.15">
      <c r="BK104" s="150"/>
      <c r="BL104" s="150"/>
      <c r="BM104" s="150"/>
      <c r="BN104" s="150"/>
      <c r="BO104" s="150"/>
      <c r="BP104" s="150"/>
      <c r="BQ104" s="150"/>
      <c r="BR104" s="150"/>
      <c r="BS104" s="150"/>
      <c r="BT104" s="150"/>
      <c r="BU104" s="150"/>
      <c r="BV104" s="150"/>
    </row>
    <row r="105" spans="63:74" x14ac:dyDescent="0.15">
      <c r="BK105" s="150"/>
      <c r="BL105" s="150"/>
      <c r="BM105" s="150"/>
      <c r="BN105" s="150"/>
      <c r="BO105" s="150"/>
      <c r="BP105" s="150"/>
      <c r="BQ105" s="150"/>
      <c r="BR105" s="150"/>
      <c r="BS105" s="150"/>
      <c r="BT105" s="150"/>
      <c r="BU105" s="150"/>
      <c r="BV105" s="150"/>
    </row>
    <row r="106" spans="63:74" x14ac:dyDescent="0.15">
      <c r="BK106" s="150"/>
      <c r="BL106" s="150"/>
      <c r="BM106" s="150"/>
      <c r="BN106" s="150"/>
      <c r="BO106" s="150"/>
      <c r="BP106" s="150"/>
      <c r="BQ106" s="150"/>
      <c r="BR106" s="150"/>
      <c r="BS106" s="150"/>
      <c r="BT106" s="150"/>
      <c r="BU106" s="150"/>
      <c r="BV106" s="150"/>
    </row>
    <row r="107" spans="63:74" x14ac:dyDescent="0.15">
      <c r="BK107" s="150"/>
      <c r="BL107" s="150"/>
      <c r="BM107" s="150"/>
      <c r="BN107" s="150"/>
      <c r="BO107" s="150"/>
      <c r="BP107" s="150"/>
      <c r="BQ107" s="150"/>
      <c r="BR107" s="150"/>
      <c r="BS107" s="150"/>
      <c r="BT107" s="150"/>
      <c r="BU107" s="150"/>
      <c r="BV107" s="150"/>
    </row>
    <row r="108" spans="63:74" x14ac:dyDescent="0.15">
      <c r="BK108" s="150"/>
      <c r="BL108" s="150"/>
      <c r="BM108" s="150"/>
      <c r="BN108" s="150"/>
      <c r="BO108" s="150"/>
      <c r="BP108" s="150"/>
      <c r="BQ108" s="150"/>
      <c r="BR108" s="150"/>
      <c r="BS108" s="150"/>
      <c r="BT108" s="150"/>
      <c r="BU108" s="150"/>
      <c r="BV108" s="150"/>
    </row>
    <row r="109" spans="63:74" x14ac:dyDescent="0.15">
      <c r="BK109" s="150"/>
      <c r="BL109" s="150"/>
      <c r="BM109" s="150"/>
      <c r="BN109" s="150"/>
      <c r="BO109" s="150"/>
      <c r="BP109" s="150"/>
      <c r="BQ109" s="150"/>
      <c r="BR109" s="150"/>
      <c r="BS109" s="150"/>
      <c r="BT109" s="150"/>
      <c r="BU109" s="150"/>
      <c r="BV109" s="150"/>
    </row>
    <row r="110" spans="63:74" x14ac:dyDescent="0.15">
      <c r="BK110" s="150"/>
      <c r="BL110" s="150"/>
      <c r="BM110" s="150"/>
      <c r="BN110" s="150"/>
      <c r="BO110" s="150"/>
      <c r="BP110" s="150"/>
      <c r="BQ110" s="150"/>
      <c r="BR110" s="150"/>
      <c r="BS110" s="150"/>
      <c r="BT110" s="150"/>
      <c r="BU110" s="150"/>
      <c r="BV110" s="150"/>
    </row>
    <row r="111" spans="63:74" x14ac:dyDescent="0.15">
      <c r="BK111" s="150"/>
      <c r="BL111" s="150"/>
      <c r="BM111" s="150"/>
      <c r="BN111" s="150"/>
      <c r="BO111" s="150"/>
      <c r="BP111" s="150"/>
      <c r="BQ111" s="150"/>
      <c r="BR111" s="150"/>
      <c r="BS111" s="150"/>
      <c r="BT111" s="150"/>
      <c r="BU111" s="150"/>
      <c r="BV111" s="150"/>
    </row>
    <row r="112" spans="63:74" x14ac:dyDescent="0.15">
      <c r="BK112" s="150"/>
      <c r="BL112" s="150"/>
      <c r="BM112" s="150"/>
      <c r="BN112" s="150"/>
      <c r="BO112" s="150"/>
      <c r="BP112" s="150"/>
      <c r="BQ112" s="150"/>
      <c r="BR112" s="150"/>
      <c r="BS112" s="150"/>
      <c r="BT112" s="150"/>
      <c r="BU112" s="150"/>
      <c r="BV112" s="150"/>
    </row>
    <row r="113" spans="63:74" x14ac:dyDescent="0.15">
      <c r="BK113" s="150"/>
      <c r="BL113" s="150"/>
      <c r="BM113" s="150"/>
      <c r="BN113" s="150"/>
      <c r="BO113" s="150"/>
      <c r="BP113" s="150"/>
      <c r="BQ113" s="150"/>
      <c r="BR113" s="150"/>
      <c r="BS113" s="150"/>
      <c r="BT113" s="150"/>
      <c r="BU113" s="150"/>
      <c r="BV113" s="150"/>
    </row>
    <row r="114" spans="63:74" x14ac:dyDescent="0.15">
      <c r="BK114" s="150"/>
      <c r="BL114" s="150"/>
      <c r="BM114" s="150"/>
      <c r="BN114" s="150"/>
      <c r="BO114" s="150"/>
      <c r="BP114" s="150"/>
      <c r="BQ114" s="150"/>
      <c r="BR114" s="150"/>
      <c r="BS114" s="150"/>
      <c r="BT114" s="150"/>
      <c r="BU114" s="150"/>
      <c r="BV114" s="150"/>
    </row>
    <row r="115" spans="63:74" x14ac:dyDescent="0.15">
      <c r="BK115" s="150"/>
      <c r="BL115" s="150"/>
      <c r="BM115" s="150"/>
      <c r="BN115" s="150"/>
      <c r="BO115" s="150"/>
      <c r="BP115" s="150"/>
      <c r="BQ115" s="150"/>
      <c r="BR115" s="150"/>
      <c r="BS115" s="150"/>
      <c r="BT115" s="150"/>
      <c r="BU115" s="150"/>
      <c r="BV115" s="150"/>
    </row>
    <row r="116" spans="63:74" x14ac:dyDescent="0.15">
      <c r="BK116" s="150"/>
      <c r="BL116" s="150"/>
      <c r="BM116" s="150"/>
      <c r="BN116" s="150"/>
      <c r="BO116" s="150"/>
      <c r="BP116" s="150"/>
      <c r="BQ116" s="150"/>
      <c r="BR116" s="150"/>
      <c r="BS116" s="150"/>
      <c r="BT116" s="150"/>
      <c r="BU116" s="150"/>
      <c r="BV116" s="150"/>
    </row>
    <row r="117" spans="63:74" x14ac:dyDescent="0.15">
      <c r="BK117" s="150"/>
      <c r="BL117" s="150"/>
      <c r="BM117" s="150"/>
      <c r="BN117" s="150"/>
      <c r="BO117" s="150"/>
      <c r="BP117" s="150"/>
      <c r="BQ117" s="150"/>
      <c r="BR117" s="150"/>
      <c r="BS117" s="150"/>
      <c r="BT117" s="150"/>
      <c r="BU117" s="150"/>
      <c r="BV117" s="150"/>
    </row>
    <row r="118" spans="63:74" x14ac:dyDescent="0.15">
      <c r="BK118" s="150"/>
      <c r="BL118" s="150"/>
      <c r="BM118" s="150"/>
      <c r="BN118" s="150"/>
      <c r="BO118" s="150"/>
      <c r="BP118" s="150"/>
      <c r="BQ118" s="150"/>
      <c r="BR118" s="150"/>
      <c r="BS118" s="150"/>
      <c r="BT118" s="150"/>
      <c r="BU118" s="150"/>
      <c r="BV118" s="150"/>
    </row>
    <row r="119" spans="63:74" x14ac:dyDescent="0.15">
      <c r="BK119" s="150"/>
      <c r="BL119" s="150"/>
      <c r="BM119" s="150"/>
      <c r="BN119" s="150"/>
      <c r="BO119" s="150"/>
      <c r="BP119" s="150"/>
      <c r="BQ119" s="150"/>
      <c r="BR119" s="150"/>
      <c r="BS119" s="150"/>
      <c r="BT119" s="150"/>
      <c r="BU119" s="150"/>
      <c r="BV119" s="150"/>
    </row>
    <row r="120" spans="63:74" x14ac:dyDescent="0.15">
      <c r="BK120" s="150"/>
      <c r="BL120" s="150"/>
      <c r="BM120" s="150"/>
      <c r="BN120" s="150"/>
      <c r="BO120" s="150"/>
      <c r="BP120" s="150"/>
      <c r="BQ120" s="150"/>
      <c r="BR120" s="150"/>
      <c r="BS120" s="150"/>
      <c r="BT120" s="150"/>
      <c r="BU120" s="150"/>
      <c r="BV120" s="150"/>
    </row>
    <row r="121" spans="63:74" x14ac:dyDescent="0.15">
      <c r="BK121" s="150"/>
      <c r="BL121" s="150"/>
      <c r="BM121" s="150"/>
      <c r="BN121" s="150"/>
      <c r="BO121" s="150"/>
      <c r="BP121" s="150"/>
      <c r="BQ121" s="150"/>
      <c r="BR121" s="150"/>
      <c r="BS121" s="150"/>
      <c r="BT121" s="150"/>
      <c r="BU121" s="150"/>
      <c r="BV121" s="150"/>
    </row>
    <row r="122" spans="63:74" x14ac:dyDescent="0.15">
      <c r="BK122" s="150"/>
      <c r="BL122" s="150"/>
      <c r="BM122" s="150"/>
      <c r="BN122" s="150"/>
      <c r="BO122" s="150"/>
      <c r="BP122" s="150"/>
      <c r="BQ122" s="150"/>
      <c r="BR122" s="150"/>
      <c r="BS122" s="150"/>
      <c r="BT122" s="150"/>
      <c r="BU122" s="150"/>
      <c r="BV122" s="150"/>
    </row>
    <row r="123" spans="63:74" x14ac:dyDescent="0.15">
      <c r="BK123" s="150"/>
      <c r="BL123" s="150"/>
      <c r="BM123" s="150"/>
      <c r="BN123" s="150"/>
      <c r="BO123" s="150"/>
      <c r="BP123" s="150"/>
      <c r="BQ123" s="150"/>
      <c r="BR123" s="150"/>
      <c r="BS123" s="150"/>
      <c r="BT123" s="150"/>
      <c r="BU123" s="150"/>
      <c r="BV123" s="150"/>
    </row>
    <row r="124" spans="63:74" x14ac:dyDescent="0.15">
      <c r="BK124" s="150"/>
      <c r="BL124" s="150"/>
      <c r="BM124" s="150"/>
      <c r="BN124" s="150"/>
      <c r="BO124" s="150"/>
      <c r="BP124" s="150"/>
      <c r="BQ124" s="150"/>
      <c r="BR124" s="150"/>
      <c r="BS124" s="150"/>
      <c r="BT124" s="150"/>
      <c r="BU124" s="150"/>
      <c r="BV124" s="150"/>
    </row>
  </sheetData>
  <mergeCells count="20">
    <mergeCell ref="B35:Q35"/>
    <mergeCell ref="B36:Q36"/>
    <mergeCell ref="B37:Q37"/>
    <mergeCell ref="B32:Q32"/>
    <mergeCell ref="B33:Q33"/>
    <mergeCell ref="A1:A2"/>
    <mergeCell ref="B24:Q24"/>
    <mergeCell ref="B29:Q29"/>
    <mergeCell ref="B30:Q30"/>
    <mergeCell ref="B28:Q28"/>
    <mergeCell ref="B31:Q31"/>
    <mergeCell ref="B27:Q27"/>
    <mergeCell ref="B25:Q25"/>
    <mergeCell ref="BK3:BV3"/>
    <mergeCell ref="B1:AL1"/>
    <mergeCell ref="C3:N3"/>
    <mergeCell ref="O3:Z3"/>
    <mergeCell ref="AA3:AL3"/>
    <mergeCell ref="AM3:AX3"/>
    <mergeCell ref="AY3:BJ3"/>
  </mergeCells>
  <phoneticPr fontId="7" type="noConversion"/>
  <hyperlinks>
    <hyperlink ref="A1:A2" location="Contents!A1" display="Table of Contents" xr:uid="{00000000-0004-0000-0A00-000000000000}"/>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3306-F4DF-4D04-9A79-0058AAEF693E}">
  <sheetPr transitionEvaluation="1" transitionEntry="1">
    <pageSetUpPr fitToPage="1"/>
  </sheetPr>
  <dimension ref="A1:BV137"/>
  <sheetViews>
    <sheetView showGridLines="0" zoomScaleNormal="100" workbookViewId="0">
      <pane xSplit="2" ySplit="4" topLeftCell="C32"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4.5546875" style="24" customWidth="1"/>
    <col min="2" max="2" width="44.5546875" style="24" customWidth="1"/>
    <col min="3" max="50" width="6.5546875" style="24" customWidth="1"/>
    <col min="51" max="55" width="6.5546875" style="153" customWidth="1"/>
    <col min="56" max="56" width="6.5546875" style="724" customWidth="1"/>
    <col min="57" max="57" width="6.5546875" style="302" customWidth="1"/>
    <col min="58" max="58" width="6.5546875" style="724" customWidth="1"/>
    <col min="59" max="62" width="6.5546875" style="153" customWidth="1"/>
    <col min="63" max="74" width="6.5546875" style="24" customWidth="1"/>
    <col min="75" max="16384" width="9.5546875" style="24"/>
  </cols>
  <sheetData>
    <row r="1" spans="1:74" ht="13.35" customHeight="1" x14ac:dyDescent="0.25">
      <c r="A1" s="990" t="s">
        <v>483</v>
      </c>
      <c r="B1" s="1034" t="s">
        <v>1532</v>
      </c>
      <c r="C1" s="1035"/>
      <c r="D1" s="1035"/>
      <c r="E1" s="1035"/>
      <c r="F1" s="1035"/>
      <c r="G1" s="1035"/>
      <c r="H1" s="1035"/>
      <c r="I1" s="1035"/>
      <c r="J1" s="1035"/>
      <c r="K1" s="1035"/>
      <c r="L1" s="1035"/>
      <c r="M1" s="1035"/>
      <c r="N1" s="1035"/>
      <c r="O1" s="1035"/>
      <c r="P1" s="1035"/>
      <c r="Q1" s="1035"/>
      <c r="R1" s="1035"/>
      <c r="S1" s="1035"/>
      <c r="T1" s="1035"/>
      <c r="U1" s="1035"/>
      <c r="V1" s="1035"/>
      <c r="W1" s="1035"/>
      <c r="X1" s="1035"/>
      <c r="Y1" s="1035"/>
      <c r="Z1" s="1035"/>
      <c r="AA1" s="1035"/>
      <c r="AB1" s="1035"/>
      <c r="AC1" s="1035"/>
      <c r="AD1" s="1035"/>
      <c r="AE1" s="1035"/>
      <c r="AF1" s="1035"/>
      <c r="AG1" s="1035"/>
      <c r="AH1" s="1035"/>
      <c r="AI1" s="1035"/>
      <c r="AJ1" s="1035"/>
      <c r="AK1" s="1035"/>
      <c r="AL1" s="1035"/>
    </row>
    <row r="2" spans="1:74" ht="13.2" x14ac:dyDescent="0.25">
      <c r="A2" s="991"/>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row>
    <row r="3" spans="1:74" s="7" customFormat="1" ht="13.2" x14ac:dyDescent="0.25">
      <c r="A3" s="360" t="s">
        <v>785</v>
      </c>
      <c r="B3" s="9"/>
      <c r="C3" s="993">
        <f>Dates!D3</f>
        <v>2020</v>
      </c>
      <c r="D3" s="985"/>
      <c r="E3" s="985"/>
      <c r="F3" s="985"/>
      <c r="G3" s="985"/>
      <c r="H3" s="985"/>
      <c r="I3" s="985"/>
      <c r="J3" s="985"/>
      <c r="K3" s="985"/>
      <c r="L3" s="985"/>
      <c r="M3" s="985"/>
      <c r="N3" s="986"/>
      <c r="O3" s="993">
        <f>C3+1</f>
        <v>2021</v>
      </c>
      <c r="P3" s="994"/>
      <c r="Q3" s="994"/>
      <c r="R3" s="994"/>
      <c r="S3" s="994"/>
      <c r="T3" s="994"/>
      <c r="U3" s="994"/>
      <c r="V3" s="994"/>
      <c r="W3" s="994"/>
      <c r="X3" s="985"/>
      <c r="Y3" s="985"/>
      <c r="Z3" s="986"/>
      <c r="AA3" s="982">
        <f>O3+1</f>
        <v>2022</v>
      </c>
      <c r="AB3" s="985"/>
      <c r="AC3" s="985"/>
      <c r="AD3" s="985"/>
      <c r="AE3" s="985"/>
      <c r="AF3" s="985"/>
      <c r="AG3" s="985"/>
      <c r="AH3" s="985"/>
      <c r="AI3" s="985"/>
      <c r="AJ3" s="985"/>
      <c r="AK3" s="985"/>
      <c r="AL3" s="986"/>
      <c r="AM3" s="982">
        <f>AA3+1</f>
        <v>2023</v>
      </c>
      <c r="AN3" s="985"/>
      <c r="AO3" s="985"/>
      <c r="AP3" s="985"/>
      <c r="AQ3" s="985"/>
      <c r="AR3" s="985"/>
      <c r="AS3" s="985"/>
      <c r="AT3" s="985"/>
      <c r="AU3" s="985"/>
      <c r="AV3" s="985"/>
      <c r="AW3" s="985"/>
      <c r="AX3" s="986"/>
      <c r="AY3" s="982">
        <f>AM3+1</f>
        <v>2024</v>
      </c>
      <c r="AZ3" s="983"/>
      <c r="BA3" s="983"/>
      <c r="BB3" s="983"/>
      <c r="BC3" s="983"/>
      <c r="BD3" s="983"/>
      <c r="BE3" s="983"/>
      <c r="BF3" s="983"/>
      <c r="BG3" s="983"/>
      <c r="BH3" s="983"/>
      <c r="BI3" s="983"/>
      <c r="BJ3" s="984"/>
      <c r="BK3" s="982">
        <f>AY3+1</f>
        <v>2025</v>
      </c>
      <c r="BL3" s="985"/>
      <c r="BM3" s="985"/>
      <c r="BN3" s="985"/>
      <c r="BO3" s="985"/>
      <c r="BP3" s="985"/>
      <c r="BQ3" s="985"/>
      <c r="BR3" s="985"/>
      <c r="BS3" s="985"/>
      <c r="BT3" s="985"/>
      <c r="BU3" s="985"/>
      <c r="BV3" s="986"/>
    </row>
    <row r="4" spans="1:74"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12"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1" customHeight="1" x14ac:dyDescent="0.2">
      <c r="A5" s="292"/>
      <c r="B5" s="31" t="s">
        <v>461</v>
      </c>
      <c r="C5" s="614"/>
      <c r="D5" s="614"/>
      <c r="E5" s="614"/>
      <c r="F5" s="614"/>
      <c r="G5" s="614"/>
      <c r="H5" s="614"/>
      <c r="I5" s="614"/>
      <c r="J5" s="614"/>
      <c r="K5" s="614"/>
      <c r="L5" s="614"/>
      <c r="M5" s="614"/>
      <c r="N5" s="614"/>
      <c r="O5" s="614"/>
      <c r="P5" s="614"/>
      <c r="Q5" s="614"/>
      <c r="R5" s="614"/>
      <c r="S5" s="614"/>
      <c r="T5" s="614"/>
      <c r="U5" s="614"/>
      <c r="V5" s="614"/>
      <c r="W5" s="614"/>
      <c r="X5" s="614"/>
      <c r="Y5" s="614"/>
      <c r="Z5" s="614"/>
      <c r="AA5" s="614"/>
      <c r="AB5" s="614"/>
      <c r="AC5" s="614"/>
      <c r="AD5" s="614"/>
      <c r="AE5" s="614"/>
      <c r="AF5" s="614"/>
      <c r="AG5" s="614"/>
      <c r="AH5" s="614"/>
      <c r="AI5" s="614"/>
      <c r="AJ5" s="614"/>
      <c r="AK5" s="614"/>
      <c r="AL5" s="614"/>
      <c r="AM5" s="614"/>
      <c r="AN5" s="614"/>
      <c r="AO5" s="614"/>
      <c r="AP5" s="614"/>
      <c r="AQ5" s="614"/>
      <c r="AR5" s="614"/>
      <c r="AS5" s="614"/>
      <c r="AT5" s="614"/>
      <c r="AU5" s="614"/>
      <c r="AV5" s="614"/>
      <c r="AW5" s="614"/>
      <c r="AX5" s="614"/>
      <c r="AY5" s="167"/>
      <c r="AZ5" s="167"/>
      <c r="BA5" s="167"/>
      <c r="BB5" s="167"/>
      <c r="BC5" s="167"/>
      <c r="BD5" s="725"/>
      <c r="BE5" s="725"/>
      <c r="BF5" s="725"/>
      <c r="BG5" s="616"/>
      <c r="BH5" s="617"/>
      <c r="BI5" s="617"/>
      <c r="BJ5" s="617"/>
      <c r="BK5" s="617"/>
      <c r="BL5" s="617"/>
      <c r="BM5" s="617"/>
      <c r="BN5" s="617"/>
      <c r="BO5" s="617"/>
      <c r="BP5" s="617"/>
      <c r="BQ5" s="617"/>
      <c r="BR5" s="617"/>
      <c r="BS5" s="617"/>
      <c r="BT5" s="617"/>
      <c r="BU5" s="617"/>
      <c r="BV5" s="617"/>
    </row>
    <row r="6" spans="1:74" s="302" customFormat="1" ht="11.1" customHeight="1" x14ac:dyDescent="0.2">
      <c r="A6" s="606" t="s">
        <v>1575</v>
      </c>
      <c r="B6" s="602" t="s">
        <v>1584</v>
      </c>
      <c r="C6" s="103">
        <v>1.0679002469000001</v>
      </c>
      <c r="D6" s="103">
        <v>1.0777224087999999</v>
      </c>
      <c r="E6" s="103">
        <v>0.89920027274000003</v>
      </c>
      <c r="F6" s="103">
        <v>0.70879799200000004</v>
      </c>
      <c r="G6" s="103">
        <v>0.91573995894000004</v>
      </c>
      <c r="H6" s="103">
        <v>1.094499297</v>
      </c>
      <c r="I6" s="103">
        <v>1.0558959359</v>
      </c>
      <c r="J6" s="103">
        <v>1.0383428644999999</v>
      </c>
      <c r="K6" s="103">
        <v>1.074175627</v>
      </c>
      <c r="L6" s="103">
        <v>0.98036465005999995</v>
      </c>
      <c r="M6" s="103">
        <v>1.0544751006999999</v>
      </c>
      <c r="N6" s="103">
        <v>1.0662814014999999</v>
      </c>
      <c r="O6" s="103">
        <v>0.89709893541999997</v>
      </c>
      <c r="P6" s="103">
        <v>0.96725892843000005</v>
      </c>
      <c r="Q6" s="103">
        <v>1.0900624511000001</v>
      </c>
      <c r="R6" s="103">
        <v>1.074465067</v>
      </c>
      <c r="S6" s="103">
        <v>1.1619506446000001</v>
      </c>
      <c r="T6" s="103">
        <v>1.1615612662999999</v>
      </c>
      <c r="U6" s="103">
        <v>1.1474837098999999</v>
      </c>
      <c r="V6" s="103">
        <v>1.1412075806999999</v>
      </c>
      <c r="W6" s="103">
        <v>1.0906284666999999</v>
      </c>
      <c r="X6" s="103">
        <v>1.1982695168999999</v>
      </c>
      <c r="Y6" s="103">
        <v>1.1790838663000001</v>
      </c>
      <c r="Z6" s="103">
        <v>1.1424323865999999</v>
      </c>
      <c r="AA6" s="103">
        <v>1.0260821926999999</v>
      </c>
      <c r="AB6" s="103">
        <v>1.0669218575999999</v>
      </c>
      <c r="AC6" s="103">
        <v>1.1474330318999999</v>
      </c>
      <c r="AD6" s="103">
        <v>1.1251138323000001</v>
      </c>
      <c r="AE6" s="103">
        <v>1.1584690335000001</v>
      </c>
      <c r="AF6" s="103">
        <v>1.2277938673</v>
      </c>
      <c r="AG6" s="103">
        <v>1.1320674838</v>
      </c>
      <c r="AH6" s="103">
        <v>1.2084397421999999</v>
      </c>
      <c r="AI6" s="103">
        <v>1.1326186997000001</v>
      </c>
      <c r="AJ6" s="103">
        <v>1.208920129</v>
      </c>
      <c r="AK6" s="103">
        <v>1.1925926667</v>
      </c>
      <c r="AL6" s="103">
        <v>1.1444288714999999</v>
      </c>
      <c r="AM6" s="103">
        <v>1.1512642261999999</v>
      </c>
      <c r="AN6" s="103">
        <v>1.1473541062999999</v>
      </c>
      <c r="AO6" s="103">
        <v>1.2467127416999999</v>
      </c>
      <c r="AP6" s="103">
        <v>1.1963492659999999</v>
      </c>
      <c r="AQ6" s="103">
        <v>1.3208018715000001</v>
      </c>
      <c r="AR6" s="103">
        <v>1.3468493667000001</v>
      </c>
      <c r="AS6" s="103">
        <v>1.2375490317</v>
      </c>
      <c r="AT6" s="103">
        <v>1.3377044197000001</v>
      </c>
      <c r="AU6" s="103">
        <v>1.283338767</v>
      </c>
      <c r="AV6" s="103">
        <v>1.3140351609000001</v>
      </c>
      <c r="AW6" s="103">
        <v>1.2549854663</v>
      </c>
      <c r="AX6" s="103">
        <v>1.2785005489000001</v>
      </c>
      <c r="AY6" s="103">
        <v>1.1527973867000001</v>
      </c>
      <c r="AZ6" s="103">
        <v>1.2960895176</v>
      </c>
      <c r="BA6" s="103">
        <v>1.2755720005</v>
      </c>
      <c r="BB6" s="103">
        <v>1.2532671339999999</v>
      </c>
      <c r="BC6" s="103">
        <v>1.3618233221</v>
      </c>
      <c r="BD6" s="726">
        <v>1.3395219667</v>
      </c>
      <c r="BE6" s="726">
        <v>1.3362391709999999</v>
      </c>
      <c r="BF6" s="726">
        <v>1.3635586307000001</v>
      </c>
      <c r="BG6" s="618">
        <v>1.295436</v>
      </c>
      <c r="BH6" s="618">
        <v>1.3302659999999999</v>
      </c>
      <c r="BI6" s="618">
        <v>1.348295</v>
      </c>
      <c r="BJ6" s="618">
        <v>1.326006</v>
      </c>
      <c r="BK6" s="618">
        <v>1.22695</v>
      </c>
      <c r="BL6" s="618">
        <v>1.2714780000000001</v>
      </c>
      <c r="BM6" s="618">
        <v>1.3032239999999999</v>
      </c>
      <c r="BN6" s="618">
        <v>1.275172</v>
      </c>
      <c r="BO6" s="618">
        <v>1.3714280000000001</v>
      </c>
      <c r="BP6" s="618">
        <v>1.3744510000000001</v>
      </c>
      <c r="BQ6" s="618">
        <v>1.3442259999999999</v>
      </c>
      <c r="BR6" s="618">
        <v>1.34914</v>
      </c>
      <c r="BS6" s="618">
        <v>1.3063670000000001</v>
      </c>
      <c r="BT6" s="618">
        <v>1.3375619999999999</v>
      </c>
      <c r="BU6" s="618">
        <v>1.3665069999999999</v>
      </c>
      <c r="BV6" s="618">
        <v>1.3476109999999999</v>
      </c>
    </row>
    <row r="7" spans="1:74" ht="11.1" customHeight="1" x14ac:dyDescent="0.2">
      <c r="A7" s="292" t="s">
        <v>474</v>
      </c>
      <c r="B7" s="603" t="s">
        <v>1133</v>
      </c>
      <c r="C7" s="385">
        <v>1.075677</v>
      </c>
      <c r="D7" s="385">
        <v>1.052103</v>
      </c>
      <c r="E7" s="385">
        <v>0.94867699999999999</v>
      </c>
      <c r="F7" s="385">
        <v>0.56676599999999999</v>
      </c>
      <c r="G7" s="385">
        <v>0.68248299999999995</v>
      </c>
      <c r="H7" s="385">
        <v>0.86529999999999996</v>
      </c>
      <c r="I7" s="385">
        <v>0.926064</v>
      </c>
      <c r="J7" s="385">
        <v>0.91677399999999998</v>
      </c>
      <c r="K7" s="385">
        <v>0.92596599999999996</v>
      </c>
      <c r="L7" s="385">
        <v>0.95528000000000002</v>
      </c>
      <c r="M7" s="385">
        <v>0.99715200000000004</v>
      </c>
      <c r="N7" s="385">
        <v>0.97121999999999997</v>
      </c>
      <c r="O7" s="385">
        <v>0.92932499999999996</v>
      </c>
      <c r="P7" s="385">
        <v>0.81768099999999999</v>
      </c>
      <c r="Q7" s="385">
        <v>0.94604100000000002</v>
      </c>
      <c r="R7" s="385">
        <v>0.940438</v>
      </c>
      <c r="S7" s="385">
        <v>1.007231</v>
      </c>
      <c r="T7" s="385">
        <v>1.021366</v>
      </c>
      <c r="U7" s="385">
        <v>1.0144979999999999</v>
      </c>
      <c r="V7" s="385">
        <v>0.93827899999999997</v>
      </c>
      <c r="W7" s="385">
        <v>0.93601400000000001</v>
      </c>
      <c r="X7" s="385">
        <v>1.0411539999999999</v>
      </c>
      <c r="Y7" s="385">
        <v>1.0794429999999999</v>
      </c>
      <c r="Z7" s="385">
        <v>1.068778</v>
      </c>
      <c r="AA7" s="385">
        <v>1.0384089999999999</v>
      </c>
      <c r="AB7" s="385">
        <v>1.010856</v>
      </c>
      <c r="AC7" s="385">
        <v>1.0187360000000001</v>
      </c>
      <c r="AD7" s="385">
        <v>0.96519999999999995</v>
      </c>
      <c r="AE7" s="385">
        <v>1.0082469999999999</v>
      </c>
      <c r="AF7" s="385">
        <v>1.042924</v>
      </c>
      <c r="AG7" s="385">
        <v>1.0160750000000001</v>
      </c>
      <c r="AH7" s="385">
        <v>0.98452300000000004</v>
      </c>
      <c r="AI7" s="385">
        <v>0.90238600000000002</v>
      </c>
      <c r="AJ7" s="385">
        <v>1.0142089999999999</v>
      </c>
      <c r="AK7" s="385">
        <v>1.052651</v>
      </c>
      <c r="AL7" s="385">
        <v>0.96922399999999997</v>
      </c>
      <c r="AM7" s="385">
        <v>1.0020690000000001</v>
      </c>
      <c r="AN7" s="385">
        <v>0.99927299999999997</v>
      </c>
      <c r="AO7" s="385">
        <v>0.98716800000000005</v>
      </c>
      <c r="AP7" s="385">
        <v>0.97206700000000001</v>
      </c>
      <c r="AQ7" s="385">
        <v>0.99418700000000004</v>
      </c>
      <c r="AR7" s="385">
        <v>1.0363119999999999</v>
      </c>
      <c r="AS7" s="385">
        <v>1.0327040000000001</v>
      </c>
      <c r="AT7" s="385">
        <v>1.0042709999999999</v>
      </c>
      <c r="AU7" s="385">
        <v>1.003455</v>
      </c>
      <c r="AV7" s="385">
        <v>1.0276730000000001</v>
      </c>
      <c r="AW7" s="385">
        <v>1.0534300000000001</v>
      </c>
      <c r="AX7" s="385">
        <v>1.0815969999999999</v>
      </c>
      <c r="AY7" s="385">
        <v>0.98941199999999996</v>
      </c>
      <c r="AZ7" s="385">
        <v>1.0705929999999999</v>
      </c>
      <c r="BA7" s="385">
        <v>1.063188</v>
      </c>
      <c r="BB7" s="385">
        <v>0.97884099999999996</v>
      </c>
      <c r="BC7" s="385">
        <v>1.022343</v>
      </c>
      <c r="BD7" s="697">
        <v>1.037768</v>
      </c>
      <c r="BE7" s="697">
        <v>1.0899354838999999</v>
      </c>
      <c r="BF7" s="697">
        <v>1.0719389677</v>
      </c>
      <c r="BG7" s="397">
        <v>1.01423</v>
      </c>
      <c r="BH7" s="397">
        <v>1.031271</v>
      </c>
      <c r="BI7" s="397">
        <v>1.059205</v>
      </c>
      <c r="BJ7" s="397">
        <v>1.034538</v>
      </c>
      <c r="BK7" s="397">
        <v>1.0418879999999999</v>
      </c>
      <c r="BL7" s="397">
        <v>1.026996</v>
      </c>
      <c r="BM7" s="397">
        <v>1.044745</v>
      </c>
      <c r="BN7" s="397">
        <v>0.99404570000000003</v>
      </c>
      <c r="BO7" s="397">
        <v>1.0630299999999999</v>
      </c>
      <c r="BP7" s="397">
        <v>1.04478</v>
      </c>
      <c r="BQ7" s="397">
        <v>1.0298119999999999</v>
      </c>
      <c r="BR7" s="397">
        <v>1.025854</v>
      </c>
      <c r="BS7" s="397">
        <v>1.0066660000000001</v>
      </c>
      <c r="BT7" s="397">
        <v>1.0230060000000001</v>
      </c>
      <c r="BU7" s="397">
        <v>1.0628470000000001</v>
      </c>
      <c r="BV7" s="397">
        <v>1.0460739999999999</v>
      </c>
    </row>
    <row r="8" spans="1:74" ht="11.1" customHeight="1" x14ac:dyDescent="0.2">
      <c r="A8" s="292" t="s">
        <v>1535</v>
      </c>
      <c r="B8" s="603" t="s">
        <v>1563</v>
      </c>
      <c r="C8" s="385">
        <v>0.10309758099999999</v>
      </c>
      <c r="D8" s="385">
        <v>0.108233759</v>
      </c>
      <c r="E8" s="385">
        <v>0.115933355</v>
      </c>
      <c r="F8" s="385">
        <v>0.1140708</v>
      </c>
      <c r="G8" s="385">
        <v>0.117111935</v>
      </c>
      <c r="H8" s="385">
        <v>0.11968280000000001</v>
      </c>
      <c r="I8" s="385">
        <v>0.124169419</v>
      </c>
      <c r="J8" s="385">
        <v>0.124892</v>
      </c>
      <c r="K8" s="385">
        <v>0.126317867</v>
      </c>
      <c r="L8" s="385">
        <v>0.120739871</v>
      </c>
      <c r="M8" s="385">
        <v>0.12068769999999999</v>
      </c>
      <c r="N8" s="385">
        <v>0.121331419</v>
      </c>
      <c r="O8" s="385">
        <v>0.108136355</v>
      </c>
      <c r="P8" s="385">
        <v>9.2066464000000001E-2</v>
      </c>
      <c r="Q8" s="385">
        <v>0.115646161</v>
      </c>
      <c r="R8" s="385">
        <v>0.1143168</v>
      </c>
      <c r="S8" s="385">
        <v>0.114090935</v>
      </c>
      <c r="T8" s="385">
        <v>0.11383283299999999</v>
      </c>
      <c r="U8" s="385">
        <v>0.114570065</v>
      </c>
      <c r="V8" s="385">
        <v>0.114824677</v>
      </c>
      <c r="W8" s="385">
        <v>0.106162533</v>
      </c>
      <c r="X8" s="385">
        <v>0.11203674199999999</v>
      </c>
      <c r="Y8" s="385">
        <v>0.1119874</v>
      </c>
      <c r="Z8" s="385">
        <v>0.118097548</v>
      </c>
      <c r="AA8" s="385">
        <v>9.2155741999999999E-2</v>
      </c>
      <c r="AB8" s="385">
        <v>9.667125E-2</v>
      </c>
      <c r="AC8" s="385">
        <v>0.101962355</v>
      </c>
      <c r="AD8" s="385">
        <v>0.100589233</v>
      </c>
      <c r="AE8" s="385">
        <v>0.104568194</v>
      </c>
      <c r="AF8" s="385">
        <v>0.108848167</v>
      </c>
      <c r="AG8" s="385">
        <v>0.11258093499999999</v>
      </c>
      <c r="AH8" s="385">
        <v>0.11350803199999999</v>
      </c>
      <c r="AI8" s="385">
        <v>0.111674067</v>
      </c>
      <c r="AJ8" s="385">
        <v>0.111738903</v>
      </c>
      <c r="AK8" s="385">
        <v>0.1127843</v>
      </c>
      <c r="AL8" s="385">
        <v>0.102068355</v>
      </c>
      <c r="AM8" s="385">
        <v>0.104594194</v>
      </c>
      <c r="AN8" s="385">
        <v>0.101437821</v>
      </c>
      <c r="AO8" s="385">
        <v>0.10725264499999999</v>
      </c>
      <c r="AP8" s="385">
        <v>0.105450933</v>
      </c>
      <c r="AQ8" s="385">
        <v>0.120052774</v>
      </c>
      <c r="AR8" s="385">
        <v>0.121200767</v>
      </c>
      <c r="AS8" s="385">
        <v>0.116515484</v>
      </c>
      <c r="AT8" s="385">
        <v>0.11154600000000001</v>
      </c>
      <c r="AU8" s="385">
        <v>0.1145848</v>
      </c>
      <c r="AV8" s="385">
        <v>0.11272887099999999</v>
      </c>
      <c r="AW8" s="385">
        <v>0.1076884</v>
      </c>
      <c r="AX8" s="385">
        <v>0.106001839</v>
      </c>
      <c r="AY8" s="385">
        <v>9.7681773999999999E-2</v>
      </c>
      <c r="AZ8" s="385">
        <v>0.103054828</v>
      </c>
      <c r="BA8" s="385">
        <v>0.104178355</v>
      </c>
      <c r="BB8" s="385">
        <v>0.10598476699999999</v>
      </c>
      <c r="BC8" s="385">
        <v>0.109875129</v>
      </c>
      <c r="BD8" s="697">
        <v>0.112319</v>
      </c>
      <c r="BE8" s="697">
        <v>0.11001569999999999</v>
      </c>
      <c r="BF8" s="697">
        <v>0.1092583</v>
      </c>
      <c r="BG8" s="397">
        <v>0.1054803</v>
      </c>
      <c r="BH8" s="397">
        <v>0.10451530000000001</v>
      </c>
      <c r="BI8" s="397">
        <v>0.1013805</v>
      </c>
      <c r="BJ8" s="397">
        <v>0.1007012</v>
      </c>
      <c r="BK8" s="397">
        <v>8.4117499999999998E-2</v>
      </c>
      <c r="BL8" s="397">
        <v>8.9607099999999995E-2</v>
      </c>
      <c r="BM8" s="397">
        <v>9.7214900000000007E-2</v>
      </c>
      <c r="BN8" s="397">
        <v>9.9828600000000003E-2</v>
      </c>
      <c r="BO8" s="397">
        <v>0.1031456</v>
      </c>
      <c r="BP8" s="397">
        <v>0.1055093</v>
      </c>
      <c r="BQ8" s="397">
        <v>0.10689940000000001</v>
      </c>
      <c r="BR8" s="397">
        <v>0.106701</v>
      </c>
      <c r="BS8" s="397">
        <v>0.10332280000000001</v>
      </c>
      <c r="BT8" s="397">
        <v>0.1026802</v>
      </c>
      <c r="BU8" s="397">
        <v>9.9804500000000004E-2</v>
      </c>
      <c r="BV8" s="397">
        <v>9.9334400000000003E-2</v>
      </c>
    </row>
    <row r="9" spans="1:74" ht="11.1" customHeight="1" x14ac:dyDescent="0.2">
      <c r="A9" s="292" t="s">
        <v>1536</v>
      </c>
      <c r="B9" s="603" t="s">
        <v>1564</v>
      </c>
      <c r="C9" s="385">
        <v>3.2148611000000001E-2</v>
      </c>
      <c r="D9" s="385">
        <v>3.0624520999999998E-2</v>
      </c>
      <c r="E9" s="385">
        <v>3.4736393999999997E-2</v>
      </c>
      <c r="F9" s="385">
        <v>3.0665759000000001E-2</v>
      </c>
      <c r="G9" s="385">
        <v>3.5653741000000003E-2</v>
      </c>
      <c r="H9" s="385">
        <v>4.2228184000000002E-2</v>
      </c>
      <c r="I9" s="385">
        <v>3.5855913000000003E-2</v>
      </c>
      <c r="J9" s="385">
        <v>3.3757798999999998E-2</v>
      </c>
      <c r="K9" s="385">
        <v>3.8184739000000002E-2</v>
      </c>
      <c r="L9" s="385">
        <v>1.9377959E-2</v>
      </c>
      <c r="M9" s="385">
        <v>3.8931869000000001E-2</v>
      </c>
      <c r="N9" s="385">
        <v>4.4399379000000003E-2</v>
      </c>
      <c r="O9" s="385">
        <v>4.5656742E-2</v>
      </c>
      <c r="P9" s="385">
        <v>4.5302785999999998E-2</v>
      </c>
      <c r="Q9" s="385">
        <v>4.3753805999999999E-2</v>
      </c>
      <c r="R9" s="385">
        <v>4.2143899999999998E-2</v>
      </c>
      <c r="S9" s="385">
        <v>5.0760580999999999E-2</v>
      </c>
      <c r="T9" s="385">
        <v>4.9003733000000001E-2</v>
      </c>
      <c r="U9" s="385">
        <v>6.0941871000000002E-2</v>
      </c>
      <c r="V9" s="385">
        <v>5.8067581E-2</v>
      </c>
      <c r="W9" s="385">
        <v>4.8776667000000003E-2</v>
      </c>
      <c r="X9" s="385">
        <v>6.5402968000000006E-2</v>
      </c>
      <c r="Y9" s="385">
        <v>7.5155833000000005E-2</v>
      </c>
      <c r="Z9" s="385">
        <v>8.7738935000000004E-2</v>
      </c>
      <c r="AA9" s="385">
        <v>8.4916676999999996E-2</v>
      </c>
      <c r="AB9" s="385">
        <v>8.2126249999999998E-2</v>
      </c>
      <c r="AC9" s="385">
        <v>8.3742418999999998E-2</v>
      </c>
      <c r="AD9" s="385">
        <v>9.4567833000000004E-2</v>
      </c>
      <c r="AE9" s="385">
        <v>9.7044838999999994E-2</v>
      </c>
      <c r="AF9" s="385">
        <v>9.8267999999999994E-2</v>
      </c>
      <c r="AG9" s="385">
        <v>9.9541581000000004E-2</v>
      </c>
      <c r="AH9" s="385">
        <v>9.1342452000000005E-2</v>
      </c>
      <c r="AI9" s="385">
        <v>0.109644333</v>
      </c>
      <c r="AJ9" s="385">
        <v>9.9336967999999998E-2</v>
      </c>
      <c r="AK9" s="385">
        <v>0.11550390000000001</v>
      </c>
      <c r="AL9" s="385">
        <v>0.11674371</v>
      </c>
      <c r="AM9" s="385">
        <v>0.12883425800000001</v>
      </c>
      <c r="AN9" s="385">
        <v>0.13398625</v>
      </c>
      <c r="AO9" s="385">
        <v>0.15291922599999999</v>
      </c>
      <c r="AP9" s="385">
        <v>0.1596168</v>
      </c>
      <c r="AQ9" s="385">
        <v>0.17345645200000001</v>
      </c>
      <c r="AR9" s="385">
        <v>0.1827251</v>
      </c>
      <c r="AS9" s="385">
        <v>0.16405054799999999</v>
      </c>
      <c r="AT9" s="385">
        <v>0.18702038700000001</v>
      </c>
      <c r="AU9" s="385">
        <v>0.198933367</v>
      </c>
      <c r="AV9" s="385">
        <v>0.16186325800000001</v>
      </c>
      <c r="AW9" s="385">
        <v>0.17737113299999999</v>
      </c>
      <c r="AX9" s="385">
        <v>0.20710864500000001</v>
      </c>
      <c r="AY9" s="385">
        <v>0.182228839</v>
      </c>
      <c r="AZ9" s="385">
        <v>0.19393962100000001</v>
      </c>
      <c r="BA9" s="385">
        <v>0.193047258</v>
      </c>
      <c r="BB9" s="385">
        <v>0.20739969999999999</v>
      </c>
      <c r="BC9" s="385">
        <v>0.176391516</v>
      </c>
      <c r="BD9" s="697">
        <v>0.23400399999999999</v>
      </c>
      <c r="BE9" s="697">
        <v>0.22184519999999999</v>
      </c>
      <c r="BF9" s="697">
        <v>0.22422500000000001</v>
      </c>
      <c r="BG9" s="397">
        <v>0.2097242</v>
      </c>
      <c r="BH9" s="397">
        <v>0.21104690000000001</v>
      </c>
      <c r="BI9" s="397">
        <v>0.21875910000000001</v>
      </c>
      <c r="BJ9" s="397">
        <v>0.2288761</v>
      </c>
      <c r="BK9" s="397">
        <v>0.22260569999999999</v>
      </c>
      <c r="BL9" s="397">
        <v>0.22427810000000001</v>
      </c>
      <c r="BM9" s="397">
        <v>0.22549469999999999</v>
      </c>
      <c r="BN9" s="397">
        <v>0.23275290000000001</v>
      </c>
      <c r="BO9" s="397">
        <v>0.2357032</v>
      </c>
      <c r="BP9" s="397">
        <v>0.2445589</v>
      </c>
      <c r="BQ9" s="397">
        <v>0.24226980000000001</v>
      </c>
      <c r="BR9" s="397">
        <v>0.23605000000000001</v>
      </c>
      <c r="BS9" s="397">
        <v>0.23428109999999999</v>
      </c>
      <c r="BT9" s="397">
        <v>0.23341190000000001</v>
      </c>
      <c r="BU9" s="397">
        <v>0.2449954</v>
      </c>
      <c r="BV9" s="397">
        <v>0.25370239999999999</v>
      </c>
    </row>
    <row r="10" spans="1:74" ht="11.1" customHeight="1" x14ac:dyDescent="0.2">
      <c r="A10" s="292" t="s">
        <v>1537</v>
      </c>
      <c r="B10" s="658" t="s">
        <v>1565</v>
      </c>
      <c r="C10" s="385">
        <v>1.7883129999999999E-3</v>
      </c>
      <c r="D10" s="385">
        <v>1.893715E-3</v>
      </c>
      <c r="E10" s="385">
        <v>2.4235559999999999E-3</v>
      </c>
      <c r="F10" s="385">
        <v>2.5478330000000002E-3</v>
      </c>
      <c r="G10" s="385">
        <v>1.8165410000000001E-3</v>
      </c>
      <c r="H10" s="385">
        <v>2.0092130000000001E-3</v>
      </c>
      <c r="I10" s="385">
        <v>3.169991E-3</v>
      </c>
      <c r="J10" s="385">
        <v>1.9021299999999999E-3</v>
      </c>
      <c r="K10" s="385">
        <v>2.4327210000000001E-3</v>
      </c>
      <c r="L10" s="385">
        <v>9.2856199999999996E-4</v>
      </c>
      <c r="M10" s="385">
        <v>2.0659649999999999E-3</v>
      </c>
      <c r="N10" s="385">
        <v>1.9897970000000002E-3</v>
      </c>
      <c r="O10" s="385">
        <v>5.7721609999999996E-3</v>
      </c>
      <c r="P10" s="385">
        <v>6.1396070000000001E-3</v>
      </c>
      <c r="Q10" s="385">
        <v>5.3160969999999997E-3</v>
      </c>
      <c r="R10" s="385">
        <v>4.6639669999999998E-3</v>
      </c>
      <c r="S10" s="385">
        <v>4.0808060000000002E-3</v>
      </c>
      <c r="T10" s="385">
        <v>3.0355669999999999E-3</v>
      </c>
      <c r="U10" s="385">
        <v>4.0281609999999997E-3</v>
      </c>
      <c r="V10" s="385">
        <v>4.4896129999999999E-3</v>
      </c>
      <c r="W10" s="385">
        <v>3.2772999999999999E-3</v>
      </c>
      <c r="X10" s="385">
        <v>6.1591939999999998E-3</v>
      </c>
      <c r="Y10" s="385">
        <v>7.5658000000000001E-3</v>
      </c>
      <c r="Z10" s="385">
        <v>8.4055810000000005E-3</v>
      </c>
      <c r="AA10" s="385">
        <v>9.9298059999999994E-3</v>
      </c>
      <c r="AB10" s="385">
        <v>1.0926178999999999E-2</v>
      </c>
      <c r="AC10" s="385">
        <v>8.9895159999999995E-3</v>
      </c>
      <c r="AD10" s="385">
        <v>1.0892433E-2</v>
      </c>
      <c r="AE10" s="385">
        <v>1.0819194000000001E-2</v>
      </c>
      <c r="AF10" s="385">
        <v>1.2175167000000001E-2</v>
      </c>
      <c r="AG10" s="385">
        <v>1.4111742E-2</v>
      </c>
      <c r="AH10" s="385">
        <v>1.4418484000000001E-2</v>
      </c>
      <c r="AI10" s="385">
        <v>1.4921833000000001E-2</v>
      </c>
      <c r="AJ10" s="385">
        <v>1.5434129E-2</v>
      </c>
      <c r="AK10" s="385">
        <v>1.6790300000000001E-2</v>
      </c>
      <c r="AL10" s="385">
        <v>1.9586870999999999E-2</v>
      </c>
      <c r="AM10" s="385">
        <v>1.8128999999999999E-2</v>
      </c>
      <c r="AN10" s="385">
        <v>1.8014821E-2</v>
      </c>
      <c r="AO10" s="385">
        <v>1.8391903000000001E-2</v>
      </c>
      <c r="AP10" s="385">
        <v>1.4788933000000001E-2</v>
      </c>
      <c r="AQ10" s="385">
        <v>1.8221839E-2</v>
      </c>
      <c r="AR10" s="385">
        <v>2.0524133E-2</v>
      </c>
      <c r="AS10" s="385">
        <v>1.5418289999999999E-2</v>
      </c>
      <c r="AT10" s="385">
        <v>1.6798323E-2</v>
      </c>
      <c r="AU10" s="385">
        <v>2.0042600000000001E-2</v>
      </c>
      <c r="AV10" s="385">
        <v>2.3041547999999999E-2</v>
      </c>
      <c r="AW10" s="385">
        <v>1.97267E-2</v>
      </c>
      <c r="AX10" s="385">
        <v>2.3269323000000001E-2</v>
      </c>
      <c r="AY10" s="385">
        <v>1.9251806E-2</v>
      </c>
      <c r="AZ10" s="385">
        <v>2.1371240999999999E-2</v>
      </c>
      <c r="BA10" s="385">
        <v>2.0637580999999999E-2</v>
      </c>
      <c r="BB10" s="385">
        <v>2.1705267E-2</v>
      </c>
      <c r="BC10" s="385">
        <v>1.6505161000000001E-2</v>
      </c>
      <c r="BD10" s="697">
        <v>2.1714000000000001E-2</v>
      </c>
      <c r="BE10" s="697">
        <v>2.52625E-2</v>
      </c>
      <c r="BF10" s="697">
        <v>2.5066700000000001E-2</v>
      </c>
      <c r="BG10" s="397">
        <v>2.632E-2</v>
      </c>
      <c r="BH10" s="397">
        <v>2.9851599999999999E-2</v>
      </c>
      <c r="BI10" s="397">
        <v>3.0875E-2</v>
      </c>
      <c r="BJ10" s="397">
        <v>3.4266900000000003E-2</v>
      </c>
      <c r="BK10" s="397">
        <v>3.5613499999999999E-2</v>
      </c>
      <c r="BL10" s="397">
        <v>3.8116200000000003E-2</v>
      </c>
      <c r="BM10" s="397">
        <v>3.9174300000000002E-2</v>
      </c>
      <c r="BN10" s="397">
        <v>4.0867399999999998E-2</v>
      </c>
      <c r="BO10" s="397">
        <v>4.1005699999999999E-2</v>
      </c>
      <c r="BP10" s="397">
        <v>4.3431400000000002E-2</v>
      </c>
      <c r="BQ10" s="397">
        <v>4.3806999999999999E-2</v>
      </c>
      <c r="BR10" s="397">
        <v>4.4978600000000001E-2</v>
      </c>
      <c r="BS10" s="397">
        <v>4.60495E-2</v>
      </c>
      <c r="BT10" s="397">
        <v>4.9099400000000001E-2</v>
      </c>
      <c r="BU10" s="397">
        <v>4.9791299999999997E-2</v>
      </c>
      <c r="BV10" s="397">
        <v>5.26661E-2</v>
      </c>
    </row>
    <row r="11" spans="1:74" ht="11.1" customHeight="1" x14ac:dyDescent="0.2">
      <c r="A11" s="292" t="s">
        <v>1538</v>
      </c>
      <c r="B11" s="658" t="s">
        <v>1566</v>
      </c>
      <c r="C11" s="385">
        <v>-0.105874</v>
      </c>
      <c r="D11" s="385">
        <v>-0.12572800000000001</v>
      </c>
      <c r="E11" s="385">
        <v>-0.117976</v>
      </c>
      <c r="F11" s="385">
        <v>-7.2668999999999997E-2</v>
      </c>
      <c r="G11" s="385">
        <v>-5.4535E-2</v>
      </c>
      <c r="H11" s="385">
        <v>-5.6679E-2</v>
      </c>
      <c r="I11" s="385">
        <v>-4.7787000000000003E-2</v>
      </c>
      <c r="J11" s="385">
        <v>-4.6882E-2</v>
      </c>
      <c r="K11" s="385">
        <v>-5.0666000000000003E-2</v>
      </c>
      <c r="L11" s="385">
        <v>-8.1466999999999998E-2</v>
      </c>
      <c r="M11" s="385">
        <v>-7.0179000000000005E-2</v>
      </c>
      <c r="N11" s="385">
        <v>-7.9033999999999993E-2</v>
      </c>
      <c r="O11" s="385">
        <v>-0.125002</v>
      </c>
      <c r="P11" s="385">
        <v>-7.9533999999999994E-2</v>
      </c>
      <c r="Q11" s="385">
        <v>-0.10997899999999999</v>
      </c>
      <c r="R11" s="385">
        <v>-8.3611000000000005E-2</v>
      </c>
      <c r="S11" s="385">
        <v>-6.1203E-2</v>
      </c>
      <c r="T11" s="385">
        <v>-5.561E-2</v>
      </c>
      <c r="U11" s="385">
        <v>-2.8497000000000001E-2</v>
      </c>
      <c r="V11" s="385">
        <v>-5.2999999999999999E-2</v>
      </c>
      <c r="W11" s="385">
        <v>-5.3434000000000002E-2</v>
      </c>
      <c r="X11" s="385">
        <v>-7.1193999999999993E-2</v>
      </c>
      <c r="Y11" s="385">
        <v>-0.10634399999999999</v>
      </c>
      <c r="Z11" s="385">
        <v>-9.7511E-2</v>
      </c>
      <c r="AA11" s="385">
        <v>-7.4539999999999995E-2</v>
      </c>
      <c r="AB11" s="385">
        <v>-0.122138</v>
      </c>
      <c r="AC11" s="385">
        <v>-8.6888000000000007E-2</v>
      </c>
      <c r="AD11" s="385">
        <v>-0.154278</v>
      </c>
      <c r="AE11" s="385">
        <v>-9.8851999999999995E-2</v>
      </c>
      <c r="AF11" s="385">
        <v>-7.8678999999999999E-2</v>
      </c>
      <c r="AG11" s="385">
        <v>-8.4362999999999994E-2</v>
      </c>
      <c r="AH11" s="385">
        <v>-4.7389000000000001E-2</v>
      </c>
      <c r="AI11" s="385">
        <v>-7.1462999999999999E-2</v>
      </c>
      <c r="AJ11" s="385">
        <v>-5.9457000000000003E-2</v>
      </c>
      <c r="AK11" s="385">
        <v>-4.7122999999999998E-2</v>
      </c>
      <c r="AL11" s="385">
        <v>-5.3814000000000001E-2</v>
      </c>
      <c r="AM11" s="385">
        <v>-8.9997999999999995E-2</v>
      </c>
      <c r="AN11" s="385">
        <v>-9.1118000000000005E-2</v>
      </c>
      <c r="AO11" s="385">
        <v>-9.0860999999999997E-2</v>
      </c>
      <c r="AP11" s="385">
        <v>-9.5094999999999999E-2</v>
      </c>
      <c r="AQ11" s="385">
        <v>-8.6313000000000001E-2</v>
      </c>
      <c r="AR11" s="385">
        <v>-8.8516999999999998E-2</v>
      </c>
      <c r="AS11" s="385">
        <v>-8.6384000000000002E-2</v>
      </c>
      <c r="AT11" s="385">
        <v>-6.9235000000000005E-2</v>
      </c>
      <c r="AU11" s="385">
        <v>-8.3289000000000002E-2</v>
      </c>
      <c r="AV11" s="385">
        <v>-8.9595999999999995E-2</v>
      </c>
      <c r="AW11" s="385">
        <v>-9.1550000000000006E-2</v>
      </c>
      <c r="AX11" s="385">
        <v>-0.119571</v>
      </c>
      <c r="AY11" s="385">
        <v>-0.115478</v>
      </c>
      <c r="AZ11" s="385">
        <v>-0.114386</v>
      </c>
      <c r="BA11" s="385">
        <v>-0.12281599999999999</v>
      </c>
      <c r="BB11" s="385">
        <v>-0.17025899999999999</v>
      </c>
      <c r="BC11" s="385">
        <v>-0.118868</v>
      </c>
      <c r="BD11" s="697">
        <v>-0.116031</v>
      </c>
      <c r="BE11" s="697">
        <v>-0.10590322581</v>
      </c>
      <c r="BF11" s="697">
        <v>-0.10461290323</v>
      </c>
      <c r="BG11" s="397">
        <v>-8.79833E-2</v>
      </c>
      <c r="BH11" s="397">
        <v>-9.9445099999999995E-2</v>
      </c>
      <c r="BI11" s="397">
        <v>-9.4915100000000002E-2</v>
      </c>
      <c r="BJ11" s="397">
        <v>-0.10351349999999999</v>
      </c>
      <c r="BK11" s="397">
        <v>-0.1111803</v>
      </c>
      <c r="BL11" s="397">
        <v>-0.1199018</v>
      </c>
      <c r="BM11" s="397">
        <v>-0.1223815</v>
      </c>
      <c r="BN11" s="397">
        <v>-0.1146916</v>
      </c>
      <c r="BO11" s="397">
        <v>-9.1353000000000004E-2</v>
      </c>
      <c r="BP11" s="397">
        <v>-9.5222699999999993E-2</v>
      </c>
      <c r="BQ11" s="397">
        <v>-9.0976199999999993E-2</v>
      </c>
      <c r="BR11" s="397">
        <v>-8.2284399999999994E-2</v>
      </c>
      <c r="BS11" s="397">
        <v>-8.3613900000000005E-2</v>
      </c>
      <c r="BT11" s="397">
        <v>-0.1024569</v>
      </c>
      <c r="BU11" s="397">
        <v>-0.1009607</v>
      </c>
      <c r="BV11" s="397">
        <v>-0.1108059</v>
      </c>
    </row>
    <row r="12" spans="1:74" ht="11.1" customHeight="1" x14ac:dyDescent="0.2">
      <c r="A12" s="292" t="s">
        <v>1539</v>
      </c>
      <c r="B12" s="658" t="s">
        <v>1567</v>
      </c>
      <c r="C12" s="385">
        <v>9.8230000000000001E-3</v>
      </c>
      <c r="D12" s="385">
        <v>7.3369999999999998E-3</v>
      </c>
      <c r="E12" s="385">
        <v>3.3839999999999999E-3</v>
      </c>
      <c r="F12" s="385">
        <v>2.8279999999999998E-3</v>
      </c>
      <c r="G12" s="385">
        <v>-6.8900000000000005E-4</v>
      </c>
      <c r="H12" s="385">
        <v>-2.5530000000000001E-3</v>
      </c>
      <c r="I12" s="385">
        <v>-9.68E-4</v>
      </c>
      <c r="J12" s="385">
        <v>-8.9709999999999998E-3</v>
      </c>
      <c r="K12" s="385">
        <v>-2.1849999999999999E-3</v>
      </c>
      <c r="L12" s="385">
        <v>9.9120000000000007E-3</v>
      </c>
      <c r="M12" s="385">
        <v>1.2507000000000001E-2</v>
      </c>
      <c r="N12" s="385">
        <v>9.9550000000000003E-3</v>
      </c>
      <c r="O12" s="385">
        <v>1.9970000000000001E-3</v>
      </c>
      <c r="P12" s="385">
        <v>5.0460000000000001E-3</v>
      </c>
      <c r="Q12" s="385">
        <v>3.039E-3</v>
      </c>
      <c r="R12" s="385">
        <v>2.02E-4</v>
      </c>
      <c r="S12" s="385">
        <v>-7.9959999999999996E-3</v>
      </c>
      <c r="T12" s="385">
        <v>-7.0730000000000003E-3</v>
      </c>
      <c r="U12" s="385">
        <v>-4.2719999999999998E-3</v>
      </c>
      <c r="V12" s="385">
        <v>-8.4480000000000006E-3</v>
      </c>
      <c r="W12" s="385">
        <v>-1.856E-3</v>
      </c>
      <c r="X12" s="385">
        <v>8.3739999999999995E-3</v>
      </c>
      <c r="Y12" s="385">
        <v>1.6473000000000002E-2</v>
      </c>
      <c r="Z12" s="385">
        <v>1.3077E-2</v>
      </c>
      <c r="AA12" s="385">
        <v>5.777E-3</v>
      </c>
      <c r="AB12" s="385">
        <v>-1.01E-4</v>
      </c>
      <c r="AC12" s="385">
        <v>1.5002E-2</v>
      </c>
      <c r="AD12" s="385">
        <v>1.3179999999999999E-3</v>
      </c>
      <c r="AE12" s="385">
        <v>-1.24E-2</v>
      </c>
      <c r="AF12" s="385">
        <v>-8.0850000000000002E-3</v>
      </c>
      <c r="AG12" s="385">
        <v>-1.0985999999999999E-2</v>
      </c>
      <c r="AH12" s="385">
        <v>-1.4848E-2</v>
      </c>
      <c r="AI12" s="385">
        <v>-7.8549999999999991E-3</v>
      </c>
      <c r="AJ12" s="385">
        <v>6.1250000000000002E-3</v>
      </c>
      <c r="AK12" s="385">
        <v>2.2738000000000001E-2</v>
      </c>
      <c r="AL12" s="385">
        <v>1.2564000000000001E-2</v>
      </c>
      <c r="AM12" s="385">
        <v>2.4702999999999999E-2</v>
      </c>
      <c r="AN12" s="385">
        <v>2.8646999999999999E-2</v>
      </c>
      <c r="AO12" s="385">
        <v>2.1137E-2</v>
      </c>
      <c r="AP12" s="385">
        <v>-4.7039999999999998E-3</v>
      </c>
      <c r="AQ12" s="385">
        <v>2.3909999999999999E-3</v>
      </c>
      <c r="AR12" s="385">
        <v>5.9109999999999996E-3</v>
      </c>
      <c r="AS12" s="385">
        <v>1.0809999999999999E-3</v>
      </c>
      <c r="AT12" s="385">
        <v>1.4144E-2</v>
      </c>
      <c r="AU12" s="385">
        <v>2.9012E-2</v>
      </c>
      <c r="AV12" s="385">
        <v>1.8270000000000002E-2</v>
      </c>
      <c r="AW12" s="385">
        <v>2.9253000000000001E-2</v>
      </c>
      <c r="AX12" s="385">
        <v>2.0641E-2</v>
      </c>
      <c r="AY12" s="385">
        <v>3.4091000000000003E-2</v>
      </c>
      <c r="AZ12" s="385">
        <v>4.6857999999999997E-2</v>
      </c>
      <c r="BA12" s="385">
        <v>1.0699E-2</v>
      </c>
      <c r="BB12" s="385">
        <v>3.4139999999999997E-2</v>
      </c>
      <c r="BC12" s="385">
        <v>1.2075000000000001E-2</v>
      </c>
      <c r="BD12" s="697">
        <v>8.0450000000000001E-3</v>
      </c>
      <c r="BE12" s="697">
        <v>5.6792903226000001E-4</v>
      </c>
      <c r="BF12" s="697">
        <v>4.5726999999999999E-3</v>
      </c>
      <c r="BG12" s="397">
        <v>1.05802E-2</v>
      </c>
      <c r="BH12" s="397">
        <v>8.2366399999999999E-3</v>
      </c>
      <c r="BI12" s="397">
        <v>1.1092599999999999E-2</v>
      </c>
      <c r="BJ12" s="397">
        <v>1.1091500000000001E-2</v>
      </c>
      <c r="BK12" s="397">
        <v>1.6436000000000001E-3</v>
      </c>
      <c r="BL12" s="397">
        <v>9.1227599999999995E-4</v>
      </c>
      <c r="BM12" s="397">
        <v>-3.9012700000000001E-3</v>
      </c>
      <c r="BN12" s="397">
        <v>-8.8382700000000005E-3</v>
      </c>
      <c r="BO12" s="397">
        <v>-1.33654E-2</v>
      </c>
      <c r="BP12" s="397">
        <v>-8.9919500000000003E-3</v>
      </c>
      <c r="BQ12" s="397">
        <v>-1.0070900000000001E-2</v>
      </c>
      <c r="BR12" s="397">
        <v>-1.13039E-2</v>
      </c>
      <c r="BS12" s="397">
        <v>-9.2633400000000001E-3</v>
      </c>
      <c r="BT12" s="397">
        <v>-5.43188E-3</v>
      </c>
      <c r="BU12" s="397">
        <v>1.4943599999999999E-3</v>
      </c>
      <c r="BV12" s="397">
        <v>1.4690899999999999E-3</v>
      </c>
    </row>
    <row r="13" spans="1:74" ht="11.1" customHeight="1" x14ac:dyDescent="0.2">
      <c r="A13" s="292" t="s">
        <v>1540</v>
      </c>
      <c r="B13" s="658" t="s">
        <v>1589</v>
      </c>
      <c r="C13" s="385">
        <v>1.9515999999999999E-2</v>
      </c>
      <c r="D13" s="385">
        <v>1.4172000000000001E-2</v>
      </c>
      <c r="E13" s="385">
        <v>1.4581E-2</v>
      </c>
      <c r="F13" s="385">
        <v>2.2133E-2</v>
      </c>
      <c r="G13" s="385">
        <v>1.6289999999999999E-2</v>
      </c>
      <c r="H13" s="385">
        <v>2.0500000000000001E-2</v>
      </c>
      <c r="I13" s="385">
        <v>1.0258E-2</v>
      </c>
      <c r="J13" s="385">
        <v>1.4031999999999999E-2</v>
      </c>
      <c r="K13" s="385">
        <v>1.7232999999999998E-2</v>
      </c>
      <c r="L13" s="385">
        <v>1.9903000000000001E-2</v>
      </c>
      <c r="M13" s="385">
        <v>2.1499999999999998E-2</v>
      </c>
      <c r="N13" s="385">
        <v>2.8194E-2</v>
      </c>
      <c r="O13" s="385">
        <v>2.4871000000000001E-2</v>
      </c>
      <c r="P13" s="385">
        <v>2.6464000000000001E-2</v>
      </c>
      <c r="Q13" s="385">
        <v>2.8806999999999999E-2</v>
      </c>
      <c r="R13" s="385">
        <v>3.3766999999999998E-2</v>
      </c>
      <c r="S13" s="385">
        <v>2.8065E-2</v>
      </c>
      <c r="T13" s="385">
        <v>3.6400000000000002E-2</v>
      </c>
      <c r="U13" s="385">
        <v>1.771E-2</v>
      </c>
      <c r="V13" s="385">
        <v>1.9258000000000001E-2</v>
      </c>
      <c r="W13" s="385">
        <v>2.12E-2</v>
      </c>
      <c r="X13" s="385">
        <v>2.5645000000000001E-2</v>
      </c>
      <c r="Y13" s="385">
        <v>2.9666999999999999E-2</v>
      </c>
      <c r="Z13" s="385">
        <v>1.5903E-2</v>
      </c>
      <c r="AA13" s="385">
        <v>2.0386999999999999E-2</v>
      </c>
      <c r="AB13" s="385">
        <v>1.2821000000000001E-2</v>
      </c>
      <c r="AC13" s="385">
        <v>1.7902999999999999E-2</v>
      </c>
      <c r="AD13" s="385">
        <v>1.3067E-2</v>
      </c>
      <c r="AE13" s="385">
        <v>2.0936E-2</v>
      </c>
      <c r="AF13" s="385">
        <v>1.7867000000000001E-2</v>
      </c>
      <c r="AG13" s="385">
        <v>1.9129E-2</v>
      </c>
      <c r="AH13" s="385">
        <v>1.3580999999999999E-2</v>
      </c>
      <c r="AI13" s="385">
        <v>1.0133E-2</v>
      </c>
      <c r="AJ13" s="385">
        <v>1.4548E-2</v>
      </c>
      <c r="AK13" s="385">
        <v>2.3067000000000001E-2</v>
      </c>
      <c r="AL13" s="385">
        <v>2.1613E-2</v>
      </c>
      <c r="AM13" s="385">
        <v>2.0419E-2</v>
      </c>
      <c r="AN13" s="385">
        <v>1.95E-2</v>
      </c>
      <c r="AO13" s="385">
        <v>2.5354999999999999E-2</v>
      </c>
      <c r="AP13" s="385">
        <v>1.4E-2</v>
      </c>
      <c r="AQ13" s="385">
        <v>3.7065000000000001E-2</v>
      </c>
      <c r="AR13" s="385">
        <v>2.2700000000000001E-2</v>
      </c>
      <c r="AS13" s="385">
        <v>2.5257999999999999E-2</v>
      </c>
      <c r="AT13" s="385">
        <v>3.2355000000000002E-2</v>
      </c>
      <c r="AU13" s="385">
        <v>1.35E-2</v>
      </c>
      <c r="AV13" s="385">
        <v>1.1323E-2</v>
      </c>
      <c r="AW13" s="385">
        <v>2.7099999999999999E-2</v>
      </c>
      <c r="AX13" s="385">
        <v>3.3936000000000001E-2</v>
      </c>
      <c r="AY13" s="385">
        <v>2.7581000000000001E-2</v>
      </c>
      <c r="AZ13" s="385">
        <v>3.4447999999999999E-2</v>
      </c>
      <c r="BA13" s="385">
        <v>3.3806999999999997E-2</v>
      </c>
      <c r="BB13" s="385">
        <v>3.4167000000000003E-2</v>
      </c>
      <c r="BC13" s="385">
        <v>0.02</v>
      </c>
      <c r="BD13" s="697">
        <v>4.8500000000000001E-2</v>
      </c>
      <c r="BE13" s="697">
        <v>2.3832196773999999E-2</v>
      </c>
      <c r="BF13" s="697">
        <v>2.2821206452E-2</v>
      </c>
      <c r="BG13" s="397">
        <v>2.35847E-2</v>
      </c>
      <c r="BH13" s="397">
        <v>2.5931599999999999E-2</v>
      </c>
      <c r="BI13" s="397">
        <v>3.4592100000000001E-2</v>
      </c>
      <c r="BJ13" s="397">
        <v>3.5452400000000002E-2</v>
      </c>
      <c r="BK13" s="397">
        <v>1.70791E-2</v>
      </c>
      <c r="BL13" s="397">
        <v>1.68348E-2</v>
      </c>
      <c r="BM13" s="397">
        <v>1.9509200000000001E-2</v>
      </c>
      <c r="BN13" s="397">
        <v>1.9610800000000001E-2</v>
      </c>
      <c r="BO13" s="397">
        <v>2.0323000000000001E-2</v>
      </c>
      <c r="BP13" s="397">
        <v>2.43167E-2</v>
      </c>
      <c r="BQ13" s="397">
        <v>1.7717900000000002E-2</v>
      </c>
      <c r="BR13" s="397">
        <v>1.87347E-2</v>
      </c>
      <c r="BS13" s="397">
        <v>1.5424500000000001E-2</v>
      </c>
      <c r="BT13" s="397">
        <v>1.8395499999999999E-2</v>
      </c>
      <c r="BU13" s="397">
        <v>2.1228899999999998E-2</v>
      </c>
      <c r="BV13" s="397">
        <v>2.0577499999999999E-2</v>
      </c>
    </row>
    <row r="14" spans="1:74" ht="11.1" customHeight="1" x14ac:dyDescent="0.2">
      <c r="A14" s="292" t="s">
        <v>1541</v>
      </c>
      <c r="B14" s="658" t="s">
        <v>1590</v>
      </c>
      <c r="C14" s="385">
        <v>0</v>
      </c>
      <c r="D14" s="385">
        <v>0</v>
      </c>
      <c r="E14" s="385">
        <v>0</v>
      </c>
      <c r="F14" s="385">
        <v>0</v>
      </c>
      <c r="G14" s="385">
        <v>0</v>
      </c>
      <c r="H14" s="385">
        <v>0</v>
      </c>
      <c r="I14" s="385">
        <v>0</v>
      </c>
      <c r="J14" s="385">
        <v>0</v>
      </c>
      <c r="K14" s="385">
        <v>0</v>
      </c>
      <c r="L14" s="385">
        <v>0</v>
      </c>
      <c r="M14" s="385">
        <v>0</v>
      </c>
      <c r="N14" s="385">
        <v>0</v>
      </c>
      <c r="O14" s="385">
        <v>0</v>
      </c>
      <c r="P14" s="385">
        <v>0</v>
      </c>
      <c r="Q14" s="385">
        <v>0</v>
      </c>
      <c r="R14" s="385">
        <v>0</v>
      </c>
      <c r="S14" s="385">
        <v>0</v>
      </c>
      <c r="T14" s="385">
        <v>0</v>
      </c>
      <c r="U14" s="385">
        <v>8.7100000000000003E-4</v>
      </c>
      <c r="V14" s="385">
        <v>0</v>
      </c>
      <c r="W14" s="385">
        <v>0</v>
      </c>
      <c r="X14" s="385">
        <v>0</v>
      </c>
      <c r="Y14" s="385">
        <v>0</v>
      </c>
      <c r="Z14" s="385">
        <v>0</v>
      </c>
      <c r="AA14" s="385">
        <v>0</v>
      </c>
      <c r="AB14" s="385">
        <v>0</v>
      </c>
      <c r="AC14" s="385">
        <v>0</v>
      </c>
      <c r="AD14" s="385">
        <v>1.6670000000000001E-3</v>
      </c>
      <c r="AE14" s="385">
        <v>0</v>
      </c>
      <c r="AF14" s="385">
        <v>0</v>
      </c>
      <c r="AG14" s="385">
        <v>0</v>
      </c>
      <c r="AH14" s="385">
        <v>3.8699999999999997E-4</v>
      </c>
      <c r="AI14" s="385">
        <v>0</v>
      </c>
      <c r="AJ14" s="385">
        <v>0</v>
      </c>
      <c r="AK14" s="385">
        <v>0</v>
      </c>
      <c r="AL14" s="385">
        <v>1.6770000000000001E-3</v>
      </c>
      <c r="AM14" s="385">
        <v>0</v>
      </c>
      <c r="AN14" s="385">
        <v>0</v>
      </c>
      <c r="AO14" s="385">
        <v>0</v>
      </c>
      <c r="AP14" s="385">
        <v>0</v>
      </c>
      <c r="AQ14" s="385">
        <v>0</v>
      </c>
      <c r="AR14" s="385">
        <v>0</v>
      </c>
      <c r="AS14" s="385">
        <v>1.6770000000000001E-3</v>
      </c>
      <c r="AT14" s="385">
        <v>0</v>
      </c>
      <c r="AU14" s="385">
        <v>0</v>
      </c>
      <c r="AV14" s="385">
        <v>0</v>
      </c>
      <c r="AW14" s="385">
        <v>0</v>
      </c>
      <c r="AX14" s="385">
        <v>1.5479999999999999E-3</v>
      </c>
      <c r="AY14" s="385">
        <v>0</v>
      </c>
      <c r="AZ14" s="385">
        <v>0</v>
      </c>
      <c r="BA14" s="385">
        <v>0</v>
      </c>
      <c r="BB14" s="385">
        <v>0</v>
      </c>
      <c r="BC14" s="385">
        <v>0</v>
      </c>
      <c r="BD14" s="697">
        <v>0</v>
      </c>
      <c r="BE14" s="697">
        <v>-1.8387096774E-6</v>
      </c>
      <c r="BF14" s="697">
        <v>0</v>
      </c>
      <c r="BG14" s="397">
        <v>0</v>
      </c>
      <c r="BH14" s="397">
        <v>0</v>
      </c>
      <c r="BI14" s="397">
        <v>0</v>
      </c>
      <c r="BJ14" s="397">
        <v>0</v>
      </c>
      <c r="BK14" s="397">
        <v>0</v>
      </c>
      <c r="BL14" s="397">
        <v>0</v>
      </c>
      <c r="BM14" s="397">
        <v>0</v>
      </c>
      <c r="BN14" s="397">
        <v>0</v>
      </c>
      <c r="BO14" s="397">
        <v>0</v>
      </c>
      <c r="BP14" s="397">
        <v>0</v>
      </c>
      <c r="BQ14" s="397">
        <v>0</v>
      </c>
      <c r="BR14" s="397">
        <v>0</v>
      </c>
      <c r="BS14" s="397">
        <v>0</v>
      </c>
      <c r="BT14" s="397">
        <v>0</v>
      </c>
      <c r="BU14" s="397">
        <v>0</v>
      </c>
      <c r="BV14" s="397">
        <v>0</v>
      </c>
    </row>
    <row r="15" spans="1:74" ht="11.1" customHeight="1" x14ac:dyDescent="0.2">
      <c r="A15" s="292" t="s">
        <v>1586</v>
      </c>
      <c r="B15" s="658" t="s">
        <v>1585</v>
      </c>
      <c r="C15" s="385">
        <v>-6.8276258064999998E-2</v>
      </c>
      <c r="D15" s="385">
        <v>-1.0913586207E-2</v>
      </c>
      <c r="E15" s="385">
        <v>-0.10255903226</v>
      </c>
      <c r="F15" s="385">
        <v>4.2455600000000003E-2</v>
      </c>
      <c r="G15" s="385">
        <v>0.11760874194</v>
      </c>
      <c r="H15" s="385">
        <v>0.1040111</v>
      </c>
      <c r="I15" s="385">
        <v>5.1336129032000001E-3</v>
      </c>
      <c r="J15" s="385">
        <v>2.8379354839000001E-3</v>
      </c>
      <c r="K15" s="385">
        <v>1.6892299999999999E-2</v>
      </c>
      <c r="L15" s="385">
        <v>-6.4309741934999998E-2</v>
      </c>
      <c r="M15" s="385">
        <v>-6.8190433332999997E-2</v>
      </c>
      <c r="N15" s="385">
        <v>-3.1774193547999999E-2</v>
      </c>
      <c r="O15" s="385">
        <v>-9.3657322580999999E-2</v>
      </c>
      <c r="P15" s="385">
        <v>5.4093071429000002E-2</v>
      </c>
      <c r="Q15" s="385">
        <v>5.7438387096999999E-2</v>
      </c>
      <c r="R15" s="385">
        <v>2.2544399999999999E-2</v>
      </c>
      <c r="S15" s="385">
        <v>2.6921322580999999E-2</v>
      </c>
      <c r="T15" s="385">
        <v>6.0613333333000001E-4</v>
      </c>
      <c r="U15" s="385">
        <v>-3.2366387097000002E-2</v>
      </c>
      <c r="V15" s="385">
        <v>6.7736709677000004E-2</v>
      </c>
      <c r="W15" s="385">
        <v>3.0487966666999999E-2</v>
      </c>
      <c r="X15" s="385">
        <v>1.0691612903000001E-2</v>
      </c>
      <c r="Y15" s="385">
        <v>-3.4864166666999999E-2</v>
      </c>
      <c r="Z15" s="385">
        <v>-7.2056677419000001E-2</v>
      </c>
      <c r="AA15" s="385">
        <v>-0.15095303226000001</v>
      </c>
      <c r="AB15" s="385">
        <v>-2.4239821429E-2</v>
      </c>
      <c r="AC15" s="385">
        <v>-1.2014258065E-2</v>
      </c>
      <c r="AD15" s="385">
        <v>9.2090333332999999E-2</v>
      </c>
      <c r="AE15" s="385">
        <v>2.8105806452E-2</v>
      </c>
      <c r="AF15" s="385">
        <v>3.4475533332999998E-2</v>
      </c>
      <c r="AG15" s="385">
        <v>-3.4021774194000001E-2</v>
      </c>
      <c r="AH15" s="385">
        <v>5.2916774194000003E-2</v>
      </c>
      <c r="AI15" s="385">
        <v>6.3177466666999998E-2</v>
      </c>
      <c r="AJ15" s="385">
        <v>6.9851290323E-3</v>
      </c>
      <c r="AK15" s="385">
        <v>-0.10381883333</v>
      </c>
      <c r="AL15" s="385">
        <v>-4.5234064515999997E-2</v>
      </c>
      <c r="AM15" s="385">
        <v>-5.7486225805999998E-2</v>
      </c>
      <c r="AN15" s="385">
        <v>-6.2386785713999998E-2</v>
      </c>
      <c r="AO15" s="385">
        <v>2.5349967742000001E-2</v>
      </c>
      <c r="AP15" s="385">
        <v>3.0224600000000001E-2</v>
      </c>
      <c r="AQ15" s="385">
        <v>6.1740806452000002E-2</v>
      </c>
      <c r="AR15" s="385">
        <v>4.5993366666999998E-2</v>
      </c>
      <c r="AS15" s="385">
        <v>-3.2771290323000003E-2</v>
      </c>
      <c r="AT15" s="385">
        <v>4.0804709676999999E-2</v>
      </c>
      <c r="AU15" s="385">
        <v>-1.29E-2</v>
      </c>
      <c r="AV15" s="385">
        <v>4.8731483871E-2</v>
      </c>
      <c r="AW15" s="385">
        <v>-6.8033766667000006E-2</v>
      </c>
      <c r="AX15" s="385">
        <v>-7.6030258064999995E-2</v>
      </c>
      <c r="AY15" s="385">
        <v>-8.1971032257999996E-2</v>
      </c>
      <c r="AZ15" s="385">
        <v>-5.9789172414000002E-2</v>
      </c>
      <c r="BA15" s="385">
        <v>-2.7169193548000001E-2</v>
      </c>
      <c r="BB15" s="385">
        <v>4.1288400000000003E-2</v>
      </c>
      <c r="BC15" s="385">
        <v>0.12350151613</v>
      </c>
      <c r="BD15" s="697">
        <v>-6.7970333332999996E-3</v>
      </c>
      <c r="BE15" s="697">
        <v>-2.9314774193999998E-2</v>
      </c>
      <c r="BF15" s="697">
        <v>1.0288659776000001E-2</v>
      </c>
      <c r="BG15" s="397">
        <v>-6.4999999999999997E-3</v>
      </c>
      <c r="BH15" s="397">
        <v>1.8858099999999999E-2</v>
      </c>
      <c r="BI15" s="397">
        <v>-1.2693299999999999E-2</v>
      </c>
      <c r="BJ15" s="397">
        <v>-1.54065E-2</v>
      </c>
      <c r="BK15" s="397">
        <v>-6.4817200000000005E-2</v>
      </c>
      <c r="BL15" s="397">
        <v>-5.3642899999999999E-3</v>
      </c>
      <c r="BM15" s="397">
        <v>3.3677400000000001E-3</v>
      </c>
      <c r="BN15" s="397">
        <v>1.15967E-2</v>
      </c>
      <c r="BO15" s="397">
        <v>1.2938699999999999E-2</v>
      </c>
      <c r="BP15" s="397">
        <v>1.6070000000000001E-2</v>
      </c>
      <c r="BQ15" s="397">
        <v>4.7677400000000003E-3</v>
      </c>
      <c r="BR15" s="397">
        <v>1.0409699999999999E-2</v>
      </c>
      <c r="BS15" s="397">
        <v>-6.4999999999999997E-3</v>
      </c>
      <c r="BT15" s="397">
        <v>1.8858099999999999E-2</v>
      </c>
      <c r="BU15" s="397">
        <v>-1.2693299999999999E-2</v>
      </c>
      <c r="BV15" s="397">
        <v>-1.54065E-2</v>
      </c>
    </row>
    <row r="16" spans="1:74" ht="11.1" customHeight="1" x14ac:dyDescent="0.2">
      <c r="A16" s="293"/>
      <c r="B16" s="608"/>
      <c r="C16" s="385"/>
      <c r="D16" s="385"/>
      <c r="E16" s="385"/>
      <c r="F16" s="385"/>
      <c r="G16" s="385"/>
      <c r="H16" s="385"/>
      <c r="I16" s="385"/>
      <c r="J16" s="385"/>
      <c r="K16" s="385"/>
      <c r="L16" s="385"/>
      <c r="M16" s="385"/>
      <c r="N16" s="385"/>
      <c r="O16" s="385"/>
      <c r="P16" s="385"/>
      <c r="Q16" s="385"/>
      <c r="R16" s="385"/>
      <c r="S16" s="385"/>
      <c r="T16" s="385"/>
      <c r="U16" s="385"/>
      <c r="V16" s="385"/>
      <c r="W16" s="385"/>
      <c r="X16" s="385"/>
      <c r="Y16" s="385"/>
      <c r="Z16" s="385"/>
      <c r="AA16" s="385"/>
      <c r="AB16" s="385"/>
      <c r="AC16" s="385"/>
      <c r="AD16" s="385"/>
      <c r="AE16" s="385"/>
      <c r="AF16" s="385"/>
      <c r="AG16" s="385"/>
      <c r="AH16" s="385"/>
      <c r="AI16" s="385"/>
      <c r="AJ16" s="385"/>
      <c r="AK16" s="385"/>
      <c r="AL16" s="385"/>
      <c r="AM16" s="385"/>
      <c r="AN16" s="385"/>
      <c r="AO16" s="385"/>
      <c r="AP16" s="385"/>
      <c r="AQ16" s="385"/>
      <c r="AR16" s="385"/>
      <c r="AS16" s="385"/>
      <c r="AT16" s="385"/>
      <c r="AU16" s="385"/>
      <c r="AV16" s="385"/>
      <c r="AW16" s="385"/>
      <c r="AX16" s="385"/>
      <c r="AY16" s="385"/>
      <c r="AZ16" s="385"/>
      <c r="BA16" s="385"/>
      <c r="BB16" s="385"/>
      <c r="BC16" s="385"/>
      <c r="BD16" s="697"/>
      <c r="BE16" s="697"/>
      <c r="BF16" s="697"/>
      <c r="BG16" s="397"/>
      <c r="BH16" s="397"/>
      <c r="BI16" s="397"/>
      <c r="BJ16" s="397"/>
      <c r="BK16" s="397"/>
      <c r="BL16" s="397"/>
      <c r="BM16" s="397"/>
      <c r="BN16" s="397"/>
      <c r="BO16" s="397"/>
      <c r="BP16" s="397"/>
      <c r="BQ16" s="397"/>
      <c r="BR16" s="397"/>
      <c r="BS16" s="397"/>
      <c r="BT16" s="397"/>
      <c r="BU16" s="397"/>
      <c r="BV16" s="397"/>
    </row>
    <row r="17" spans="1:74" ht="11.1" customHeight="1" x14ac:dyDescent="0.2">
      <c r="A17" s="606" t="s">
        <v>1576</v>
      </c>
      <c r="B17" s="602" t="s">
        <v>1592</v>
      </c>
      <c r="C17" s="103">
        <v>4.0616761920000002</v>
      </c>
      <c r="D17" s="103">
        <v>4.1286805903000001</v>
      </c>
      <c r="E17" s="103">
        <v>4.0020645554999996</v>
      </c>
      <c r="F17" s="103">
        <v>3.5693958257</v>
      </c>
      <c r="G17" s="103">
        <v>3.4841231599000002</v>
      </c>
      <c r="H17" s="103">
        <v>3.5590957507000001</v>
      </c>
      <c r="I17" s="103">
        <v>3.6543442352</v>
      </c>
      <c r="J17" s="103">
        <v>3.7102563474000001</v>
      </c>
      <c r="K17" s="103">
        <v>3.8615859060000002</v>
      </c>
      <c r="L17" s="103">
        <v>4.0648229589999998</v>
      </c>
      <c r="M17" s="103">
        <v>3.9327540356999999</v>
      </c>
      <c r="N17" s="103">
        <v>3.9560284432000001</v>
      </c>
      <c r="O17" s="103">
        <v>4.0224288711999998</v>
      </c>
      <c r="P17" s="103">
        <v>4.0890651070999997</v>
      </c>
      <c r="Q17" s="103">
        <v>4.2054839993000002</v>
      </c>
      <c r="R17" s="103">
        <v>4.1787612999999997</v>
      </c>
      <c r="S17" s="103">
        <v>4.0434943547</v>
      </c>
      <c r="T17" s="103">
        <v>4.0731174993000003</v>
      </c>
      <c r="U17" s="103">
        <v>3.7944420650000001</v>
      </c>
      <c r="V17" s="103">
        <v>4.1278894837999998</v>
      </c>
      <c r="W17" s="103">
        <v>4.1410958999999998</v>
      </c>
      <c r="X17" s="103">
        <v>4.1314893874000003</v>
      </c>
      <c r="Y17" s="103">
        <v>4.3480978329999997</v>
      </c>
      <c r="Z17" s="103">
        <v>4.1071376119999998</v>
      </c>
      <c r="AA17" s="103">
        <v>4.2574871932000002</v>
      </c>
      <c r="AB17" s="103">
        <v>4.5033239642999998</v>
      </c>
      <c r="AC17" s="103">
        <v>4.3361414513999996</v>
      </c>
      <c r="AD17" s="103">
        <v>4.1358242327000001</v>
      </c>
      <c r="AE17" s="103">
        <v>4.0265968716999998</v>
      </c>
      <c r="AF17" s="103">
        <v>4.2394452002999996</v>
      </c>
      <c r="AG17" s="103">
        <v>3.8776627095</v>
      </c>
      <c r="AH17" s="103">
        <v>4.1160478388000001</v>
      </c>
      <c r="AI17" s="103">
        <v>4.2477109332999996</v>
      </c>
      <c r="AJ17" s="103">
        <v>4.3503584839</v>
      </c>
      <c r="AK17" s="103">
        <v>4.2380059000000001</v>
      </c>
      <c r="AL17" s="103">
        <v>3.9694183231000002</v>
      </c>
      <c r="AM17" s="103">
        <v>4.1644617746000003</v>
      </c>
      <c r="AN17" s="103">
        <v>4.2019332139000003</v>
      </c>
      <c r="AO17" s="103">
        <v>4.3400696128999998</v>
      </c>
      <c r="AP17" s="103">
        <v>4.0977807329999996</v>
      </c>
      <c r="AQ17" s="103">
        <v>4.215001226</v>
      </c>
      <c r="AR17" s="103">
        <v>4.2640722670000004</v>
      </c>
      <c r="AS17" s="103">
        <v>3.8254277739</v>
      </c>
      <c r="AT17" s="103">
        <v>4.3353577096000002</v>
      </c>
      <c r="AU17" s="103">
        <v>4.1475364002999999</v>
      </c>
      <c r="AV17" s="103">
        <v>4.3282378063999998</v>
      </c>
      <c r="AW17" s="103">
        <v>4.1903847997000003</v>
      </c>
      <c r="AX17" s="103">
        <v>3.9424842258999999</v>
      </c>
      <c r="AY17" s="103">
        <v>4.1141340646</v>
      </c>
      <c r="AZ17" s="103">
        <v>4.2386485179999998</v>
      </c>
      <c r="BA17" s="103">
        <v>3.9697375806999999</v>
      </c>
      <c r="BB17" s="103">
        <v>4.1032839670000003</v>
      </c>
      <c r="BC17" s="103">
        <v>4.0736534515000002</v>
      </c>
      <c r="BD17" s="726">
        <v>3.9302297333</v>
      </c>
      <c r="BE17" s="726">
        <v>4.0514718644999999</v>
      </c>
      <c r="BF17" s="726">
        <v>4.1469462387</v>
      </c>
      <c r="BG17" s="618">
        <v>4.248869</v>
      </c>
      <c r="BH17" s="618">
        <v>4.3990260000000001</v>
      </c>
      <c r="BI17" s="618">
        <v>4.2135740000000004</v>
      </c>
      <c r="BJ17" s="618">
        <v>4.1267940000000003</v>
      </c>
      <c r="BK17" s="618">
        <v>4.300465</v>
      </c>
      <c r="BL17" s="618">
        <v>4.2993040000000002</v>
      </c>
      <c r="BM17" s="618">
        <v>4.1888899999999998</v>
      </c>
      <c r="BN17" s="618">
        <v>4.2569520000000001</v>
      </c>
      <c r="BO17" s="618">
        <v>4.2452379999999996</v>
      </c>
      <c r="BP17" s="618">
        <v>4.2440119999999997</v>
      </c>
      <c r="BQ17" s="618">
        <v>4.1181200000000002</v>
      </c>
      <c r="BR17" s="618">
        <v>4.2466109999999997</v>
      </c>
      <c r="BS17" s="618">
        <v>4.3453039999999996</v>
      </c>
      <c r="BT17" s="618">
        <v>4.4803129999999998</v>
      </c>
      <c r="BU17" s="618">
        <v>4.1870690000000002</v>
      </c>
      <c r="BV17" s="618">
        <v>4.2484039999999998</v>
      </c>
    </row>
    <row r="18" spans="1:74" s="302" customFormat="1" ht="11.1" customHeight="1" x14ac:dyDescent="0.2">
      <c r="A18" s="293" t="s">
        <v>454</v>
      </c>
      <c r="B18" s="603" t="s">
        <v>1577</v>
      </c>
      <c r="C18" s="385">
        <v>5.0865479999999996</v>
      </c>
      <c r="D18" s="385">
        <v>4.812862</v>
      </c>
      <c r="E18" s="385">
        <v>4.9529350000000001</v>
      </c>
      <c r="F18" s="385">
        <v>5.0788000000000002</v>
      </c>
      <c r="G18" s="385">
        <v>4.8181609999999999</v>
      </c>
      <c r="H18" s="385">
        <v>4.5796659999999996</v>
      </c>
      <c r="I18" s="385">
        <v>4.8427410000000002</v>
      </c>
      <c r="J18" s="385">
        <v>4.8227409999999997</v>
      </c>
      <c r="K18" s="385">
        <v>4.4935</v>
      </c>
      <c r="L18" s="385">
        <v>4.204161</v>
      </c>
      <c r="M18" s="385">
        <v>4.5220000000000002</v>
      </c>
      <c r="N18" s="385">
        <v>4.6329029999999998</v>
      </c>
      <c r="O18" s="385">
        <v>4.5601609999999999</v>
      </c>
      <c r="P18" s="385">
        <v>3.7819639999999999</v>
      </c>
      <c r="Q18" s="385">
        <v>4.5192579999999998</v>
      </c>
      <c r="R18" s="385">
        <v>4.5959329999999996</v>
      </c>
      <c r="S18" s="385">
        <v>4.7450000000000001</v>
      </c>
      <c r="T18" s="385">
        <v>4.9805000000000001</v>
      </c>
      <c r="U18" s="385">
        <v>4.8559029999999996</v>
      </c>
      <c r="V18" s="385">
        <v>4.7416130000000001</v>
      </c>
      <c r="W18" s="385">
        <v>4.555167</v>
      </c>
      <c r="X18" s="385">
        <v>4.727258</v>
      </c>
      <c r="Y18" s="385">
        <v>4.9502329999999999</v>
      </c>
      <c r="Z18" s="385">
        <v>4.9262259999999998</v>
      </c>
      <c r="AA18" s="385">
        <v>4.6704189999999999</v>
      </c>
      <c r="AB18" s="385">
        <v>4.6821429999999999</v>
      </c>
      <c r="AC18" s="385">
        <v>5.0040969999999998</v>
      </c>
      <c r="AD18" s="385">
        <v>4.835267</v>
      </c>
      <c r="AE18" s="385">
        <v>4.9879030000000002</v>
      </c>
      <c r="AF18" s="385">
        <v>5.1965000000000003</v>
      </c>
      <c r="AG18" s="385">
        <v>5.1244839999999998</v>
      </c>
      <c r="AH18" s="385">
        <v>5.1423870000000003</v>
      </c>
      <c r="AI18" s="385">
        <v>5.1832330000000004</v>
      </c>
      <c r="AJ18" s="385">
        <v>5.0771610000000003</v>
      </c>
      <c r="AK18" s="385">
        <v>5.3384</v>
      </c>
      <c r="AL18" s="385">
        <v>4.872871</v>
      </c>
      <c r="AM18" s="385">
        <v>4.7022899999999996</v>
      </c>
      <c r="AN18" s="385">
        <v>4.6969289999999999</v>
      </c>
      <c r="AO18" s="385">
        <v>4.6824519999999996</v>
      </c>
      <c r="AP18" s="385">
        <v>4.743233</v>
      </c>
      <c r="AQ18" s="385">
        <v>4.9480969999999997</v>
      </c>
      <c r="AR18" s="385">
        <v>4.975867</v>
      </c>
      <c r="AS18" s="385">
        <v>4.9784519999999999</v>
      </c>
      <c r="AT18" s="385">
        <v>5.0175159999999996</v>
      </c>
      <c r="AU18" s="385">
        <v>4.8967000000000001</v>
      </c>
      <c r="AV18" s="385">
        <v>4.7347419999999998</v>
      </c>
      <c r="AW18" s="385">
        <v>5.1009669999999998</v>
      </c>
      <c r="AX18" s="385">
        <v>5.2440319999999998</v>
      </c>
      <c r="AY18" s="385">
        <v>4.6462580000000004</v>
      </c>
      <c r="AZ18" s="385">
        <v>4.3182070000000001</v>
      </c>
      <c r="BA18" s="385">
        <v>4.7288069999999998</v>
      </c>
      <c r="BB18" s="385">
        <v>4.7905329999999999</v>
      </c>
      <c r="BC18" s="385">
        <v>5.0098710000000004</v>
      </c>
      <c r="BD18" s="697">
        <v>5.0377999999999998</v>
      </c>
      <c r="BE18" s="697">
        <v>5.0964516129000001</v>
      </c>
      <c r="BF18" s="697">
        <v>5.0391158709999999</v>
      </c>
      <c r="BG18" s="397">
        <v>4.8471679999999999</v>
      </c>
      <c r="BH18" s="397">
        <v>4.7029579999999997</v>
      </c>
      <c r="BI18" s="397">
        <v>5.0476479999999997</v>
      </c>
      <c r="BJ18" s="397">
        <v>5.048457</v>
      </c>
      <c r="BK18" s="397">
        <v>4.626315</v>
      </c>
      <c r="BL18" s="397">
        <v>4.4439630000000001</v>
      </c>
      <c r="BM18" s="397">
        <v>4.6077310000000002</v>
      </c>
      <c r="BN18" s="397">
        <v>4.6759789999999999</v>
      </c>
      <c r="BO18" s="397">
        <v>4.8635640000000002</v>
      </c>
      <c r="BP18" s="397">
        <v>4.9702979999999997</v>
      </c>
      <c r="BQ18" s="397">
        <v>4.9289240000000003</v>
      </c>
      <c r="BR18" s="397">
        <v>4.869605</v>
      </c>
      <c r="BS18" s="397">
        <v>4.7840480000000003</v>
      </c>
      <c r="BT18" s="397">
        <v>4.6374769999999996</v>
      </c>
      <c r="BU18" s="397">
        <v>4.95343</v>
      </c>
      <c r="BV18" s="397">
        <v>5.0184119999999997</v>
      </c>
    </row>
    <row r="19" spans="1:74" s="302" customFormat="1" ht="11.1" customHeight="1" x14ac:dyDescent="0.2">
      <c r="A19" s="292" t="s">
        <v>1535</v>
      </c>
      <c r="B19" s="603" t="s">
        <v>1563</v>
      </c>
      <c r="C19" s="385">
        <v>0.10309758099999999</v>
      </c>
      <c r="D19" s="385">
        <v>0.108233759</v>
      </c>
      <c r="E19" s="385">
        <v>0.115933355</v>
      </c>
      <c r="F19" s="385">
        <v>0.1140708</v>
      </c>
      <c r="G19" s="385">
        <v>0.117111935</v>
      </c>
      <c r="H19" s="385">
        <v>0.11968280000000001</v>
      </c>
      <c r="I19" s="385">
        <v>0.124169419</v>
      </c>
      <c r="J19" s="385">
        <v>0.124892</v>
      </c>
      <c r="K19" s="385">
        <v>0.126317867</v>
      </c>
      <c r="L19" s="385">
        <v>0.120739871</v>
      </c>
      <c r="M19" s="385">
        <v>0.12068769999999999</v>
      </c>
      <c r="N19" s="385">
        <v>0.121331419</v>
      </c>
      <c r="O19" s="385">
        <v>0.108136355</v>
      </c>
      <c r="P19" s="385">
        <v>9.2066464000000001E-2</v>
      </c>
      <c r="Q19" s="385">
        <v>0.115646161</v>
      </c>
      <c r="R19" s="385">
        <v>0.1143168</v>
      </c>
      <c r="S19" s="385">
        <v>0.114090935</v>
      </c>
      <c r="T19" s="385">
        <v>0.11383283299999999</v>
      </c>
      <c r="U19" s="385">
        <v>0.114570065</v>
      </c>
      <c r="V19" s="385">
        <v>0.114824677</v>
      </c>
      <c r="W19" s="385">
        <v>0.106162533</v>
      </c>
      <c r="X19" s="385">
        <v>0.11203674199999999</v>
      </c>
      <c r="Y19" s="385">
        <v>0.1119874</v>
      </c>
      <c r="Z19" s="385">
        <v>0.118097548</v>
      </c>
      <c r="AA19" s="385">
        <v>9.2155741999999999E-2</v>
      </c>
      <c r="AB19" s="385">
        <v>9.667125E-2</v>
      </c>
      <c r="AC19" s="385">
        <v>0.101962355</v>
      </c>
      <c r="AD19" s="385">
        <v>0.100589233</v>
      </c>
      <c r="AE19" s="385">
        <v>0.104568194</v>
      </c>
      <c r="AF19" s="385">
        <v>0.108848167</v>
      </c>
      <c r="AG19" s="385">
        <v>0.11258093499999999</v>
      </c>
      <c r="AH19" s="385">
        <v>0.11350803199999999</v>
      </c>
      <c r="AI19" s="385">
        <v>0.111674067</v>
      </c>
      <c r="AJ19" s="385">
        <v>0.111738903</v>
      </c>
      <c r="AK19" s="385">
        <v>0.1127843</v>
      </c>
      <c r="AL19" s="385">
        <v>0.102068355</v>
      </c>
      <c r="AM19" s="385">
        <v>0.104594194</v>
      </c>
      <c r="AN19" s="385">
        <v>0.101437821</v>
      </c>
      <c r="AO19" s="385">
        <v>0.10725264499999999</v>
      </c>
      <c r="AP19" s="385">
        <v>0.105450933</v>
      </c>
      <c r="AQ19" s="385">
        <v>0.120052774</v>
      </c>
      <c r="AR19" s="385">
        <v>0.121200767</v>
      </c>
      <c r="AS19" s="385">
        <v>0.116515484</v>
      </c>
      <c r="AT19" s="385">
        <v>0.11154600000000001</v>
      </c>
      <c r="AU19" s="385">
        <v>0.1145848</v>
      </c>
      <c r="AV19" s="385">
        <v>0.11272887099999999</v>
      </c>
      <c r="AW19" s="385">
        <v>0.1076884</v>
      </c>
      <c r="AX19" s="385">
        <v>0.106001839</v>
      </c>
      <c r="AY19" s="385">
        <v>9.7681773999999999E-2</v>
      </c>
      <c r="AZ19" s="385">
        <v>0.103054828</v>
      </c>
      <c r="BA19" s="385">
        <v>0.104178355</v>
      </c>
      <c r="BB19" s="385">
        <v>0.10598476699999999</v>
      </c>
      <c r="BC19" s="385">
        <v>0.109875129</v>
      </c>
      <c r="BD19" s="697">
        <v>0.112319</v>
      </c>
      <c r="BE19" s="697">
        <v>0.11001569999999999</v>
      </c>
      <c r="BF19" s="697">
        <v>0.1092583</v>
      </c>
      <c r="BG19" s="397">
        <v>0.1054803</v>
      </c>
      <c r="BH19" s="397">
        <v>0.10451530000000001</v>
      </c>
      <c r="BI19" s="397">
        <v>0.1013805</v>
      </c>
      <c r="BJ19" s="397">
        <v>0.1007012</v>
      </c>
      <c r="BK19" s="397">
        <v>8.4117499999999998E-2</v>
      </c>
      <c r="BL19" s="397">
        <v>8.9607099999999995E-2</v>
      </c>
      <c r="BM19" s="397">
        <v>9.7214900000000007E-2</v>
      </c>
      <c r="BN19" s="397">
        <v>9.9828600000000003E-2</v>
      </c>
      <c r="BO19" s="397">
        <v>0.1031456</v>
      </c>
      <c r="BP19" s="397">
        <v>0.1055093</v>
      </c>
      <c r="BQ19" s="397">
        <v>0.10689940000000001</v>
      </c>
      <c r="BR19" s="397">
        <v>0.106701</v>
      </c>
      <c r="BS19" s="397">
        <v>0.10332280000000001</v>
      </c>
      <c r="BT19" s="397">
        <v>0.1026802</v>
      </c>
      <c r="BU19" s="397">
        <v>9.9804500000000004E-2</v>
      </c>
      <c r="BV19" s="397">
        <v>9.9334400000000003E-2</v>
      </c>
    </row>
    <row r="20" spans="1:74" ht="11.1" customHeight="1" x14ac:dyDescent="0.2">
      <c r="A20" s="293" t="s">
        <v>1536</v>
      </c>
      <c r="B20" s="603" t="s">
        <v>1564</v>
      </c>
      <c r="C20" s="385">
        <v>3.2148611000000001E-2</v>
      </c>
      <c r="D20" s="385">
        <v>3.0624520999999998E-2</v>
      </c>
      <c r="E20" s="385">
        <v>3.4736393999999997E-2</v>
      </c>
      <c r="F20" s="385">
        <v>3.0665759000000001E-2</v>
      </c>
      <c r="G20" s="385">
        <v>3.5653741000000003E-2</v>
      </c>
      <c r="H20" s="385">
        <v>4.2228184000000002E-2</v>
      </c>
      <c r="I20" s="385">
        <v>3.5855913000000003E-2</v>
      </c>
      <c r="J20" s="385">
        <v>3.3757798999999998E-2</v>
      </c>
      <c r="K20" s="385">
        <v>3.8184739000000002E-2</v>
      </c>
      <c r="L20" s="385">
        <v>1.9377959E-2</v>
      </c>
      <c r="M20" s="385">
        <v>3.8931869000000001E-2</v>
      </c>
      <c r="N20" s="385">
        <v>4.4399379000000003E-2</v>
      </c>
      <c r="O20" s="385">
        <v>4.5656742E-2</v>
      </c>
      <c r="P20" s="385">
        <v>4.5302785999999998E-2</v>
      </c>
      <c r="Q20" s="385">
        <v>4.3753805999999999E-2</v>
      </c>
      <c r="R20" s="385">
        <v>4.2143899999999998E-2</v>
      </c>
      <c r="S20" s="385">
        <v>5.0760580999999999E-2</v>
      </c>
      <c r="T20" s="385">
        <v>4.9003733000000001E-2</v>
      </c>
      <c r="U20" s="385">
        <v>6.0941871000000002E-2</v>
      </c>
      <c r="V20" s="385">
        <v>5.8067581E-2</v>
      </c>
      <c r="W20" s="385">
        <v>4.8776667000000003E-2</v>
      </c>
      <c r="X20" s="385">
        <v>6.5402968000000006E-2</v>
      </c>
      <c r="Y20" s="385">
        <v>7.5155833000000005E-2</v>
      </c>
      <c r="Z20" s="385">
        <v>8.7738935000000004E-2</v>
      </c>
      <c r="AA20" s="385">
        <v>8.4916676999999996E-2</v>
      </c>
      <c r="AB20" s="385">
        <v>8.2126249999999998E-2</v>
      </c>
      <c r="AC20" s="385">
        <v>8.3742418999999998E-2</v>
      </c>
      <c r="AD20" s="385">
        <v>9.4567833000000004E-2</v>
      </c>
      <c r="AE20" s="385">
        <v>9.7044838999999994E-2</v>
      </c>
      <c r="AF20" s="385">
        <v>9.8267999999999994E-2</v>
      </c>
      <c r="AG20" s="385">
        <v>9.9541581000000004E-2</v>
      </c>
      <c r="AH20" s="385">
        <v>9.1342452000000005E-2</v>
      </c>
      <c r="AI20" s="385">
        <v>0.109644333</v>
      </c>
      <c r="AJ20" s="385">
        <v>9.9336967999999998E-2</v>
      </c>
      <c r="AK20" s="385">
        <v>0.11550390000000001</v>
      </c>
      <c r="AL20" s="385">
        <v>0.11674371</v>
      </c>
      <c r="AM20" s="385">
        <v>0.12883425800000001</v>
      </c>
      <c r="AN20" s="385">
        <v>0.13398625</v>
      </c>
      <c r="AO20" s="385">
        <v>0.15291922599999999</v>
      </c>
      <c r="AP20" s="385">
        <v>0.1596168</v>
      </c>
      <c r="AQ20" s="385">
        <v>0.17345645200000001</v>
      </c>
      <c r="AR20" s="385">
        <v>0.1827251</v>
      </c>
      <c r="AS20" s="385">
        <v>0.16405054799999999</v>
      </c>
      <c r="AT20" s="385">
        <v>0.18702038700000001</v>
      </c>
      <c r="AU20" s="385">
        <v>0.198933367</v>
      </c>
      <c r="AV20" s="385">
        <v>0.16186325800000001</v>
      </c>
      <c r="AW20" s="385">
        <v>0.17737113299999999</v>
      </c>
      <c r="AX20" s="385">
        <v>0.20710864500000001</v>
      </c>
      <c r="AY20" s="385">
        <v>0.182228839</v>
      </c>
      <c r="AZ20" s="385">
        <v>0.19393962100000001</v>
      </c>
      <c r="BA20" s="385">
        <v>0.193047258</v>
      </c>
      <c r="BB20" s="385">
        <v>0.20739969999999999</v>
      </c>
      <c r="BC20" s="385">
        <v>0.176391516</v>
      </c>
      <c r="BD20" s="697">
        <v>0.23400399999999999</v>
      </c>
      <c r="BE20" s="697">
        <v>0.22184519999999999</v>
      </c>
      <c r="BF20" s="697">
        <v>0.22422500000000001</v>
      </c>
      <c r="BG20" s="397">
        <v>0.2097242</v>
      </c>
      <c r="BH20" s="397">
        <v>0.21104690000000001</v>
      </c>
      <c r="BI20" s="397">
        <v>0.21875910000000001</v>
      </c>
      <c r="BJ20" s="397">
        <v>0.2288761</v>
      </c>
      <c r="BK20" s="397">
        <v>0.22260569999999999</v>
      </c>
      <c r="BL20" s="397">
        <v>0.22427810000000001</v>
      </c>
      <c r="BM20" s="397">
        <v>0.22549469999999999</v>
      </c>
      <c r="BN20" s="397">
        <v>0.23275290000000001</v>
      </c>
      <c r="BO20" s="397">
        <v>0.2357032</v>
      </c>
      <c r="BP20" s="397">
        <v>0.2445589</v>
      </c>
      <c r="BQ20" s="397">
        <v>0.24226980000000001</v>
      </c>
      <c r="BR20" s="397">
        <v>0.23605000000000001</v>
      </c>
      <c r="BS20" s="397">
        <v>0.23428109999999999</v>
      </c>
      <c r="BT20" s="397">
        <v>0.23341190000000001</v>
      </c>
      <c r="BU20" s="397">
        <v>0.2449954</v>
      </c>
      <c r="BV20" s="397">
        <v>0.25370239999999999</v>
      </c>
    </row>
    <row r="21" spans="1:74" ht="11.1" customHeight="1" x14ac:dyDescent="0.2">
      <c r="A21" s="292" t="s">
        <v>99</v>
      </c>
      <c r="B21" s="603" t="s">
        <v>1578</v>
      </c>
      <c r="C21" s="385">
        <v>-1.016988</v>
      </c>
      <c r="D21" s="385">
        <v>-1.15774</v>
      </c>
      <c r="E21" s="385">
        <v>-1.255366</v>
      </c>
      <c r="F21" s="385">
        <v>-0.81362500000000004</v>
      </c>
      <c r="G21" s="385">
        <v>-0.60930399999999996</v>
      </c>
      <c r="H21" s="385">
        <v>-1.15124</v>
      </c>
      <c r="I21" s="385">
        <v>-1.25604</v>
      </c>
      <c r="J21" s="385">
        <v>-1.2002930000000001</v>
      </c>
      <c r="K21" s="385">
        <v>-1.003925</v>
      </c>
      <c r="L21" s="385">
        <v>-0.77027699999999999</v>
      </c>
      <c r="M21" s="385">
        <v>-0.68997399999999998</v>
      </c>
      <c r="N21" s="385">
        <v>-0.70548699999999998</v>
      </c>
      <c r="O21" s="385">
        <v>-0.531053</v>
      </c>
      <c r="P21" s="385">
        <v>-0.52939400000000003</v>
      </c>
      <c r="Q21" s="385">
        <v>-0.37553199999999998</v>
      </c>
      <c r="R21" s="385">
        <v>-0.843028</v>
      </c>
      <c r="S21" s="385">
        <v>-0.76817800000000003</v>
      </c>
      <c r="T21" s="385">
        <v>-1.017166</v>
      </c>
      <c r="U21" s="385">
        <v>-1.1167959999999999</v>
      </c>
      <c r="V21" s="385">
        <v>-0.902976</v>
      </c>
      <c r="W21" s="385">
        <v>-0.70777999999999996</v>
      </c>
      <c r="X21" s="385">
        <v>-0.737035</v>
      </c>
      <c r="Y21" s="385">
        <v>-0.79722899999999997</v>
      </c>
      <c r="Z21" s="385">
        <v>-1.029407</v>
      </c>
      <c r="AA21" s="385">
        <v>-0.69510400000000006</v>
      </c>
      <c r="AB21" s="385">
        <v>-0.48419800000000002</v>
      </c>
      <c r="AC21" s="385">
        <v>-1.012964</v>
      </c>
      <c r="AD21" s="385">
        <v>-1.1385799999999999</v>
      </c>
      <c r="AE21" s="385">
        <v>-1.001911</v>
      </c>
      <c r="AF21" s="385">
        <v>-1.093478</v>
      </c>
      <c r="AG21" s="385">
        <v>-1.362303</v>
      </c>
      <c r="AH21" s="385">
        <v>-1.1848179999999999</v>
      </c>
      <c r="AI21" s="385">
        <v>-1.182345</v>
      </c>
      <c r="AJ21" s="385">
        <v>-0.91573199999999999</v>
      </c>
      <c r="AK21" s="385">
        <v>-0.941805</v>
      </c>
      <c r="AL21" s="385">
        <v>-1.134962</v>
      </c>
      <c r="AM21" s="385">
        <v>-0.61289199999999999</v>
      </c>
      <c r="AN21" s="385">
        <v>-0.628077</v>
      </c>
      <c r="AO21" s="385">
        <v>-0.98728099999999996</v>
      </c>
      <c r="AP21" s="385">
        <v>-0.86398299999999995</v>
      </c>
      <c r="AQ21" s="385">
        <v>-0.99500200000000005</v>
      </c>
      <c r="AR21" s="385">
        <v>-1.0237149999999999</v>
      </c>
      <c r="AS21" s="385">
        <v>-1.1437580000000001</v>
      </c>
      <c r="AT21" s="385">
        <v>-1.0732079999999999</v>
      </c>
      <c r="AU21" s="385">
        <v>-0.95936200000000005</v>
      </c>
      <c r="AV21" s="385">
        <v>-0.97177899999999995</v>
      </c>
      <c r="AW21" s="385">
        <v>-1.0325089999999999</v>
      </c>
      <c r="AX21" s="385">
        <v>-1.0417110000000001</v>
      </c>
      <c r="AY21" s="385">
        <v>-0.84178500000000001</v>
      </c>
      <c r="AZ21" s="385">
        <v>-0.77446099999999996</v>
      </c>
      <c r="BA21" s="385">
        <v>-0.94643900000000003</v>
      </c>
      <c r="BB21" s="385">
        <v>-1.100668</v>
      </c>
      <c r="BC21" s="385">
        <v>-1.1523760000000001</v>
      </c>
      <c r="BD21" s="697">
        <v>-1.3487100000000001</v>
      </c>
      <c r="BE21" s="697">
        <v>-1.2046451613</v>
      </c>
      <c r="BF21" s="697">
        <v>-1.3655651121000001</v>
      </c>
      <c r="BG21" s="397">
        <v>-1.0693440000000001</v>
      </c>
      <c r="BH21" s="397">
        <v>-0.80636169999999996</v>
      </c>
      <c r="BI21" s="397">
        <v>-0.94026569999999998</v>
      </c>
      <c r="BJ21" s="397">
        <v>-1.0649090000000001</v>
      </c>
      <c r="BK21" s="397">
        <v>-0.56927340000000004</v>
      </c>
      <c r="BL21" s="397">
        <v>-0.62735149999999995</v>
      </c>
      <c r="BM21" s="397">
        <v>-0.76670959999999999</v>
      </c>
      <c r="BN21" s="397">
        <v>-0.83827220000000002</v>
      </c>
      <c r="BO21" s="397">
        <v>-0.75502499999999995</v>
      </c>
      <c r="BP21" s="397">
        <v>-1.013636</v>
      </c>
      <c r="BQ21" s="397">
        <v>-1.033973</v>
      </c>
      <c r="BR21" s="397">
        <v>-0.95785509999999996</v>
      </c>
      <c r="BS21" s="397">
        <v>-0.80804860000000001</v>
      </c>
      <c r="BT21" s="397">
        <v>-0.64630679999999996</v>
      </c>
      <c r="BU21" s="397">
        <v>-0.92321869999999995</v>
      </c>
      <c r="BV21" s="397">
        <v>-1.004356</v>
      </c>
    </row>
    <row r="22" spans="1:74" ht="11.1" customHeight="1" x14ac:dyDescent="0.2">
      <c r="A22" s="292" t="s">
        <v>1539</v>
      </c>
      <c r="B22" s="603" t="s">
        <v>1567</v>
      </c>
      <c r="C22" s="385">
        <v>9.8230000000000001E-3</v>
      </c>
      <c r="D22" s="385">
        <v>7.3369999999999998E-3</v>
      </c>
      <c r="E22" s="385">
        <v>3.3839999999999999E-3</v>
      </c>
      <c r="F22" s="385">
        <v>2.8279999999999998E-3</v>
      </c>
      <c r="G22" s="385">
        <v>-6.8900000000000005E-4</v>
      </c>
      <c r="H22" s="385">
        <v>-2.5530000000000001E-3</v>
      </c>
      <c r="I22" s="385">
        <v>-9.68E-4</v>
      </c>
      <c r="J22" s="385">
        <v>-8.9709999999999998E-3</v>
      </c>
      <c r="K22" s="385">
        <v>-2.1849999999999999E-3</v>
      </c>
      <c r="L22" s="385">
        <v>9.9120000000000007E-3</v>
      </c>
      <c r="M22" s="385">
        <v>1.2507000000000001E-2</v>
      </c>
      <c r="N22" s="385">
        <v>9.9550000000000003E-3</v>
      </c>
      <c r="O22" s="385">
        <v>1.9970000000000001E-3</v>
      </c>
      <c r="P22" s="385">
        <v>5.0460000000000001E-3</v>
      </c>
      <c r="Q22" s="385">
        <v>3.039E-3</v>
      </c>
      <c r="R22" s="385">
        <v>2.02E-4</v>
      </c>
      <c r="S22" s="385">
        <v>-7.9959999999999996E-3</v>
      </c>
      <c r="T22" s="385">
        <v>-7.0730000000000003E-3</v>
      </c>
      <c r="U22" s="385">
        <v>-4.2719999999999998E-3</v>
      </c>
      <c r="V22" s="385">
        <v>-8.4480000000000006E-3</v>
      </c>
      <c r="W22" s="385">
        <v>-1.856E-3</v>
      </c>
      <c r="X22" s="385">
        <v>8.3739999999999995E-3</v>
      </c>
      <c r="Y22" s="385">
        <v>1.6473000000000002E-2</v>
      </c>
      <c r="Z22" s="385">
        <v>1.3077E-2</v>
      </c>
      <c r="AA22" s="385">
        <v>5.777E-3</v>
      </c>
      <c r="AB22" s="385">
        <v>-1.01E-4</v>
      </c>
      <c r="AC22" s="385">
        <v>1.5002E-2</v>
      </c>
      <c r="AD22" s="385">
        <v>1.3179999999999999E-3</v>
      </c>
      <c r="AE22" s="385">
        <v>-1.24E-2</v>
      </c>
      <c r="AF22" s="385">
        <v>-8.0850000000000002E-3</v>
      </c>
      <c r="AG22" s="385">
        <v>-1.0985999999999999E-2</v>
      </c>
      <c r="AH22" s="385">
        <v>-1.4848E-2</v>
      </c>
      <c r="AI22" s="385">
        <v>-7.8549999999999991E-3</v>
      </c>
      <c r="AJ22" s="385">
        <v>6.1250000000000002E-3</v>
      </c>
      <c r="AK22" s="385">
        <v>2.2738000000000001E-2</v>
      </c>
      <c r="AL22" s="385">
        <v>1.2564000000000001E-2</v>
      </c>
      <c r="AM22" s="385">
        <v>2.4702999999999999E-2</v>
      </c>
      <c r="AN22" s="385">
        <v>2.8646999999999999E-2</v>
      </c>
      <c r="AO22" s="385">
        <v>2.1137E-2</v>
      </c>
      <c r="AP22" s="385">
        <v>-4.7039999999999998E-3</v>
      </c>
      <c r="AQ22" s="385">
        <v>2.3909999999999999E-3</v>
      </c>
      <c r="AR22" s="385">
        <v>5.9109999999999996E-3</v>
      </c>
      <c r="AS22" s="385">
        <v>1.0809999999999999E-3</v>
      </c>
      <c r="AT22" s="385">
        <v>1.4144E-2</v>
      </c>
      <c r="AU22" s="385">
        <v>2.9012E-2</v>
      </c>
      <c r="AV22" s="385">
        <v>1.8270000000000002E-2</v>
      </c>
      <c r="AW22" s="385">
        <v>2.9253000000000001E-2</v>
      </c>
      <c r="AX22" s="385">
        <v>2.0641E-2</v>
      </c>
      <c r="AY22" s="385">
        <v>3.4091000000000003E-2</v>
      </c>
      <c r="AZ22" s="385">
        <v>4.6857999999999997E-2</v>
      </c>
      <c r="BA22" s="385">
        <v>1.0699E-2</v>
      </c>
      <c r="BB22" s="385">
        <v>3.4139999999999997E-2</v>
      </c>
      <c r="BC22" s="385">
        <v>1.2075000000000001E-2</v>
      </c>
      <c r="BD22" s="697">
        <v>8.0450000000000001E-3</v>
      </c>
      <c r="BE22" s="697">
        <v>5.6792903226000001E-4</v>
      </c>
      <c r="BF22" s="697">
        <v>4.5726999999999999E-3</v>
      </c>
      <c r="BG22" s="397">
        <v>1.05802E-2</v>
      </c>
      <c r="BH22" s="397">
        <v>8.2366399999999999E-3</v>
      </c>
      <c r="BI22" s="397">
        <v>1.1092599999999999E-2</v>
      </c>
      <c r="BJ22" s="397">
        <v>1.1091500000000001E-2</v>
      </c>
      <c r="BK22" s="397">
        <v>1.6436000000000001E-3</v>
      </c>
      <c r="BL22" s="397">
        <v>9.1227599999999995E-4</v>
      </c>
      <c r="BM22" s="397">
        <v>-3.9012700000000001E-3</v>
      </c>
      <c r="BN22" s="397">
        <v>-8.8382700000000005E-3</v>
      </c>
      <c r="BO22" s="397">
        <v>-1.33654E-2</v>
      </c>
      <c r="BP22" s="397">
        <v>-8.9919500000000003E-3</v>
      </c>
      <c r="BQ22" s="397">
        <v>-1.0070900000000001E-2</v>
      </c>
      <c r="BR22" s="397">
        <v>-1.13039E-2</v>
      </c>
      <c r="BS22" s="397">
        <v>-9.2633400000000001E-3</v>
      </c>
      <c r="BT22" s="397">
        <v>-5.43188E-3</v>
      </c>
      <c r="BU22" s="397">
        <v>1.4943599999999999E-3</v>
      </c>
      <c r="BV22" s="397">
        <v>1.4690899999999999E-3</v>
      </c>
    </row>
    <row r="23" spans="1:74" ht="11.1" customHeight="1" x14ac:dyDescent="0.2">
      <c r="A23" s="293" t="s">
        <v>1540</v>
      </c>
      <c r="B23" s="603" t="s">
        <v>1568</v>
      </c>
      <c r="C23" s="385">
        <v>1.9515999999999999E-2</v>
      </c>
      <c r="D23" s="385">
        <v>1.4172000000000001E-2</v>
      </c>
      <c r="E23" s="385">
        <v>1.4581E-2</v>
      </c>
      <c r="F23" s="385">
        <v>2.2133E-2</v>
      </c>
      <c r="G23" s="385">
        <v>1.6289999999999999E-2</v>
      </c>
      <c r="H23" s="385">
        <v>2.0500000000000001E-2</v>
      </c>
      <c r="I23" s="385">
        <v>1.0258E-2</v>
      </c>
      <c r="J23" s="385">
        <v>1.4031999999999999E-2</v>
      </c>
      <c r="K23" s="385">
        <v>1.7232999999999998E-2</v>
      </c>
      <c r="L23" s="385">
        <v>1.9903000000000001E-2</v>
      </c>
      <c r="M23" s="385">
        <v>2.1499999999999998E-2</v>
      </c>
      <c r="N23" s="385">
        <v>2.8194E-2</v>
      </c>
      <c r="O23" s="385">
        <v>2.4871000000000001E-2</v>
      </c>
      <c r="P23" s="385">
        <v>2.6464000000000001E-2</v>
      </c>
      <c r="Q23" s="385">
        <v>2.8806999999999999E-2</v>
      </c>
      <c r="R23" s="385">
        <v>3.3766999999999998E-2</v>
      </c>
      <c r="S23" s="385">
        <v>2.8065E-2</v>
      </c>
      <c r="T23" s="385">
        <v>3.6400000000000002E-2</v>
      </c>
      <c r="U23" s="385">
        <v>1.771E-2</v>
      </c>
      <c r="V23" s="385">
        <v>1.9258000000000001E-2</v>
      </c>
      <c r="W23" s="385">
        <v>2.12E-2</v>
      </c>
      <c r="X23" s="385">
        <v>2.5645000000000001E-2</v>
      </c>
      <c r="Y23" s="385">
        <v>2.9666999999999999E-2</v>
      </c>
      <c r="Z23" s="385">
        <v>1.5903E-2</v>
      </c>
      <c r="AA23" s="385">
        <v>2.0386999999999999E-2</v>
      </c>
      <c r="AB23" s="385">
        <v>1.2821000000000001E-2</v>
      </c>
      <c r="AC23" s="385">
        <v>1.7902999999999999E-2</v>
      </c>
      <c r="AD23" s="385">
        <v>1.3067E-2</v>
      </c>
      <c r="AE23" s="385">
        <v>2.0936E-2</v>
      </c>
      <c r="AF23" s="385">
        <v>1.7867000000000001E-2</v>
      </c>
      <c r="AG23" s="385">
        <v>1.9129E-2</v>
      </c>
      <c r="AH23" s="385">
        <v>1.3580999999999999E-2</v>
      </c>
      <c r="AI23" s="385">
        <v>1.0133E-2</v>
      </c>
      <c r="AJ23" s="385">
        <v>1.4548E-2</v>
      </c>
      <c r="AK23" s="385">
        <v>2.3067000000000001E-2</v>
      </c>
      <c r="AL23" s="385">
        <v>2.1613E-2</v>
      </c>
      <c r="AM23" s="385">
        <v>2.0419E-2</v>
      </c>
      <c r="AN23" s="385">
        <v>1.95E-2</v>
      </c>
      <c r="AO23" s="385">
        <v>2.5354999999999999E-2</v>
      </c>
      <c r="AP23" s="385">
        <v>1.4E-2</v>
      </c>
      <c r="AQ23" s="385">
        <v>3.7065000000000001E-2</v>
      </c>
      <c r="AR23" s="385">
        <v>2.2700000000000001E-2</v>
      </c>
      <c r="AS23" s="385">
        <v>2.5257999999999999E-2</v>
      </c>
      <c r="AT23" s="385">
        <v>3.2355000000000002E-2</v>
      </c>
      <c r="AU23" s="385">
        <v>1.35E-2</v>
      </c>
      <c r="AV23" s="385">
        <v>1.1323E-2</v>
      </c>
      <c r="AW23" s="385">
        <v>2.7099999999999999E-2</v>
      </c>
      <c r="AX23" s="385">
        <v>3.3936000000000001E-2</v>
      </c>
      <c r="AY23" s="385">
        <v>2.7581000000000001E-2</v>
      </c>
      <c r="AZ23" s="385">
        <v>3.4447999999999999E-2</v>
      </c>
      <c r="BA23" s="385">
        <v>3.3806999999999997E-2</v>
      </c>
      <c r="BB23" s="385">
        <v>3.4167000000000003E-2</v>
      </c>
      <c r="BC23" s="385">
        <v>0.02</v>
      </c>
      <c r="BD23" s="697">
        <v>4.8500000000000001E-2</v>
      </c>
      <c r="BE23" s="697">
        <v>2.3832196773999999E-2</v>
      </c>
      <c r="BF23" s="697">
        <v>2.2821206452E-2</v>
      </c>
      <c r="BG23" s="397">
        <v>2.35847E-2</v>
      </c>
      <c r="BH23" s="397">
        <v>2.5931599999999999E-2</v>
      </c>
      <c r="BI23" s="397">
        <v>3.4592100000000001E-2</v>
      </c>
      <c r="BJ23" s="397">
        <v>3.5452400000000002E-2</v>
      </c>
      <c r="BK23" s="397">
        <v>1.70791E-2</v>
      </c>
      <c r="BL23" s="397">
        <v>1.68348E-2</v>
      </c>
      <c r="BM23" s="397">
        <v>1.9509200000000001E-2</v>
      </c>
      <c r="BN23" s="397">
        <v>1.9610800000000001E-2</v>
      </c>
      <c r="BO23" s="397">
        <v>2.0323000000000001E-2</v>
      </c>
      <c r="BP23" s="397">
        <v>2.43167E-2</v>
      </c>
      <c r="BQ23" s="397">
        <v>1.7717900000000002E-2</v>
      </c>
      <c r="BR23" s="397">
        <v>1.87347E-2</v>
      </c>
      <c r="BS23" s="397">
        <v>1.5424500000000001E-2</v>
      </c>
      <c r="BT23" s="397">
        <v>1.8395499999999999E-2</v>
      </c>
      <c r="BU23" s="397">
        <v>2.1228899999999998E-2</v>
      </c>
      <c r="BV23" s="397">
        <v>2.0577499999999999E-2</v>
      </c>
    </row>
    <row r="24" spans="1:74" ht="11.1" customHeight="1" x14ac:dyDescent="0.2">
      <c r="A24" s="293" t="s">
        <v>1587</v>
      </c>
      <c r="B24" s="603" t="s">
        <v>1588</v>
      </c>
      <c r="C24" s="385">
        <v>-0.119244</v>
      </c>
      <c r="D24" s="385">
        <v>0.36729331034000001</v>
      </c>
      <c r="E24" s="385">
        <v>0.18979580644999999</v>
      </c>
      <c r="F24" s="385">
        <v>-0.80827773332999997</v>
      </c>
      <c r="G24" s="385">
        <v>-0.83842351612999999</v>
      </c>
      <c r="H24" s="385">
        <v>2.6777666667000002E-3</v>
      </c>
      <c r="I24" s="385">
        <v>-4.4705096774000003E-2</v>
      </c>
      <c r="J24" s="385">
        <v>-1.6710451612999999E-2</v>
      </c>
      <c r="K24" s="385">
        <v>0.25419229999999998</v>
      </c>
      <c r="L24" s="385">
        <v>0.51613412903</v>
      </c>
      <c r="M24" s="385">
        <v>-4.1799533333000002E-2</v>
      </c>
      <c r="N24" s="385">
        <v>-0.12281635484</v>
      </c>
      <c r="O24" s="385">
        <v>-0.13582322581</v>
      </c>
      <c r="P24" s="385">
        <v>0.72036585714000001</v>
      </c>
      <c r="Q24" s="385">
        <v>-6.9325967742000005E-2</v>
      </c>
      <c r="R24" s="385">
        <v>0.30022660000000001</v>
      </c>
      <c r="S24" s="385">
        <v>-5.9377161290000001E-2</v>
      </c>
      <c r="T24" s="385">
        <v>-2.1214066667000001E-2</v>
      </c>
      <c r="U24" s="385">
        <v>-7.4807870967999998E-2</v>
      </c>
      <c r="V24" s="385">
        <v>0.16413122581</v>
      </c>
      <c r="W24" s="385">
        <v>0.18439269999999999</v>
      </c>
      <c r="X24" s="385">
        <v>-1.7256322580999999E-2</v>
      </c>
      <c r="Y24" s="385">
        <v>1.62776E-2</v>
      </c>
      <c r="Z24" s="385">
        <v>3.1180129032000001E-2</v>
      </c>
      <c r="AA24" s="385">
        <v>0.13045277419000001</v>
      </c>
      <c r="AB24" s="385">
        <v>0.16857646429000001</v>
      </c>
      <c r="AC24" s="385">
        <v>0.18581767741999999</v>
      </c>
      <c r="AD24" s="385">
        <v>0.28929516666999999</v>
      </c>
      <c r="AE24" s="385">
        <v>-0.11125416129</v>
      </c>
      <c r="AF24" s="385">
        <v>-2.1674966667000001E-2</v>
      </c>
      <c r="AG24" s="385">
        <v>-4.8557806452000002E-2</v>
      </c>
      <c r="AH24" s="385">
        <v>1.3250354839E-2</v>
      </c>
      <c r="AI24" s="385">
        <v>8.3826533332999997E-2</v>
      </c>
      <c r="AJ24" s="385">
        <v>1.3696612903E-2</v>
      </c>
      <c r="AK24" s="385">
        <v>-0.37634830000000002</v>
      </c>
      <c r="AL24" s="385">
        <v>3.2520258065000002E-2</v>
      </c>
      <c r="AM24" s="385">
        <v>-0.14961567742000001</v>
      </c>
      <c r="AN24" s="385">
        <v>-9.0632857142999998E-2</v>
      </c>
      <c r="AO24" s="385">
        <v>0.40068674193999998</v>
      </c>
      <c r="AP24" s="385">
        <v>2.5330000000000001E-3</v>
      </c>
      <c r="AQ24" s="385">
        <v>-7.156E-3</v>
      </c>
      <c r="AR24" s="385">
        <v>4.7350400000000001E-2</v>
      </c>
      <c r="AS24" s="385">
        <v>-0.26294525806000002</v>
      </c>
      <c r="AT24" s="385">
        <v>0.11179032258</v>
      </c>
      <c r="AU24" s="385">
        <v>-8.5331766667E-2</v>
      </c>
      <c r="AV24" s="385">
        <v>0.31738067741999998</v>
      </c>
      <c r="AW24" s="385">
        <v>-0.16735273333</v>
      </c>
      <c r="AX24" s="385">
        <v>-0.57971725805999996</v>
      </c>
      <c r="AY24" s="385">
        <v>1.6627451612999999E-2</v>
      </c>
      <c r="AZ24" s="385">
        <v>0.36639506897000002</v>
      </c>
      <c r="BA24" s="385">
        <v>-0.10345903226</v>
      </c>
      <c r="BB24" s="385">
        <v>9.6094499999999999E-2</v>
      </c>
      <c r="BC24" s="385">
        <v>-4.4344193547999997E-2</v>
      </c>
      <c r="BD24" s="697">
        <v>-0.10196126666999999</v>
      </c>
      <c r="BE24" s="697">
        <v>-0.1427356129</v>
      </c>
      <c r="BF24" s="697">
        <v>0.16637827341</v>
      </c>
      <c r="BG24" s="397">
        <v>0.1755362</v>
      </c>
      <c r="BH24" s="397">
        <v>0.20655960000000001</v>
      </c>
      <c r="BI24" s="397">
        <v>-0.2057727</v>
      </c>
      <c r="BJ24" s="397">
        <v>-0.1790156</v>
      </c>
      <c r="BK24" s="397">
        <v>-2.8162199999999998E-2</v>
      </c>
      <c r="BL24" s="397">
        <v>0.20491989999999999</v>
      </c>
      <c r="BM24" s="397">
        <v>6.3410900000000006E-2</v>
      </c>
      <c r="BN24" s="397">
        <v>0.12975039999999999</v>
      </c>
      <c r="BO24" s="397">
        <v>-0.15524740000000001</v>
      </c>
      <c r="BP24" s="397">
        <v>-2.4183099999999999E-2</v>
      </c>
      <c r="BQ24" s="397">
        <v>-7.9786800000000005E-2</v>
      </c>
      <c r="BR24" s="397">
        <v>3.8539499999999997E-2</v>
      </c>
      <c r="BS24" s="397">
        <v>7.9399899999999995E-2</v>
      </c>
      <c r="BT24" s="397">
        <v>0.19394719999999999</v>
      </c>
      <c r="BU24" s="397">
        <v>-0.15680549999999999</v>
      </c>
      <c r="BV24" s="397">
        <v>-8.6876200000000001E-2</v>
      </c>
    </row>
    <row r="25" spans="1:74" s="302" customFormat="1" ht="11.1" customHeight="1" x14ac:dyDescent="0.2">
      <c r="A25" s="292"/>
      <c r="B25" s="604"/>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726"/>
      <c r="BE25" s="726"/>
      <c r="BF25" s="726"/>
      <c r="BG25" s="618"/>
      <c r="BH25" s="618"/>
      <c r="BI25" s="618"/>
      <c r="BJ25" s="618"/>
      <c r="BK25" s="618"/>
      <c r="BL25" s="618"/>
      <c r="BM25" s="618"/>
      <c r="BN25" s="618"/>
      <c r="BO25" s="618"/>
      <c r="BP25" s="618"/>
      <c r="BQ25" s="618"/>
      <c r="BR25" s="618"/>
      <c r="BS25" s="618"/>
      <c r="BT25" s="618"/>
      <c r="BU25" s="618"/>
      <c r="BV25" s="618"/>
    </row>
    <row r="26" spans="1:74" s="302" customFormat="1" ht="11.1" customHeight="1" x14ac:dyDescent="0.2">
      <c r="A26" s="601"/>
      <c r="B26" s="31" t="s">
        <v>462</v>
      </c>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726"/>
      <c r="BE26" s="726"/>
      <c r="BF26" s="726"/>
      <c r="BG26" s="618"/>
      <c r="BH26" s="618"/>
      <c r="BI26" s="618"/>
      <c r="BJ26" s="618"/>
      <c r="BK26" s="618"/>
      <c r="BL26" s="618"/>
      <c r="BM26" s="618"/>
      <c r="BN26" s="618"/>
      <c r="BO26" s="618"/>
      <c r="BP26" s="618"/>
      <c r="BQ26" s="618"/>
      <c r="BR26" s="618"/>
      <c r="BS26" s="618"/>
      <c r="BT26" s="618"/>
      <c r="BU26" s="618"/>
      <c r="BV26" s="618"/>
    </row>
    <row r="27" spans="1:74" s="302" customFormat="1" ht="11.1" customHeight="1" x14ac:dyDescent="0.2">
      <c r="A27" s="606" t="s">
        <v>1579</v>
      </c>
      <c r="B27" s="602" t="s">
        <v>1544</v>
      </c>
      <c r="C27" s="103">
        <v>1.0679004402000001</v>
      </c>
      <c r="D27" s="103">
        <v>1.0777222365000001</v>
      </c>
      <c r="E27" s="103">
        <v>0.89919985341999997</v>
      </c>
      <c r="F27" s="103">
        <v>0.70879829133000005</v>
      </c>
      <c r="G27" s="103">
        <v>0.91573966980999999</v>
      </c>
      <c r="H27" s="103">
        <v>1.094499197</v>
      </c>
      <c r="I27" s="103">
        <v>1.0558961949000001</v>
      </c>
      <c r="J27" s="103">
        <v>1.0383434449</v>
      </c>
      <c r="K27" s="103">
        <v>1.0741755257000001</v>
      </c>
      <c r="L27" s="103">
        <v>0.98036513432000005</v>
      </c>
      <c r="M27" s="103">
        <v>1.0544754676999999</v>
      </c>
      <c r="N27" s="103">
        <v>1.0662811112999999</v>
      </c>
      <c r="O27" s="103">
        <v>0.89709874209999996</v>
      </c>
      <c r="P27" s="103">
        <v>0.96725896485999996</v>
      </c>
      <c r="Q27" s="103">
        <v>1.0900623231</v>
      </c>
      <c r="R27" s="103">
        <v>1.0744644337</v>
      </c>
      <c r="S27" s="103">
        <v>1.1619495165</v>
      </c>
      <c r="T27" s="103">
        <v>1.1615607337</v>
      </c>
      <c r="U27" s="103">
        <v>1.1474835163999999</v>
      </c>
      <c r="V27" s="103">
        <v>1.1412078062</v>
      </c>
      <c r="W27" s="103">
        <v>1.0906288340000001</v>
      </c>
      <c r="X27" s="103">
        <v>1.1982698707999999</v>
      </c>
      <c r="Y27" s="103">
        <v>1.1790839662999999</v>
      </c>
      <c r="Z27" s="103">
        <v>1.1424319675000001</v>
      </c>
      <c r="AA27" s="103">
        <v>1.0260823541999999</v>
      </c>
      <c r="AB27" s="103">
        <v>1.0669230354000001</v>
      </c>
      <c r="AC27" s="103">
        <v>1.1474333869</v>
      </c>
      <c r="AD27" s="103">
        <v>1.1251130323</v>
      </c>
      <c r="AE27" s="103">
        <v>1.1584688071</v>
      </c>
      <c r="AF27" s="103">
        <v>1.2277935337000001</v>
      </c>
      <c r="AG27" s="103">
        <v>1.1320674516</v>
      </c>
      <c r="AH27" s="103">
        <v>1.2084393872000001</v>
      </c>
      <c r="AI27" s="103">
        <v>1.1326191663</v>
      </c>
      <c r="AJ27" s="103">
        <v>1.2089204201999999</v>
      </c>
      <c r="AK27" s="103">
        <v>1.1925919656999999</v>
      </c>
      <c r="AL27" s="103">
        <v>1.1444285807000001</v>
      </c>
      <c r="AM27" s="103">
        <v>1.1533337422000001</v>
      </c>
      <c r="AN27" s="103">
        <v>1.1479993567</v>
      </c>
      <c r="AO27" s="103">
        <v>1.24671971</v>
      </c>
      <c r="AP27" s="103">
        <v>1.1995887670000001</v>
      </c>
      <c r="AQ27" s="103">
        <v>1.3208196454000001</v>
      </c>
      <c r="AR27" s="103">
        <v>1.3470158996999999</v>
      </c>
      <c r="AS27" s="103">
        <v>1.2375499029999999</v>
      </c>
      <c r="AT27" s="103">
        <v>1.3379296452</v>
      </c>
      <c r="AU27" s="103">
        <v>1.2833382997</v>
      </c>
      <c r="AV27" s="103">
        <v>1.3140341944</v>
      </c>
      <c r="AW27" s="103">
        <v>1.2550012672999999</v>
      </c>
      <c r="AX27" s="103">
        <v>1.2785001295</v>
      </c>
      <c r="AY27" s="103">
        <v>1.1527977419</v>
      </c>
      <c r="AZ27" s="103">
        <v>1.2960900691999999</v>
      </c>
      <c r="BA27" s="103">
        <v>1.2755712902</v>
      </c>
      <c r="BB27" s="103">
        <v>1.2532665332999999</v>
      </c>
      <c r="BC27" s="103">
        <v>1.3618225485</v>
      </c>
      <c r="BD27" s="726">
        <v>1.3395224999999999</v>
      </c>
      <c r="BE27" s="726">
        <v>1.3362620419</v>
      </c>
      <c r="BF27" s="726">
        <v>1.3635586307000001</v>
      </c>
      <c r="BG27" s="618">
        <v>1.295436</v>
      </c>
      <c r="BH27" s="618">
        <v>1.3302659999999999</v>
      </c>
      <c r="BI27" s="618">
        <v>1.348295</v>
      </c>
      <c r="BJ27" s="618">
        <v>1.326006</v>
      </c>
      <c r="BK27" s="618">
        <v>1.22695</v>
      </c>
      <c r="BL27" s="618">
        <v>1.2714780000000001</v>
      </c>
      <c r="BM27" s="618">
        <v>1.3032239999999999</v>
      </c>
      <c r="BN27" s="618">
        <v>1.275172</v>
      </c>
      <c r="BO27" s="618">
        <v>1.3714280000000001</v>
      </c>
      <c r="BP27" s="618">
        <v>1.3744510000000001</v>
      </c>
      <c r="BQ27" s="618">
        <v>1.3442259999999999</v>
      </c>
      <c r="BR27" s="618">
        <v>1.34914</v>
      </c>
      <c r="BS27" s="618">
        <v>1.3063670000000001</v>
      </c>
      <c r="BT27" s="618">
        <v>1.3375619999999999</v>
      </c>
      <c r="BU27" s="618">
        <v>1.3665069999999999</v>
      </c>
      <c r="BV27" s="618">
        <v>1.3476109999999999</v>
      </c>
    </row>
    <row r="28" spans="1:74" s="261" customFormat="1" ht="11.1" customHeight="1" x14ac:dyDescent="0.2">
      <c r="A28" s="293" t="s">
        <v>519</v>
      </c>
      <c r="B28" s="603" t="s">
        <v>1149</v>
      </c>
      <c r="C28" s="385">
        <v>0.92038364516000004</v>
      </c>
      <c r="D28" s="385">
        <v>0.90230603448000002</v>
      </c>
      <c r="E28" s="385">
        <v>0.73641067741999999</v>
      </c>
      <c r="F28" s="385">
        <v>0.54013033333000005</v>
      </c>
      <c r="G28" s="385">
        <v>0.75485122580999997</v>
      </c>
      <c r="H28" s="385">
        <v>0.89922100000000005</v>
      </c>
      <c r="I28" s="385">
        <v>0.86821248387000005</v>
      </c>
      <c r="J28" s="385">
        <v>0.85834361290000005</v>
      </c>
      <c r="K28" s="385">
        <v>0.87976666667000003</v>
      </c>
      <c r="L28" s="385">
        <v>0.81801429031999995</v>
      </c>
      <c r="M28" s="385">
        <v>0.86814876666999996</v>
      </c>
      <c r="N28" s="385">
        <v>0.85474429031999999</v>
      </c>
      <c r="O28" s="385">
        <v>0.75742238709999998</v>
      </c>
      <c r="P28" s="385">
        <v>0.78833064285999999</v>
      </c>
      <c r="Q28" s="385">
        <v>0.89551938710000001</v>
      </c>
      <c r="R28" s="385">
        <v>0.87350386667000002</v>
      </c>
      <c r="S28" s="385">
        <v>0.95608406452000005</v>
      </c>
      <c r="T28" s="385">
        <v>0.96831116666999995</v>
      </c>
      <c r="U28" s="385">
        <v>0.96420154839000005</v>
      </c>
      <c r="V28" s="385">
        <v>0.93434364516000001</v>
      </c>
      <c r="W28" s="385">
        <v>0.91256519999999997</v>
      </c>
      <c r="X28" s="385">
        <v>0.97539735484000001</v>
      </c>
      <c r="Y28" s="385">
        <v>0.95856473333000003</v>
      </c>
      <c r="Z28" s="385">
        <v>0.92180819354999999</v>
      </c>
      <c r="AA28" s="385">
        <v>0.84006377419</v>
      </c>
      <c r="AB28" s="385">
        <v>0.86559457142999996</v>
      </c>
      <c r="AC28" s="385">
        <v>0.92607948387000005</v>
      </c>
      <c r="AD28" s="385">
        <v>0.89147103333</v>
      </c>
      <c r="AE28" s="385">
        <v>0.93706951613</v>
      </c>
      <c r="AF28" s="385">
        <v>0.96562546667000004</v>
      </c>
      <c r="AG28" s="385">
        <v>0.90549058064999999</v>
      </c>
      <c r="AH28" s="385">
        <v>0.95934264516000001</v>
      </c>
      <c r="AI28" s="385">
        <v>0.89654643332999995</v>
      </c>
      <c r="AJ28" s="385">
        <v>0.94934277419000002</v>
      </c>
      <c r="AK28" s="385">
        <v>0.94329686667000001</v>
      </c>
      <c r="AL28" s="385">
        <v>0.89379283871000004</v>
      </c>
      <c r="AM28" s="385">
        <v>0.87998364516000005</v>
      </c>
      <c r="AN28" s="385">
        <v>0.87084528570999997</v>
      </c>
      <c r="AO28" s="385">
        <v>0.93882412903000001</v>
      </c>
      <c r="AP28" s="385">
        <v>0.90368850000000001</v>
      </c>
      <c r="AQ28" s="385">
        <v>0.94195754839000001</v>
      </c>
      <c r="AR28" s="385">
        <v>0.97425336666999995</v>
      </c>
      <c r="AS28" s="385">
        <v>0.92237512902999996</v>
      </c>
      <c r="AT28" s="385">
        <v>0.97558164516000001</v>
      </c>
      <c r="AU28" s="385">
        <v>0.90817806667000001</v>
      </c>
      <c r="AV28" s="385">
        <v>0.96893541935000005</v>
      </c>
      <c r="AW28" s="385">
        <v>0.94225973333000002</v>
      </c>
      <c r="AX28" s="385">
        <v>0.90696606451999995</v>
      </c>
      <c r="AY28" s="385">
        <v>0.83176261289999998</v>
      </c>
      <c r="AZ28" s="385">
        <v>0.90697158620999996</v>
      </c>
      <c r="BA28" s="385">
        <v>0.90953290323000002</v>
      </c>
      <c r="BB28" s="385">
        <v>0.86437003332999995</v>
      </c>
      <c r="BC28" s="385">
        <v>0.99499893547999996</v>
      </c>
      <c r="BD28" s="697">
        <v>0.92395850000000002</v>
      </c>
      <c r="BE28" s="697">
        <v>0.94677074193999999</v>
      </c>
      <c r="BF28" s="697">
        <v>0.98084053073999999</v>
      </c>
      <c r="BG28" s="397">
        <v>0.91974650000000002</v>
      </c>
      <c r="BH28" s="397">
        <v>0.95068399999999997</v>
      </c>
      <c r="BI28" s="397">
        <v>0.95159609999999994</v>
      </c>
      <c r="BJ28" s="397">
        <v>0.91561780000000004</v>
      </c>
      <c r="BK28" s="397">
        <v>0.86589020000000005</v>
      </c>
      <c r="BL28" s="397">
        <v>0.90172969999999997</v>
      </c>
      <c r="BM28" s="397">
        <v>0.92573170000000005</v>
      </c>
      <c r="BN28" s="397">
        <v>0.89095069999999998</v>
      </c>
      <c r="BO28" s="397">
        <v>0.98461549999999998</v>
      </c>
      <c r="BP28" s="397">
        <v>0.96562689999999995</v>
      </c>
      <c r="BQ28" s="397">
        <v>0.94360310000000003</v>
      </c>
      <c r="BR28" s="397">
        <v>0.95397920000000003</v>
      </c>
      <c r="BS28" s="397">
        <v>0.91655200000000003</v>
      </c>
      <c r="BT28" s="397">
        <v>0.93940690000000004</v>
      </c>
      <c r="BU28" s="397">
        <v>0.94919290000000001</v>
      </c>
      <c r="BV28" s="397">
        <v>0.91986179999999995</v>
      </c>
    </row>
    <row r="29" spans="1:74" s="261" customFormat="1" ht="11.1" customHeight="1" x14ac:dyDescent="0.2">
      <c r="A29" s="292" t="s">
        <v>1545</v>
      </c>
      <c r="B29" s="603" t="s">
        <v>1570</v>
      </c>
      <c r="C29" s="385">
        <v>0.10109600000000001</v>
      </c>
      <c r="D29" s="385">
        <v>0.11741520699999999</v>
      </c>
      <c r="E29" s="385">
        <v>0.11256471</v>
      </c>
      <c r="F29" s="385">
        <v>0.1174877</v>
      </c>
      <c r="G29" s="385">
        <v>0.11312783899999999</v>
      </c>
      <c r="H29" s="385">
        <v>0.1236408</v>
      </c>
      <c r="I29" s="385">
        <v>0.13736748400000001</v>
      </c>
      <c r="J29" s="385">
        <v>0.12611409700000001</v>
      </c>
      <c r="K29" s="385">
        <v>0.13552473300000001</v>
      </c>
      <c r="L29" s="385">
        <v>0.124302387</v>
      </c>
      <c r="M29" s="385">
        <v>0.122428867</v>
      </c>
      <c r="N29" s="385">
        <v>0.13372829</v>
      </c>
      <c r="O29" s="385">
        <v>8.0619097000000001E-2</v>
      </c>
      <c r="P29" s="385">
        <v>0.11107450000000001</v>
      </c>
      <c r="Q29" s="385">
        <v>0.115640323</v>
      </c>
      <c r="R29" s="385">
        <v>0.1178723</v>
      </c>
      <c r="S29" s="385">
        <v>0.11830919400000001</v>
      </c>
      <c r="T29" s="385">
        <v>0.1086575</v>
      </c>
      <c r="U29" s="385">
        <v>0.111931742</v>
      </c>
      <c r="V29" s="385">
        <v>0.116967839</v>
      </c>
      <c r="W29" s="385">
        <v>0.10894266700000001</v>
      </c>
      <c r="X29" s="385">
        <v>0.116858452</v>
      </c>
      <c r="Y29" s="385">
        <v>0.114886</v>
      </c>
      <c r="Z29" s="385">
        <v>0.116960968</v>
      </c>
      <c r="AA29" s="385">
        <v>8.6446935000000003E-2</v>
      </c>
      <c r="AB29" s="385">
        <v>9.9651249999999997E-2</v>
      </c>
      <c r="AC29" s="385">
        <v>0.109400548</v>
      </c>
      <c r="AD29" s="385">
        <v>0.117883733</v>
      </c>
      <c r="AE29" s="385">
        <v>0.104208968</v>
      </c>
      <c r="AF29" s="385">
        <v>0.115257867</v>
      </c>
      <c r="AG29" s="385">
        <v>0.10688325799999999</v>
      </c>
      <c r="AH29" s="385">
        <v>0.109844129</v>
      </c>
      <c r="AI29" s="385">
        <v>0.106068233</v>
      </c>
      <c r="AJ29" s="385">
        <v>0.115380968</v>
      </c>
      <c r="AK29" s="385">
        <v>0.124552633</v>
      </c>
      <c r="AL29" s="385">
        <v>0.102518097</v>
      </c>
      <c r="AM29" s="385">
        <v>0.10913071000000001</v>
      </c>
      <c r="AN29" s="385">
        <v>0.11057710699999999</v>
      </c>
      <c r="AO29" s="385">
        <v>0.122146484</v>
      </c>
      <c r="AP29" s="385">
        <v>0.1109366</v>
      </c>
      <c r="AQ29" s="385">
        <v>0.13644316100000001</v>
      </c>
      <c r="AR29" s="385">
        <v>0.14162233299999999</v>
      </c>
      <c r="AS29" s="385">
        <v>0.12595835499999999</v>
      </c>
      <c r="AT29" s="385">
        <v>0.12988838699999999</v>
      </c>
      <c r="AU29" s="385">
        <v>0.144029567</v>
      </c>
      <c r="AV29" s="385">
        <v>0.13297806500000001</v>
      </c>
      <c r="AW29" s="385">
        <v>0.13161376699999999</v>
      </c>
      <c r="AX29" s="385">
        <v>0.121708645</v>
      </c>
      <c r="AY29" s="385">
        <v>0.119590323</v>
      </c>
      <c r="AZ29" s="385">
        <v>0.13753637899999999</v>
      </c>
      <c r="BA29" s="385">
        <v>0.12014538700000001</v>
      </c>
      <c r="BB29" s="385">
        <v>0.139714</v>
      </c>
      <c r="BC29" s="385">
        <v>0.12929787100000001</v>
      </c>
      <c r="BD29" s="697">
        <v>0.13561799999999999</v>
      </c>
      <c r="BE29" s="697">
        <v>0.1034125</v>
      </c>
      <c r="BF29" s="697">
        <v>0.113831</v>
      </c>
      <c r="BG29" s="397">
        <v>0.1160605</v>
      </c>
      <c r="BH29" s="397">
        <v>0.112752</v>
      </c>
      <c r="BI29" s="397">
        <v>0.11247310000000001</v>
      </c>
      <c r="BJ29" s="397">
        <v>0.11179269999999999</v>
      </c>
      <c r="BK29" s="397">
        <v>8.5761100000000007E-2</v>
      </c>
      <c r="BL29" s="397">
        <v>9.05194E-2</v>
      </c>
      <c r="BM29" s="397">
        <v>9.3313699999999999E-2</v>
      </c>
      <c r="BN29" s="397">
        <v>9.0990299999999996E-2</v>
      </c>
      <c r="BO29" s="397">
        <v>8.9780200000000004E-2</v>
      </c>
      <c r="BP29" s="397">
        <v>9.65173E-2</v>
      </c>
      <c r="BQ29" s="397">
        <v>9.6828499999999998E-2</v>
      </c>
      <c r="BR29" s="397">
        <v>9.5396999999999996E-2</v>
      </c>
      <c r="BS29" s="397">
        <v>9.4059500000000004E-2</v>
      </c>
      <c r="BT29" s="397">
        <v>9.7248299999999996E-2</v>
      </c>
      <c r="BU29" s="397">
        <v>0.10129879999999999</v>
      </c>
      <c r="BV29" s="397">
        <v>0.1008034</v>
      </c>
    </row>
    <row r="30" spans="1:74" s="261" customFormat="1" ht="11.1" customHeight="1" x14ac:dyDescent="0.2">
      <c r="A30" s="293" t="s">
        <v>1546</v>
      </c>
      <c r="B30" s="608" t="s">
        <v>1593</v>
      </c>
      <c r="C30" s="385">
        <v>5.5064000000000002E-2</v>
      </c>
      <c r="D30" s="385">
        <v>7.0278206999999995E-2</v>
      </c>
      <c r="E30" s="385">
        <v>6.5435709999999994E-2</v>
      </c>
      <c r="F30" s="385">
        <v>6.7554699999999995E-2</v>
      </c>
      <c r="G30" s="385">
        <v>6.6579839000000002E-2</v>
      </c>
      <c r="H30" s="385">
        <v>7.6840800000000001E-2</v>
      </c>
      <c r="I30" s="385">
        <v>8.7722484000000003E-2</v>
      </c>
      <c r="J30" s="385">
        <v>7.6373097000000001E-2</v>
      </c>
      <c r="K30" s="385">
        <v>8.2358733000000003E-2</v>
      </c>
      <c r="L30" s="385">
        <v>7.7851386999999994E-2</v>
      </c>
      <c r="M30" s="385">
        <v>7.9762867000000001E-2</v>
      </c>
      <c r="N30" s="385">
        <v>8.9277289999999995E-2</v>
      </c>
      <c r="O30" s="385">
        <v>3.5296096999999999E-2</v>
      </c>
      <c r="P30" s="385">
        <v>6.7038500000000001E-2</v>
      </c>
      <c r="Q30" s="385">
        <v>6.4930322999999998E-2</v>
      </c>
      <c r="R30" s="385">
        <v>6.1539299999999998E-2</v>
      </c>
      <c r="S30" s="385">
        <v>6.8793194000000002E-2</v>
      </c>
      <c r="T30" s="385">
        <v>5.9324500000000002E-2</v>
      </c>
      <c r="U30" s="385">
        <v>6.6092741999999996E-2</v>
      </c>
      <c r="V30" s="385">
        <v>6.9870839000000004E-2</v>
      </c>
      <c r="W30" s="385">
        <v>5.8542667E-2</v>
      </c>
      <c r="X30" s="385">
        <v>7.3632452000000001E-2</v>
      </c>
      <c r="Y30" s="385">
        <v>7.1518999999999999E-2</v>
      </c>
      <c r="Z30" s="385">
        <v>7.4218967999999996E-2</v>
      </c>
      <c r="AA30" s="385">
        <v>4.7252935000000003E-2</v>
      </c>
      <c r="AB30" s="385">
        <v>5.6115249999999998E-2</v>
      </c>
      <c r="AC30" s="385">
        <v>6.1110548000000001E-2</v>
      </c>
      <c r="AD30" s="385">
        <v>7.0016732999999998E-2</v>
      </c>
      <c r="AE30" s="385">
        <v>5.5563967999999998E-2</v>
      </c>
      <c r="AF30" s="385">
        <v>6.9290867000000006E-2</v>
      </c>
      <c r="AG30" s="385">
        <v>6.2947258000000006E-2</v>
      </c>
      <c r="AH30" s="385">
        <v>6.3747129E-2</v>
      </c>
      <c r="AI30" s="385">
        <v>5.9835233000000002E-2</v>
      </c>
      <c r="AJ30" s="385">
        <v>7.2154968E-2</v>
      </c>
      <c r="AK30" s="385">
        <v>8.3285632999999998E-2</v>
      </c>
      <c r="AL30" s="385">
        <v>6.1228097000000002E-2</v>
      </c>
      <c r="AM30" s="385">
        <v>6.7678710000000003E-2</v>
      </c>
      <c r="AN30" s="385">
        <v>6.5756106999999994E-2</v>
      </c>
      <c r="AO30" s="385">
        <v>7.4888484000000005E-2</v>
      </c>
      <c r="AP30" s="385">
        <v>6.1903600000000003E-2</v>
      </c>
      <c r="AQ30" s="385">
        <v>8.5572160999999994E-2</v>
      </c>
      <c r="AR30" s="385">
        <v>9.2522332999999998E-2</v>
      </c>
      <c r="AS30" s="385">
        <v>8.0313355000000003E-2</v>
      </c>
      <c r="AT30" s="385">
        <v>8.1630386999999999E-2</v>
      </c>
      <c r="AU30" s="385">
        <v>9.5696566999999996E-2</v>
      </c>
      <c r="AV30" s="385">
        <v>8.5784065000000007E-2</v>
      </c>
      <c r="AW30" s="385">
        <v>8.6613766999999994E-2</v>
      </c>
      <c r="AX30" s="385">
        <v>8.0514644999999996E-2</v>
      </c>
      <c r="AY30" s="385">
        <v>7.8138322999999996E-2</v>
      </c>
      <c r="AZ30" s="385">
        <v>9.3915378999999993E-2</v>
      </c>
      <c r="BA30" s="385">
        <v>7.7726386999999994E-2</v>
      </c>
      <c r="BB30" s="385">
        <v>8.1014000000000003E-2</v>
      </c>
      <c r="BC30" s="385">
        <v>8.0684871000000005E-2</v>
      </c>
      <c r="BD30" s="697">
        <v>8.8017999999999999E-2</v>
      </c>
      <c r="BE30" s="697">
        <v>5.9552500000000001E-2</v>
      </c>
      <c r="BF30" s="697">
        <v>6.9971000000000005E-2</v>
      </c>
      <c r="BG30" s="397">
        <v>7.2200500000000001E-2</v>
      </c>
      <c r="BH30" s="397">
        <v>6.8891999999999995E-2</v>
      </c>
      <c r="BI30" s="397">
        <v>6.8613099999999996E-2</v>
      </c>
      <c r="BJ30" s="397">
        <v>6.7932699999999999E-2</v>
      </c>
      <c r="BK30" s="397">
        <v>4.1901099999999997E-2</v>
      </c>
      <c r="BL30" s="397">
        <v>4.6659399999999997E-2</v>
      </c>
      <c r="BM30" s="397">
        <v>4.9453700000000003E-2</v>
      </c>
      <c r="BN30" s="397">
        <v>4.71303E-2</v>
      </c>
      <c r="BO30" s="397">
        <v>4.5920200000000001E-2</v>
      </c>
      <c r="BP30" s="397">
        <v>5.2657299999999997E-2</v>
      </c>
      <c r="BQ30" s="397">
        <v>5.2968500000000002E-2</v>
      </c>
      <c r="BR30" s="397">
        <v>5.1536999999999999E-2</v>
      </c>
      <c r="BS30" s="397">
        <v>5.0199500000000001E-2</v>
      </c>
      <c r="BT30" s="397">
        <v>5.33883E-2</v>
      </c>
      <c r="BU30" s="397">
        <v>5.7438799999999998E-2</v>
      </c>
      <c r="BV30" s="397">
        <v>5.6943399999999998E-2</v>
      </c>
    </row>
    <row r="31" spans="1:74" s="261" customFormat="1" ht="11.1" customHeight="1" x14ac:dyDescent="0.2">
      <c r="A31" s="293" t="s">
        <v>1542</v>
      </c>
      <c r="B31" s="608" t="s">
        <v>1594</v>
      </c>
      <c r="C31" s="385">
        <v>4.6032000000000003E-2</v>
      </c>
      <c r="D31" s="385">
        <v>4.7136999999999998E-2</v>
      </c>
      <c r="E31" s="385">
        <v>4.7128999999999997E-2</v>
      </c>
      <c r="F31" s="385">
        <v>4.9932999999999998E-2</v>
      </c>
      <c r="G31" s="385">
        <v>4.6547999999999999E-2</v>
      </c>
      <c r="H31" s="385">
        <v>4.6800000000000001E-2</v>
      </c>
      <c r="I31" s="385">
        <v>4.9645000000000002E-2</v>
      </c>
      <c r="J31" s="385">
        <v>4.9741E-2</v>
      </c>
      <c r="K31" s="385">
        <v>5.3165999999999998E-2</v>
      </c>
      <c r="L31" s="385">
        <v>4.6450999999999999E-2</v>
      </c>
      <c r="M31" s="385">
        <v>4.2666000000000003E-2</v>
      </c>
      <c r="N31" s="385">
        <v>4.4450999999999997E-2</v>
      </c>
      <c r="O31" s="385">
        <v>4.5323000000000002E-2</v>
      </c>
      <c r="P31" s="385">
        <v>4.4035999999999999E-2</v>
      </c>
      <c r="Q31" s="385">
        <v>5.0709999999999998E-2</v>
      </c>
      <c r="R31" s="385">
        <v>5.6333000000000001E-2</v>
      </c>
      <c r="S31" s="385">
        <v>4.9515999999999998E-2</v>
      </c>
      <c r="T31" s="385">
        <v>4.9333000000000002E-2</v>
      </c>
      <c r="U31" s="385">
        <v>4.5838999999999998E-2</v>
      </c>
      <c r="V31" s="385">
        <v>4.7097E-2</v>
      </c>
      <c r="W31" s="385">
        <v>5.04E-2</v>
      </c>
      <c r="X31" s="385">
        <v>4.3226000000000001E-2</v>
      </c>
      <c r="Y31" s="385">
        <v>4.3367000000000003E-2</v>
      </c>
      <c r="Z31" s="385">
        <v>4.2742000000000002E-2</v>
      </c>
      <c r="AA31" s="385">
        <v>3.9194E-2</v>
      </c>
      <c r="AB31" s="385">
        <v>4.3535999999999998E-2</v>
      </c>
      <c r="AC31" s="385">
        <v>4.829E-2</v>
      </c>
      <c r="AD31" s="385">
        <v>4.7867E-2</v>
      </c>
      <c r="AE31" s="385">
        <v>4.8645000000000001E-2</v>
      </c>
      <c r="AF31" s="385">
        <v>4.5967000000000001E-2</v>
      </c>
      <c r="AG31" s="385">
        <v>4.3936000000000003E-2</v>
      </c>
      <c r="AH31" s="385">
        <v>4.6096999999999999E-2</v>
      </c>
      <c r="AI31" s="385">
        <v>4.6233000000000003E-2</v>
      </c>
      <c r="AJ31" s="385">
        <v>4.3226000000000001E-2</v>
      </c>
      <c r="AK31" s="385">
        <v>4.1266999999999998E-2</v>
      </c>
      <c r="AL31" s="385">
        <v>4.129E-2</v>
      </c>
      <c r="AM31" s="385">
        <v>4.1452000000000003E-2</v>
      </c>
      <c r="AN31" s="385">
        <v>4.4821E-2</v>
      </c>
      <c r="AO31" s="385">
        <v>4.7258000000000001E-2</v>
      </c>
      <c r="AP31" s="385">
        <v>4.9033E-2</v>
      </c>
      <c r="AQ31" s="385">
        <v>5.0871E-2</v>
      </c>
      <c r="AR31" s="385">
        <v>4.9099999999999998E-2</v>
      </c>
      <c r="AS31" s="385">
        <v>4.5644999999999998E-2</v>
      </c>
      <c r="AT31" s="385">
        <v>4.8258000000000002E-2</v>
      </c>
      <c r="AU31" s="385">
        <v>4.8333000000000001E-2</v>
      </c>
      <c r="AV31" s="385">
        <v>4.7194E-2</v>
      </c>
      <c r="AW31" s="385">
        <v>4.4999999999999998E-2</v>
      </c>
      <c r="AX31" s="385">
        <v>4.1194000000000001E-2</v>
      </c>
      <c r="AY31" s="385">
        <v>4.1452000000000003E-2</v>
      </c>
      <c r="AZ31" s="385">
        <v>4.3621E-2</v>
      </c>
      <c r="BA31" s="385">
        <v>4.2418999999999998E-2</v>
      </c>
      <c r="BB31" s="385">
        <v>5.8700000000000002E-2</v>
      </c>
      <c r="BC31" s="385">
        <v>4.8613000000000003E-2</v>
      </c>
      <c r="BD31" s="697">
        <v>4.7600000000000003E-2</v>
      </c>
      <c r="BE31" s="697">
        <v>4.3860000000000003E-2</v>
      </c>
      <c r="BF31" s="697">
        <v>4.3860000000000003E-2</v>
      </c>
      <c r="BG31" s="397">
        <v>4.3860000000000003E-2</v>
      </c>
      <c r="BH31" s="397">
        <v>4.3860000000000003E-2</v>
      </c>
      <c r="BI31" s="397">
        <v>4.3860000000000003E-2</v>
      </c>
      <c r="BJ31" s="397">
        <v>4.3860000000000003E-2</v>
      </c>
      <c r="BK31" s="397">
        <v>4.3860000000000003E-2</v>
      </c>
      <c r="BL31" s="397">
        <v>4.3860000000000003E-2</v>
      </c>
      <c r="BM31" s="397">
        <v>4.3860000000000003E-2</v>
      </c>
      <c r="BN31" s="397">
        <v>4.3860000000000003E-2</v>
      </c>
      <c r="BO31" s="397">
        <v>4.3860000000000003E-2</v>
      </c>
      <c r="BP31" s="397">
        <v>4.3860000000000003E-2</v>
      </c>
      <c r="BQ31" s="397">
        <v>4.3860000000000003E-2</v>
      </c>
      <c r="BR31" s="397">
        <v>4.3860000000000003E-2</v>
      </c>
      <c r="BS31" s="397">
        <v>4.3860000000000003E-2</v>
      </c>
      <c r="BT31" s="397">
        <v>4.3860000000000003E-2</v>
      </c>
      <c r="BU31" s="397">
        <v>4.3860000000000003E-2</v>
      </c>
      <c r="BV31" s="397">
        <v>4.3860000000000003E-2</v>
      </c>
    </row>
    <row r="32" spans="1:74" s="261" customFormat="1" ht="11.1" customHeight="1" x14ac:dyDescent="0.2">
      <c r="A32" s="293" t="s">
        <v>1547</v>
      </c>
      <c r="B32" s="603" t="s">
        <v>1571</v>
      </c>
      <c r="C32" s="385">
        <v>4.4471192E-2</v>
      </c>
      <c r="D32" s="385">
        <v>5.6038313999999999E-2</v>
      </c>
      <c r="E32" s="385">
        <v>4.7929942000000003E-2</v>
      </c>
      <c r="F32" s="385">
        <v>4.8599092000000003E-2</v>
      </c>
      <c r="G32" s="385">
        <v>4.600858E-2</v>
      </c>
      <c r="H32" s="385">
        <v>6.9561517000000003E-2</v>
      </c>
      <c r="I32" s="385">
        <v>4.7017204E-2</v>
      </c>
      <c r="J32" s="385">
        <v>5.1951347000000002E-2</v>
      </c>
      <c r="K32" s="385">
        <v>5.6184738999999997E-2</v>
      </c>
      <c r="L32" s="385">
        <v>3.7023120999999999E-2</v>
      </c>
      <c r="M32" s="385">
        <v>6.1731869000000002E-2</v>
      </c>
      <c r="N32" s="385">
        <v>7.5818733999999999E-2</v>
      </c>
      <c r="O32" s="385">
        <v>5.6786581000000003E-2</v>
      </c>
      <c r="P32" s="385">
        <v>6.2271679000000003E-2</v>
      </c>
      <c r="Q32" s="385">
        <v>7.2927871000000005E-2</v>
      </c>
      <c r="R32" s="385">
        <v>7.7442067000000003E-2</v>
      </c>
      <c r="S32" s="385">
        <v>8.4047451999999995E-2</v>
      </c>
      <c r="T32" s="385">
        <v>8.0058500000000005E-2</v>
      </c>
      <c r="U32" s="385">
        <v>6.6939226000000004E-2</v>
      </c>
      <c r="V32" s="385">
        <v>8.5262161000000003E-2</v>
      </c>
      <c r="W32" s="385">
        <v>6.5398700000000004E-2</v>
      </c>
      <c r="X32" s="385">
        <v>0.100442645</v>
      </c>
      <c r="Y32" s="385">
        <v>9.7373299999999996E-2</v>
      </c>
      <c r="Z32" s="385">
        <v>9.5701870999999994E-2</v>
      </c>
      <c r="AA32" s="385">
        <v>9.3788774000000005E-2</v>
      </c>
      <c r="AB32" s="385">
        <v>9.3578857000000001E-2</v>
      </c>
      <c r="AC32" s="385">
        <v>0.103022065</v>
      </c>
      <c r="AD32" s="385">
        <v>0.10207393300000001</v>
      </c>
      <c r="AE32" s="385">
        <v>0.105037097</v>
      </c>
      <c r="AF32" s="385">
        <v>0.13386126700000001</v>
      </c>
      <c r="AG32" s="385">
        <v>0.105548613</v>
      </c>
      <c r="AH32" s="385">
        <v>0.124097968</v>
      </c>
      <c r="AI32" s="385">
        <v>0.11498826700000001</v>
      </c>
      <c r="AJ32" s="385">
        <v>0.12881035499999999</v>
      </c>
      <c r="AK32" s="385">
        <v>0.110161333</v>
      </c>
      <c r="AL32" s="385">
        <v>0.12809271</v>
      </c>
      <c r="AM32" s="385">
        <v>0.14435938700000001</v>
      </c>
      <c r="AN32" s="385">
        <v>0.15320182099999999</v>
      </c>
      <c r="AO32" s="385">
        <v>0.16686522600000001</v>
      </c>
      <c r="AP32" s="385">
        <v>0.169771067</v>
      </c>
      <c r="AQ32" s="385">
        <v>0.22331435499999999</v>
      </c>
      <c r="AR32" s="385">
        <v>0.21264810000000001</v>
      </c>
      <c r="AS32" s="385">
        <v>0.16938841900000001</v>
      </c>
      <c r="AT32" s="385">
        <v>0.21934929</v>
      </c>
      <c r="AU32" s="385">
        <v>0.206387933</v>
      </c>
      <c r="AV32" s="385">
        <v>0.19101364500000001</v>
      </c>
      <c r="AW32" s="385">
        <v>0.16058030000000001</v>
      </c>
      <c r="AX32" s="385">
        <v>0.22513735500000001</v>
      </c>
      <c r="AY32" s="385">
        <v>0.180726419</v>
      </c>
      <c r="AZ32" s="385">
        <v>0.23145427599999999</v>
      </c>
      <c r="BA32" s="385">
        <v>0.22680883900000001</v>
      </c>
      <c r="BB32" s="385">
        <v>0.22729693300000001</v>
      </c>
      <c r="BC32" s="385">
        <v>0.223255645</v>
      </c>
      <c r="BD32" s="697">
        <v>0.260189</v>
      </c>
      <c r="BE32" s="697">
        <v>0.2608163</v>
      </c>
      <c r="BF32" s="697">
        <v>0.24382039999999999</v>
      </c>
      <c r="BG32" s="397">
        <v>0.23330890000000001</v>
      </c>
      <c r="BH32" s="397">
        <v>0.23697850000000001</v>
      </c>
      <c r="BI32" s="397">
        <v>0.2533512</v>
      </c>
      <c r="BJ32" s="397">
        <v>0.26432850000000002</v>
      </c>
      <c r="BK32" s="397">
        <v>0.2396848</v>
      </c>
      <c r="BL32" s="397">
        <v>0.24111289999999999</v>
      </c>
      <c r="BM32" s="397">
        <v>0.2450039</v>
      </c>
      <c r="BN32" s="397">
        <v>0.25236370000000002</v>
      </c>
      <c r="BO32" s="397">
        <v>0.25602619999999998</v>
      </c>
      <c r="BP32" s="397">
        <v>0.26887559999999999</v>
      </c>
      <c r="BQ32" s="397">
        <v>0.25998769999999999</v>
      </c>
      <c r="BR32" s="397">
        <v>0.25478479999999998</v>
      </c>
      <c r="BS32" s="397">
        <v>0.2497057</v>
      </c>
      <c r="BT32" s="397">
        <v>0.25180740000000001</v>
      </c>
      <c r="BU32" s="397">
        <v>0.26622440000000003</v>
      </c>
      <c r="BV32" s="397">
        <v>0.27427990000000002</v>
      </c>
    </row>
    <row r="33" spans="1:74" ht="11.1" customHeight="1" x14ac:dyDescent="0.2">
      <c r="A33" s="293" t="s">
        <v>1548</v>
      </c>
      <c r="B33" s="608" t="s">
        <v>1572</v>
      </c>
      <c r="C33" s="385">
        <v>3.7278192000000002E-2</v>
      </c>
      <c r="D33" s="385">
        <v>4.9073314E-2</v>
      </c>
      <c r="E33" s="385">
        <v>4.1123941999999997E-2</v>
      </c>
      <c r="F33" s="385">
        <v>4.1333092000000002E-2</v>
      </c>
      <c r="G33" s="385">
        <v>3.7879580000000003E-2</v>
      </c>
      <c r="H33" s="385">
        <v>6.4495517000000002E-2</v>
      </c>
      <c r="I33" s="385">
        <v>3.9695203999999998E-2</v>
      </c>
      <c r="J33" s="385">
        <v>4.2500347000000001E-2</v>
      </c>
      <c r="K33" s="385">
        <v>4.7618739E-2</v>
      </c>
      <c r="L33" s="385">
        <v>2.8346120999999998E-2</v>
      </c>
      <c r="M33" s="385">
        <v>5.3298868999999999E-2</v>
      </c>
      <c r="N33" s="385">
        <v>6.7818734000000006E-2</v>
      </c>
      <c r="O33" s="385">
        <v>5.0592580999999998E-2</v>
      </c>
      <c r="P33" s="385">
        <v>5.3557678999999997E-2</v>
      </c>
      <c r="Q33" s="385">
        <v>6.3475871000000003E-2</v>
      </c>
      <c r="R33" s="385">
        <v>6.8975067000000001E-2</v>
      </c>
      <c r="S33" s="385">
        <v>7.4692452000000006E-2</v>
      </c>
      <c r="T33" s="385">
        <v>6.8225499999999994E-2</v>
      </c>
      <c r="U33" s="385">
        <v>5.3971225999999997E-2</v>
      </c>
      <c r="V33" s="385">
        <v>7.3778160999999995E-2</v>
      </c>
      <c r="W33" s="385">
        <v>5.08317E-2</v>
      </c>
      <c r="X33" s="385">
        <v>9.0732645000000001E-2</v>
      </c>
      <c r="Y33" s="385">
        <v>8.6273299999999997E-2</v>
      </c>
      <c r="Z33" s="385">
        <v>8.2765871000000005E-2</v>
      </c>
      <c r="AA33" s="385">
        <v>8.1465774000000005E-2</v>
      </c>
      <c r="AB33" s="385">
        <v>8.2399857000000007E-2</v>
      </c>
      <c r="AC33" s="385">
        <v>9.1893064999999996E-2</v>
      </c>
      <c r="AD33" s="385">
        <v>9.0240932999999995E-2</v>
      </c>
      <c r="AE33" s="385">
        <v>9.5392096999999995E-2</v>
      </c>
      <c r="AF33" s="385">
        <v>0.12102826699999999</v>
      </c>
      <c r="AG33" s="385">
        <v>9.3258613000000004E-2</v>
      </c>
      <c r="AH33" s="385">
        <v>0.111839968</v>
      </c>
      <c r="AI33" s="385">
        <v>0.100621267</v>
      </c>
      <c r="AJ33" s="385">
        <v>0.11552035500000001</v>
      </c>
      <c r="AK33" s="385">
        <v>9.5094333000000003E-2</v>
      </c>
      <c r="AL33" s="385">
        <v>0.11538271</v>
      </c>
      <c r="AM33" s="385">
        <v>0.13194038699999999</v>
      </c>
      <c r="AN33" s="385">
        <v>0.13816582099999999</v>
      </c>
      <c r="AO33" s="385">
        <v>0.15167122599999999</v>
      </c>
      <c r="AP33" s="385">
        <v>0.16043806699999999</v>
      </c>
      <c r="AQ33" s="385">
        <v>0.210282355</v>
      </c>
      <c r="AR33" s="385">
        <v>0.19378110000000001</v>
      </c>
      <c r="AS33" s="385">
        <v>0.16180741900000001</v>
      </c>
      <c r="AT33" s="385">
        <v>0.20180128999999999</v>
      </c>
      <c r="AU33" s="385">
        <v>0.19422093300000001</v>
      </c>
      <c r="AV33" s="385">
        <v>0.18191664499999999</v>
      </c>
      <c r="AW33" s="385">
        <v>0.15344730000000001</v>
      </c>
      <c r="AX33" s="385">
        <v>0.218524355</v>
      </c>
      <c r="AY33" s="385">
        <v>0.17362941900000001</v>
      </c>
      <c r="AZ33" s="385">
        <v>0.225282276</v>
      </c>
      <c r="BA33" s="385">
        <v>0.21832483899999999</v>
      </c>
      <c r="BB33" s="385">
        <v>0.221629933</v>
      </c>
      <c r="BC33" s="385">
        <v>0.21402964499999999</v>
      </c>
      <c r="BD33" s="697">
        <v>0.24802199999999999</v>
      </c>
      <c r="BE33" s="697">
        <v>0.25081629999999999</v>
      </c>
      <c r="BF33" s="697">
        <v>0.23382040000000001</v>
      </c>
      <c r="BG33" s="397">
        <v>0.2233089</v>
      </c>
      <c r="BH33" s="397">
        <v>0.2269785</v>
      </c>
      <c r="BI33" s="397">
        <v>0.24335119999999999</v>
      </c>
      <c r="BJ33" s="397">
        <v>0.25432850000000001</v>
      </c>
      <c r="BK33" s="397">
        <v>0.22968479999999999</v>
      </c>
      <c r="BL33" s="397">
        <v>0.23111290000000001</v>
      </c>
      <c r="BM33" s="397">
        <v>0.23500389999999999</v>
      </c>
      <c r="BN33" s="397">
        <v>0.24236369999999999</v>
      </c>
      <c r="BO33" s="397">
        <v>0.2460262</v>
      </c>
      <c r="BP33" s="397">
        <v>0.25887559999999998</v>
      </c>
      <c r="BQ33" s="397">
        <v>0.24998770000000001</v>
      </c>
      <c r="BR33" s="397">
        <v>0.2447848</v>
      </c>
      <c r="BS33" s="397">
        <v>0.23970569999999999</v>
      </c>
      <c r="BT33" s="397">
        <v>0.24180740000000001</v>
      </c>
      <c r="BU33" s="397">
        <v>0.25622440000000002</v>
      </c>
      <c r="BV33" s="397">
        <v>0.26427990000000001</v>
      </c>
    </row>
    <row r="34" spans="1:74" ht="11.1" customHeight="1" x14ac:dyDescent="0.2">
      <c r="A34" s="293" t="s">
        <v>1543</v>
      </c>
      <c r="B34" s="608" t="s">
        <v>1569</v>
      </c>
      <c r="C34" s="385">
        <v>7.1929999999999997E-3</v>
      </c>
      <c r="D34" s="385">
        <v>6.9649999999999998E-3</v>
      </c>
      <c r="E34" s="385">
        <v>6.8060000000000004E-3</v>
      </c>
      <c r="F34" s="385">
        <v>7.2659999999999999E-3</v>
      </c>
      <c r="G34" s="385">
        <v>8.1290000000000008E-3</v>
      </c>
      <c r="H34" s="385">
        <v>5.0660000000000002E-3</v>
      </c>
      <c r="I34" s="385">
        <v>7.3220000000000004E-3</v>
      </c>
      <c r="J34" s="385">
        <v>9.4509999999999993E-3</v>
      </c>
      <c r="K34" s="385">
        <v>8.5660000000000007E-3</v>
      </c>
      <c r="L34" s="385">
        <v>8.6770000000000007E-3</v>
      </c>
      <c r="M34" s="385">
        <v>8.4329999999999995E-3</v>
      </c>
      <c r="N34" s="385">
        <v>8.0000000000000002E-3</v>
      </c>
      <c r="O34" s="385">
        <v>6.1939999999999999E-3</v>
      </c>
      <c r="P34" s="385">
        <v>8.7139999999999995E-3</v>
      </c>
      <c r="Q34" s="385">
        <v>9.4520000000000003E-3</v>
      </c>
      <c r="R34" s="385">
        <v>8.4670000000000006E-3</v>
      </c>
      <c r="S34" s="385">
        <v>9.3550000000000005E-3</v>
      </c>
      <c r="T34" s="385">
        <v>1.1833E-2</v>
      </c>
      <c r="U34" s="385">
        <v>1.2968E-2</v>
      </c>
      <c r="V34" s="385">
        <v>1.1483999999999999E-2</v>
      </c>
      <c r="W34" s="385">
        <v>1.4567E-2</v>
      </c>
      <c r="X34" s="385">
        <v>9.7099999999999999E-3</v>
      </c>
      <c r="Y34" s="385">
        <v>1.11E-2</v>
      </c>
      <c r="Z34" s="385">
        <v>1.2936E-2</v>
      </c>
      <c r="AA34" s="385">
        <v>1.2323000000000001E-2</v>
      </c>
      <c r="AB34" s="385">
        <v>1.1179E-2</v>
      </c>
      <c r="AC34" s="385">
        <v>1.1129E-2</v>
      </c>
      <c r="AD34" s="385">
        <v>1.1833E-2</v>
      </c>
      <c r="AE34" s="385">
        <v>9.6450000000000008E-3</v>
      </c>
      <c r="AF34" s="385">
        <v>1.2833000000000001E-2</v>
      </c>
      <c r="AG34" s="385">
        <v>1.2290000000000001E-2</v>
      </c>
      <c r="AH34" s="385">
        <v>1.2258E-2</v>
      </c>
      <c r="AI34" s="385">
        <v>1.4367E-2</v>
      </c>
      <c r="AJ34" s="385">
        <v>1.329E-2</v>
      </c>
      <c r="AK34" s="385">
        <v>1.5067000000000001E-2</v>
      </c>
      <c r="AL34" s="385">
        <v>1.2710000000000001E-2</v>
      </c>
      <c r="AM34" s="385">
        <v>1.2418999999999999E-2</v>
      </c>
      <c r="AN34" s="385">
        <v>1.5036000000000001E-2</v>
      </c>
      <c r="AO34" s="385">
        <v>1.5193999999999999E-2</v>
      </c>
      <c r="AP34" s="385">
        <v>9.3329999999999993E-3</v>
      </c>
      <c r="AQ34" s="385">
        <v>1.3032E-2</v>
      </c>
      <c r="AR34" s="385">
        <v>1.8866999999999998E-2</v>
      </c>
      <c r="AS34" s="385">
        <v>7.5810000000000001E-3</v>
      </c>
      <c r="AT34" s="385">
        <v>1.7548000000000001E-2</v>
      </c>
      <c r="AU34" s="385">
        <v>1.2167000000000001E-2</v>
      </c>
      <c r="AV34" s="385">
        <v>9.0969999999999992E-3</v>
      </c>
      <c r="AW34" s="385">
        <v>7.1329999999999996E-3</v>
      </c>
      <c r="AX34" s="385">
        <v>6.613E-3</v>
      </c>
      <c r="AY34" s="385">
        <v>7.097E-3</v>
      </c>
      <c r="AZ34" s="385">
        <v>6.1720000000000004E-3</v>
      </c>
      <c r="BA34" s="385">
        <v>8.4840000000000002E-3</v>
      </c>
      <c r="BB34" s="385">
        <v>5.6670000000000002E-3</v>
      </c>
      <c r="BC34" s="385">
        <v>9.2259999999999998E-3</v>
      </c>
      <c r="BD34" s="697">
        <v>1.2167000000000001E-2</v>
      </c>
      <c r="BE34" s="697">
        <v>0.01</v>
      </c>
      <c r="BF34" s="697">
        <v>0.01</v>
      </c>
      <c r="BG34" s="397">
        <v>0.01</v>
      </c>
      <c r="BH34" s="397">
        <v>0.01</v>
      </c>
      <c r="BI34" s="397">
        <v>0.01</v>
      </c>
      <c r="BJ34" s="397">
        <v>0.01</v>
      </c>
      <c r="BK34" s="397">
        <v>0.01</v>
      </c>
      <c r="BL34" s="397">
        <v>0.01</v>
      </c>
      <c r="BM34" s="397">
        <v>0.01</v>
      </c>
      <c r="BN34" s="397">
        <v>0.01</v>
      </c>
      <c r="BO34" s="397">
        <v>0.01</v>
      </c>
      <c r="BP34" s="397">
        <v>0.01</v>
      </c>
      <c r="BQ34" s="397">
        <v>0.01</v>
      </c>
      <c r="BR34" s="397">
        <v>0.01</v>
      </c>
      <c r="BS34" s="397">
        <v>0.01</v>
      </c>
      <c r="BT34" s="397">
        <v>0.01</v>
      </c>
      <c r="BU34" s="397">
        <v>0.01</v>
      </c>
      <c r="BV34" s="397">
        <v>0.01</v>
      </c>
    </row>
    <row r="35" spans="1:74" s="33" customFormat="1" ht="11.1" customHeight="1" x14ac:dyDescent="0.2">
      <c r="A35" s="293" t="s">
        <v>1549</v>
      </c>
      <c r="B35" s="603" t="s">
        <v>1573</v>
      </c>
      <c r="C35" s="385">
        <v>1.9496030000000001E-3</v>
      </c>
      <c r="D35" s="385">
        <v>1.962681E-3</v>
      </c>
      <c r="E35" s="385">
        <v>2.294524E-3</v>
      </c>
      <c r="F35" s="385">
        <v>2.5811660000000002E-3</v>
      </c>
      <c r="G35" s="385">
        <v>1.7520249999999999E-3</v>
      </c>
      <c r="H35" s="385">
        <v>2.07588E-3</v>
      </c>
      <c r="I35" s="385">
        <v>3.2990229999999999E-3</v>
      </c>
      <c r="J35" s="385">
        <v>1.934388E-3</v>
      </c>
      <c r="K35" s="385">
        <v>2.6993870000000001E-3</v>
      </c>
      <c r="L35" s="385">
        <v>1.025336E-3</v>
      </c>
      <c r="M35" s="385">
        <v>2.1659650000000002E-3</v>
      </c>
      <c r="N35" s="385">
        <v>1.9897970000000002E-3</v>
      </c>
      <c r="O35" s="385">
        <v>2.270677E-3</v>
      </c>
      <c r="P35" s="385">
        <v>5.5821430000000003E-3</v>
      </c>
      <c r="Q35" s="385">
        <v>5.9747419999999999E-3</v>
      </c>
      <c r="R35" s="385">
        <v>5.6461999999999997E-3</v>
      </c>
      <c r="S35" s="385">
        <v>3.5088060000000002E-3</v>
      </c>
      <c r="T35" s="385">
        <v>4.5335669999999996E-3</v>
      </c>
      <c r="U35" s="385">
        <v>4.411E-3</v>
      </c>
      <c r="V35" s="385">
        <v>4.6341610000000004E-3</v>
      </c>
      <c r="W35" s="385">
        <v>3.722267E-3</v>
      </c>
      <c r="X35" s="385">
        <v>5.5714190000000002E-3</v>
      </c>
      <c r="Y35" s="385">
        <v>8.2599330000000006E-3</v>
      </c>
      <c r="Z35" s="385">
        <v>7.9609350000000006E-3</v>
      </c>
      <c r="AA35" s="385">
        <v>5.7828710000000002E-3</v>
      </c>
      <c r="AB35" s="385">
        <v>8.0983570000000005E-3</v>
      </c>
      <c r="AC35" s="385">
        <v>8.9312899999999997E-3</v>
      </c>
      <c r="AD35" s="385">
        <v>1.3684333E-2</v>
      </c>
      <c r="AE35" s="385">
        <v>1.2153226E-2</v>
      </c>
      <c r="AF35" s="385">
        <v>1.3048933E-2</v>
      </c>
      <c r="AG35" s="385">
        <v>1.4145E-2</v>
      </c>
      <c r="AH35" s="385">
        <v>1.5154645E-2</v>
      </c>
      <c r="AI35" s="385">
        <v>1.5016233E-2</v>
      </c>
      <c r="AJ35" s="385">
        <v>1.5386323E-2</v>
      </c>
      <c r="AK35" s="385">
        <v>1.4581133E-2</v>
      </c>
      <c r="AL35" s="385">
        <v>2.0024935000000001E-2</v>
      </c>
      <c r="AM35" s="385">
        <v>1.9859999999999999E-2</v>
      </c>
      <c r="AN35" s="385">
        <v>1.3375143000000001E-2</v>
      </c>
      <c r="AO35" s="385">
        <v>1.8883871E-2</v>
      </c>
      <c r="AP35" s="385">
        <v>1.5192600000000001E-2</v>
      </c>
      <c r="AQ35" s="385">
        <v>1.9104580999999999E-2</v>
      </c>
      <c r="AR35" s="385">
        <v>1.8492100000000001E-2</v>
      </c>
      <c r="AS35" s="385">
        <v>1.9827999999999998E-2</v>
      </c>
      <c r="AT35" s="385">
        <v>1.3110323E-2</v>
      </c>
      <c r="AU35" s="385">
        <v>2.4742732999999999E-2</v>
      </c>
      <c r="AV35" s="385">
        <v>2.1107065000000001E-2</v>
      </c>
      <c r="AW35" s="385">
        <v>2.0547467E-2</v>
      </c>
      <c r="AX35" s="385">
        <v>2.4688064999999999E-2</v>
      </c>
      <c r="AY35" s="385">
        <v>2.0718387000000001E-2</v>
      </c>
      <c r="AZ35" s="385">
        <v>2.0127828E-2</v>
      </c>
      <c r="BA35" s="385">
        <v>1.9084160999999999E-2</v>
      </c>
      <c r="BB35" s="385">
        <v>2.1885567000000002E-2</v>
      </c>
      <c r="BC35" s="385">
        <v>1.4270097000000001E-2</v>
      </c>
      <c r="BD35" s="697">
        <v>1.9757E-2</v>
      </c>
      <c r="BE35" s="697">
        <v>2.52625E-2</v>
      </c>
      <c r="BF35" s="697">
        <v>2.5066700000000001E-2</v>
      </c>
      <c r="BG35" s="397">
        <v>2.632E-2</v>
      </c>
      <c r="BH35" s="397">
        <v>2.9851599999999999E-2</v>
      </c>
      <c r="BI35" s="397">
        <v>3.0875E-2</v>
      </c>
      <c r="BJ35" s="397">
        <v>3.4266900000000003E-2</v>
      </c>
      <c r="BK35" s="397">
        <v>3.5613499999999999E-2</v>
      </c>
      <c r="BL35" s="397">
        <v>3.8116200000000003E-2</v>
      </c>
      <c r="BM35" s="397">
        <v>3.9174300000000002E-2</v>
      </c>
      <c r="BN35" s="397">
        <v>4.0867399999999998E-2</v>
      </c>
      <c r="BO35" s="397">
        <v>4.1005699999999999E-2</v>
      </c>
      <c r="BP35" s="397">
        <v>4.3431400000000002E-2</v>
      </c>
      <c r="BQ35" s="397">
        <v>4.3806999999999999E-2</v>
      </c>
      <c r="BR35" s="397">
        <v>4.4978600000000001E-2</v>
      </c>
      <c r="BS35" s="397">
        <v>4.60495E-2</v>
      </c>
      <c r="BT35" s="397">
        <v>4.9099400000000001E-2</v>
      </c>
      <c r="BU35" s="397">
        <v>4.9791299999999997E-2</v>
      </c>
      <c r="BV35" s="397">
        <v>5.26661E-2</v>
      </c>
    </row>
    <row r="36" spans="1:74" ht="11.1" customHeight="1" x14ac:dyDescent="0.2">
      <c r="A36" s="293"/>
      <c r="B36" s="608"/>
      <c r="C36" s="385"/>
      <c r="D36" s="385"/>
      <c r="E36" s="385"/>
      <c r="F36" s="385"/>
      <c r="G36" s="385"/>
      <c r="H36" s="385"/>
      <c r="I36" s="385"/>
      <c r="J36" s="385"/>
      <c r="K36" s="385"/>
      <c r="L36" s="385"/>
      <c r="M36" s="385"/>
      <c r="N36" s="385"/>
      <c r="O36" s="385"/>
      <c r="P36" s="385"/>
      <c r="Q36" s="385"/>
      <c r="R36" s="385"/>
      <c r="S36" s="385"/>
      <c r="T36" s="385"/>
      <c r="U36" s="385"/>
      <c r="V36" s="385"/>
      <c r="W36" s="385"/>
      <c r="X36" s="385"/>
      <c r="Y36" s="385"/>
      <c r="Z36" s="385"/>
      <c r="AA36" s="385"/>
      <c r="AB36" s="385"/>
      <c r="AC36" s="385"/>
      <c r="AD36" s="385"/>
      <c r="AE36" s="385"/>
      <c r="AF36" s="385"/>
      <c r="AG36" s="385"/>
      <c r="AH36" s="385"/>
      <c r="AI36" s="385"/>
      <c r="AJ36" s="385"/>
      <c r="AK36" s="385"/>
      <c r="AL36" s="385"/>
      <c r="AM36" s="385"/>
      <c r="AN36" s="385"/>
      <c r="AO36" s="385"/>
      <c r="AP36" s="385"/>
      <c r="AQ36" s="385"/>
      <c r="AR36" s="385"/>
      <c r="AS36" s="385"/>
      <c r="AT36" s="385"/>
      <c r="AU36" s="385"/>
      <c r="AV36" s="385"/>
      <c r="AW36" s="385"/>
      <c r="AX36" s="385"/>
      <c r="AY36" s="385"/>
      <c r="AZ36" s="385"/>
      <c r="BA36" s="385"/>
      <c r="BB36" s="385"/>
      <c r="BC36" s="385"/>
      <c r="BD36" s="697"/>
      <c r="BE36" s="697"/>
      <c r="BF36" s="697"/>
      <c r="BG36" s="397"/>
      <c r="BH36" s="397"/>
      <c r="BI36" s="397"/>
      <c r="BJ36" s="397"/>
      <c r="BK36" s="397"/>
      <c r="BL36" s="397"/>
      <c r="BM36" s="397"/>
      <c r="BN36" s="397"/>
      <c r="BO36" s="397"/>
      <c r="BP36" s="397"/>
      <c r="BQ36" s="397"/>
      <c r="BR36" s="397"/>
      <c r="BS36" s="397"/>
      <c r="BT36" s="397"/>
      <c r="BU36" s="397"/>
      <c r="BV36" s="397"/>
    </row>
    <row r="37" spans="1:74" s="302" customFormat="1" ht="11.1" customHeight="1" x14ac:dyDescent="0.2">
      <c r="A37" s="606" t="s">
        <v>247</v>
      </c>
      <c r="B37" s="602" t="s">
        <v>1550</v>
      </c>
      <c r="C37" s="103">
        <v>8.7235359999999993</v>
      </c>
      <c r="D37" s="103">
        <v>9.0504390000000008</v>
      </c>
      <c r="E37" s="103">
        <v>7.7790020000000002</v>
      </c>
      <c r="F37" s="103">
        <v>5.8657599999999999</v>
      </c>
      <c r="G37" s="103">
        <v>7.1979879999999996</v>
      </c>
      <c r="H37" s="103">
        <v>8.2915460000000003</v>
      </c>
      <c r="I37" s="103">
        <v>8.460286</v>
      </c>
      <c r="J37" s="103">
        <v>8.5240849999999995</v>
      </c>
      <c r="K37" s="103">
        <v>8.5411009999999994</v>
      </c>
      <c r="L37" s="103">
        <v>8.3164069999999999</v>
      </c>
      <c r="M37" s="103">
        <v>8.0013620000000003</v>
      </c>
      <c r="N37" s="103">
        <v>7.8554209999999998</v>
      </c>
      <c r="O37" s="103">
        <v>7.723325</v>
      </c>
      <c r="P37" s="103">
        <v>7.8235749999999999</v>
      </c>
      <c r="Q37" s="103">
        <v>8.5531550000000003</v>
      </c>
      <c r="R37" s="103">
        <v>8.8393800000000002</v>
      </c>
      <c r="S37" s="103">
        <v>9.0807749999999992</v>
      </c>
      <c r="T37" s="103">
        <v>9.3616659999999996</v>
      </c>
      <c r="U37" s="103">
        <v>9.2970620000000004</v>
      </c>
      <c r="V37" s="103">
        <v>9.1823250000000005</v>
      </c>
      <c r="W37" s="103">
        <v>8.9324600000000007</v>
      </c>
      <c r="X37" s="103">
        <v>9.0269370000000002</v>
      </c>
      <c r="Y37" s="103">
        <v>9.0210779999999993</v>
      </c>
      <c r="Z37" s="103">
        <v>8.8794160000000009</v>
      </c>
      <c r="AA37" s="103">
        <v>8.0618730000000003</v>
      </c>
      <c r="AB37" s="103">
        <v>8.6501760000000001</v>
      </c>
      <c r="AC37" s="103">
        <v>9.0051249999999996</v>
      </c>
      <c r="AD37" s="103">
        <v>8.7987420000000007</v>
      </c>
      <c r="AE37" s="103">
        <v>9.1191099999999992</v>
      </c>
      <c r="AF37" s="103">
        <v>9.075113</v>
      </c>
      <c r="AG37" s="103">
        <v>8.8115620000000003</v>
      </c>
      <c r="AH37" s="103">
        <v>9.1153639999999996</v>
      </c>
      <c r="AI37" s="103">
        <v>8.8466349999999991</v>
      </c>
      <c r="AJ37" s="103">
        <v>8.8067969999999995</v>
      </c>
      <c r="AK37" s="103">
        <v>8.8268369999999994</v>
      </c>
      <c r="AL37" s="103">
        <v>8.5959120000000002</v>
      </c>
      <c r="AM37" s="103">
        <v>8.2910260000000005</v>
      </c>
      <c r="AN37" s="103">
        <v>8.694903</v>
      </c>
      <c r="AO37" s="103">
        <v>9.0769289999999998</v>
      </c>
      <c r="AP37" s="103">
        <v>8.9440740000000005</v>
      </c>
      <c r="AQ37" s="103">
        <v>9.0798850000000009</v>
      </c>
      <c r="AR37" s="103">
        <v>9.3657190000000003</v>
      </c>
      <c r="AS37" s="103">
        <v>8.9790080000000003</v>
      </c>
      <c r="AT37" s="103">
        <v>9.2444869999999995</v>
      </c>
      <c r="AU37" s="103">
        <v>8.8430999999999997</v>
      </c>
      <c r="AV37" s="103">
        <v>9.0998470000000005</v>
      </c>
      <c r="AW37" s="103">
        <v>8.9098400000000009</v>
      </c>
      <c r="AX37" s="103">
        <v>8.7958689999999997</v>
      </c>
      <c r="AY37" s="103">
        <v>8.2376719999999999</v>
      </c>
      <c r="AZ37" s="103">
        <v>8.6009729999999998</v>
      </c>
      <c r="BA37" s="103">
        <v>8.8873770000000007</v>
      </c>
      <c r="BB37" s="103">
        <v>8.8311639999999993</v>
      </c>
      <c r="BC37" s="103">
        <v>9.3959930000000007</v>
      </c>
      <c r="BD37" s="726">
        <v>9.1198340000000009</v>
      </c>
      <c r="BE37" s="726">
        <v>9.2553870967999998</v>
      </c>
      <c r="BF37" s="726">
        <v>9.2275473548000004</v>
      </c>
      <c r="BG37" s="618">
        <v>8.9223750000000006</v>
      </c>
      <c r="BH37" s="618">
        <v>8.9040409999999994</v>
      </c>
      <c r="BI37" s="618">
        <v>8.8857149999999994</v>
      </c>
      <c r="BJ37" s="618">
        <v>8.7766380000000002</v>
      </c>
      <c r="BK37" s="618">
        <v>8.2802240000000005</v>
      </c>
      <c r="BL37" s="618">
        <v>8.7095739999999999</v>
      </c>
      <c r="BM37" s="618">
        <v>9.0049930000000007</v>
      </c>
      <c r="BN37" s="618">
        <v>8.8455680000000001</v>
      </c>
      <c r="BO37" s="618">
        <v>9.3223970000000005</v>
      </c>
      <c r="BP37" s="618">
        <v>9.2614180000000008</v>
      </c>
      <c r="BQ37" s="618">
        <v>9.0815389999999994</v>
      </c>
      <c r="BR37" s="618">
        <v>9.1812199999999997</v>
      </c>
      <c r="BS37" s="618">
        <v>8.8742190000000001</v>
      </c>
      <c r="BT37" s="618">
        <v>8.8444099999999999</v>
      </c>
      <c r="BU37" s="618">
        <v>8.8221349999999994</v>
      </c>
      <c r="BV37" s="618">
        <v>8.7153379999999991</v>
      </c>
    </row>
    <row r="38" spans="1:74" ht="11.1" customHeight="1" x14ac:dyDescent="0.2">
      <c r="A38" s="293" t="s">
        <v>1580</v>
      </c>
      <c r="B38" s="603" t="s">
        <v>1551</v>
      </c>
      <c r="C38" s="385">
        <v>7.8031523547999999</v>
      </c>
      <c r="D38" s="385">
        <v>8.1481329655000003</v>
      </c>
      <c r="E38" s="385">
        <v>7.0425913225999999</v>
      </c>
      <c r="F38" s="385">
        <v>5.3256296667000003</v>
      </c>
      <c r="G38" s="385">
        <v>6.4431367742000001</v>
      </c>
      <c r="H38" s="385">
        <v>7.3923249999999996</v>
      </c>
      <c r="I38" s="385">
        <v>7.5920735161000001</v>
      </c>
      <c r="J38" s="385">
        <v>7.6657413870999997</v>
      </c>
      <c r="K38" s="385">
        <v>7.6613343333000001</v>
      </c>
      <c r="L38" s="385">
        <v>7.4983927097</v>
      </c>
      <c r="M38" s="385">
        <v>7.1332132333000002</v>
      </c>
      <c r="N38" s="385">
        <v>7.0006767097000004</v>
      </c>
      <c r="O38" s="385">
        <v>6.9659026128999999</v>
      </c>
      <c r="P38" s="385">
        <v>7.0352443570999998</v>
      </c>
      <c r="Q38" s="385">
        <v>7.6576356129000001</v>
      </c>
      <c r="R38" s="385">
        <v>7.9658761333000001</v>
      </c>
      <c r="S38" s="385">
        <v>8.1246909355000003</v>
      </c>
      <c r="T38" s="385">
        <v>8.3933548333000001</v>
      </c>
      <c r="U38" s="385">
        <v>8.3328604516000002</v>
      </c>
      <c r="V38" s="385">
        <v>8.2479813548000003</v>
      </c>
      <c r="W38" s="385">
        <v>8.0198947999999994</v>
      </c>
      <c r="X38" s="385">
        <v>8.0515396452000001</v>
      </c>
      <c r="Y38" s="385">
        <v>8.0625132666999999</v>
      </c>
      <c r="Z38" s="385">
        <v>7.9576078065000004</v>
      </c>
      <c r="AA38" s="385">
        <v>7.2218092258000004</v>
      </c>
      <c r="AB38" s="385">
        <v>7.7845814286000001</v>
      </c>
      <c r="AC38" s="385">
        <v>8.0790455161000008</v>
      </c>
      <c r="AD38" s="385">
        <v>7.9072709666999996</v>
      </c>
      <c r="AE38" s="385">
        <v>8.1820404838999998</v>
      </c>
      <c r="AF38" s="385">
        <v>8.1094875332999994</v>
      </c>
      <c r="AG38" s="385">
        <v>7.9060714193999999</v>
      </c>
      <c r="AH38" s="385">
        <v>8.1560213548</v>
      </c>
      <c r="AI38" s="385">
        <v>7.9500885666999999</v>
      </c>
      <c r="AJ38" s="385">
        <v>7.8574542257999997</v>
      </c>
      <c r="AK38" s="385">
        <v>7.8835401333000004</v>
      </c>
      <c r="AL38" s="385">
        <v>7.7021191612999997</v>
      </c>
      <c r="AM38" s="385">
        <v>7.4110423548000002</v>
      </c>
      <c r="AN38" s="385">
        <v>7.8240577143000003</v>
      </c>
      <c r="AO38" s="385">
        <v>8.1381048709999995</v>
      </c>
      <c r="AP38" s="385">
        <v>8.0403854999999993</v>
      </c>
      <c r="AQ38" s="385">
        <v>8.1379274515999995</v>
      </c>
      <c r="AR38" s="385">
        <v>8.3914656332999993</v>
      </c>
      <c r="AS38" s="385">
        <v>8.0566328709999997</v>
      </c>
      <c r="AT38" s="385">
        <v>8.2689053547999993</v>
      </c>
      <c r="AU38" s="385">
        <v>7.9349219333000001</v>
      </c>
      <c r="AV38" s="385">
        <v>8.1309115805999994</v>
      </c>
      <c r="AW38" s="385">
        <v>7.9675802666999997</v>
      </c>
      <c r="AX38" s="385">
        <v>7.8889029355</v>
      </c>
      <c r="AY38" s="385">
        <v>7.4059093871000004</v>
      </c>
      <c r="AZ38" s="385">
        <v>7.6940014137999997</v>
      </c>
      <c r="BA38" s="385">
        <v>7.9778440968000002</v>
      </c>
      <c r="BB38" s="385">
        <v>7.9667939667000001</v>
      </c>
      <c r="BC38" s="385">
        <v>8.4009940645000007</v>
      </c>
      <c r="BD38" s="697">
        <v>8.1958754999999996</v>
      </c>
      <c r="BE38" s="697">
        <v>8.3086163547999998</v>
      </c>
      <c r="BF38" s="697">
        <v>8.2467068241000003</v>
      </c>
      <c r="BG38" s="397">
        <v>8.0026279999999996</v>
      </c>
      <c r="BH38" s="397">
        <v>7.9533569999999996</v>
      </c>
      <c r="BI38" s="397">
        <v>7.9341189999999999</v>
      </c>
      <c r="BJ38" s="397">
        <v>7.8610199999999999</v>
      </c>
      <c r="BK38" s="397">
        <v>7.4143340000000002</v>
      </c>
      <c r="BL38" s="397">
        <v>7.8078450000000004</v>
      </c>
      <c r="BM38" s="397">
        <v>8.0792619999999999</v>
      </c>
      <c r="BN38" s="397">
        <v>7.9546169999999998</v>
      </c>
      <c r="BO38" s="397">
        <v>8.3377809999999997</v>
      </c>
      <c r="BP38" s="397">
        <v>8.2957909999999995</v>
      </c>
      <c r="BQ38" s="397">
        <v>8.1379359999999998</v>
      </c>
      <c r="BR38" s="397">
        <v>8.2272409999999994</v>
      </c>
      <c r="BS38" s="397">
        <v>7.9576669999999998</v>
      </c>
      <c r="BT38" s="397">
        <v>7.9050029999999998</v>
      </c>
      <c r="BU38" s="397">
        <v>7.8729420000000001</v>
      </c>
      <c r="BV38" s="397">
        <v>7.7954759999999998</v>
      </c>
    </row>
    <row r="39" spans="1:74" ht="11.1" customHeight="1" x14ac:dyDescent="0.2">
      <c r="A39" s="293" t="s">
        <v>519</v>
      </c>
      <c r="B39" s="603" t="s">
        <v>1149</v>
      </c>
      <c r="C39" s="385">
        <v>0.92038364516000004</v>
      </c>
      <c r="D39" s="385">
        <v>0.90230603448000002</v>
      </c>
      <c r="E39" s="385">
        <v>0.73641067741999999</v>
      </c>
      <c r="F39" s="385">
        <v>0.54013033333000005</v>
      </c>
      <c r="G39" s="385">
        <v>0.75485122580999997</v>
      </c>
      <c r="H39" s="385">
        <v>0.89922100000000005</v>
      </c>
      <c r="I39" s="385">
        <v>0.86821248387000005</v>
      </c>
      <c r="J39" s="385">
        <v>0.85834361290000005</v>
      </c>
      <c r="K39" s="385">
        <v>0.87976666667000003</v>
      </c>
      <c r="L39" s="385">
        <v>0.81801429031999995</v>
      </c>
      <c r="M39" s="385">
        <v>0.86814876666999996</v>
      </c>
      <c r="N39" s="385">
        <v>0.85474429031999999</v>
      </c>
      <c r="O39" s="385">
        <v>0.75742238709999998</v>
      </c>
      <c r="P39" s="385">
        <v>0.78833064285999999</v>
      </c>
      <c r="Q39" s="385">
        <v>0.89551938710000001</v>
      </c>
      <c r="R39" s="385">
        <v>0.87350386667000002</v>
      </c>
      <c r="S39" s="385">
        <v>0.95608406452000005</v>
      </c>
      <c r="T39" s="385">
        <v>0.96831116666999995</v>
      </c>
      <c r="U39" s="385">
        <v>0.96420154839000005</v>
      </c>
      <c r="V39" s="385">
        <v>0.93434364516000001</v>
      </c>
      <c r="W39" s="385">
        <v>0.91256519999999997</v>
      </c>
      <c r="X39" s="385">
        <v>0.97539735484000001</v>
      </c>
      <c r="Y39" s="385">
        <v>0.95856473333000003</v>
      </c>
      <c r="Z39" s="385">
        <v>0.92180819354999999</v>
      </c>
      <c r="AA39" s="385">
        <v>0.84006377419</v>
      </c>
      <c r="AB39" s="385">
        <v>0.86559457142999996</v>
      </c>
      <c r="AC39" s="385">
        <v>0.92607948387000005</v>
      </c>
      <c r="AD39" s="385">
        <v>0.89147103333</v>
      </c>
      <c r="AE39" s="385">
        <v>0.93706951613</v>
      </c>
      <c r="AF39" s="385">
        <v>0.96562546667000004</v>
      </c>
      <c r="AG39" s="385">
        <v>0.90549058064999999</v>
      </c>
      <c r="AH39" s="385">
        <v>0.95934264516000001</v>
      </c>
      <c r="AI39" s="385">
        <v>0.89654643332999995</v>
      </c>
      <c r="AJ39" s="385">
        <v>0.94934277419000002</v>
      </c>
      <c r="AK39" s="385">
        <v>0.94329686667000001</v>
      </c>
      <c r="AL39" s="385">
        <v>0.89379283871000004</v>
      </c>
      <c r="AM39" s="385">
        <v>0.87998364516000005</v>
      </c>
      <c r="AN39" s="385">
        <v>0.87084528570999997</v>
      </c>
      <c r="AO39" s="385">
        <v>0.93882412903000001</v>
      </c>
      <c r="AP39" s="385">
        <v>0.90368850000000001</v>
      </c>
      <c r="AQ39" s="385">
        <v>0.94195754839000001</v>
      </c>
      <c r="AR39" s="385">
        <v>0.97425336666999995</v>
      </c>
      <c r="AS39" s="385">
        <v>0.92237512902999996</v>
      </c>
      <c r="AT39" s="385">
        <v>0.97558164516000001</v>
      </c>
      <c r="AU39" s="385">
        <v>0.90817806667000001</v>
      </c>
      <c r="AV39" s="385">
        <v>0.96893541935000005</v>
      </c>
      <c r="AW39" s="385">
        <v>0.94225973333000002</v>
      </c>
      <c r="AX39" s="385">
        <v>0.90696606451999995</v>
      </c>
      <c r="AY39" s="385">
        <v>0.83176261289999998</v>
      </c>
      <c r="AZ39" s="385">
        <v>0.90697158620999996</v>
      </c>
      <c r="BA39" s="385">
        <v>0.90953290323000002</v>
      </c>
      <c r="BB39" s="385">
        <v>0.86437003332999995</v>
      </c>
      <c r="BC39" s="385">
        <v>0.99499893547999996</v>
      </c>
      <c r="BD39" s="697">
        <v>0.92395850000000002</v>
      </c>
      <c r="BE39" s="697">
        <v>0.94677074193999999</v>
      </c>
      <c r="BF39" s="697">
        <v>0.98084053073999999</v>
      </c>
      <c r="BG39" s="397">
        <v>0.91974650000000002</v>
      </c>
      <c r="BH39" s="397">
        <v>0.95068399999999997</v>
      </c>
      <c r="BI39" s="397">
        <v>0.95159609999999994</v>
      </c>
      <c r="BJ39" s="397">
        <v>0.91561780000000004</v>
      </c>
      <c r="BK39" s="397">
        <v>0.86589020000000005</v>
      </c>
      <c r="BL39" s="397">
        <v>0.90172969999999997</v>
      </c>
      <c r="BM39" s="397">
        <v>0.92573170000000005</v>
      </c>
      <c r="BN39" s="397">
        <v>0.89095069999999998</v>
      </c>
      <c r="BO39" s="397">
        <v>0.98461549999999998</v>
      </c>
      <c r="BP39" s="397">
        <v>0.96562689999999995</v>
      </c>
      <c r="BQ39" s="397">
        <v>0.94360310000000003</v>
      </c>
      <c r="BR39" s="397">
        <v>0.95397920000000003</v>
      </c>
      <c r="BS39" s="397">
        <v>0.91655200000000003</v>
      </c>
      <c r="BT39" s="397">
        <v>0.93940690000000004</v>
      </c>
      <c r="BU39" s="397">
        <v>0.94919290000000001</v>
      </c>
      <c r="BV39" s="397">
        <v>0.91986179999999995</v>
      </c>
    </row>
    <row r="40" spans="1:74" s="302" customFormat="1" ht="11.1" customHeight="1" x14ac:dyDescent="0.2">
      <c r="A40" s="293"/>
      <c r="B40" s="6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726"/>
      <c r="BE40" s="726"/>
      <c r="BF40" s="726"/>
      <c r="BG40" s="618"/>
      <c r="BH40" s="618"/>
      <c r="BI40" s="618"/>
      <c r="BJ40" s="618"/>
      <c r="BK40" s="618"/>
      <c r="BL40" s="618"/>
      <c r="BM40" s="618"/>
      <c r="BN40" s="618"/>
      <c r="BO40" s="618"/>
      <c r="BP40" s="618"/>
      <c r="BQ40" s="618"/>
      <c r="BR40" s="618"/>
      <c r="BS40" s="618"/>
      <c r="BT40" s="618"/>
      <c r="BU40" s="618"/>
      <c r="BV40" s="618"/>
    </row>
    <row r="41" spans="1:74" ht="11.1" customHeight="1" x14ac:dyDescent="0.2">
      <c r="A41" s="606" t="s">
        <v>1552</v>
      </c>
      <c r="B41" s="602" t="s">
        <v>1595</v>
      </c>
      <c r="C41" s="103">
        <v>4.0616771920000003</v>
      </c>
      <c r="D41" s="103">
        <v>4.1286803140000004</v>
      </c>
      <c r="E41" s="103">
        <v>4.0020639420000004</v>
      </c>
      <c r="F41" s="103">
        <v>3.5693960919999999</v>
      </c>
      <c r="G41" s="103">
        <v>3.4841225800000002</v>
      </c>
      <c r="H41" s="103">
        <v>3.5590975170000001</v>
      </c>
      <c r="I41" s="103">
        <v>3.654344204</v>
      </c>
      <c r="J41" s="103">
        <v>3.7102573470000002</v>
      </c>
      <c r="K41" s="103">
        <v>3.8615857390000001</v>
      </c>
      <c r="L41" s="103">
        <v>4.0648231209999999</v>
      </c>
      <c r="M41" s="103">
        <v>3.9327528690000002</v>
      </c>
      <c r="N41" s="103">
        <v>3.9560277340000001</v>
      </c>
      <c r="O41" s="103">
        <v>4.0223546780000001</v>
      </c>
      <c r="P41" s="103">
        <v>4.089018179</v>
      </c>
      <c r="Q41" s="103">
        <v>4.2055541940000003</v>
      </c>
      <c r="R41" s="103">
        <v>4.1788753669999998</v>
      </c>
      <c r="S41" s="103">
        <v>4.0436356460000002</v>
      </c>
      <c r="T41" s="103">
        <v>4.0732759999999999</v>
      </c>
      <c r="U41" s="103">
        <v>3.7946329680000002</v>
      </c>
      <c r="V41" s="103">
        <v>4.1280330000000003</v>
      </c>
      <c r="W41" s="103">
        <v>4.1413733669999999</v>
      </c>
      <c r="X41" s="103">
        <v>4.1317570970000004</v>
      </c>
      <c r="Y41" s="103">
        <v>4.3481722999999999</v>
      </c>
      <c r="Z41" s="103">
        <v>4.1070958390000003</v>
      </c>
      <c r="AA41" s="103">
        <v>4.2574607090000001</v>
      </c>
      <c r="AB41" s="103">
        <v>4.5033921069999998</v>
      </c>
      <c r="AC41" s="103">
        <v>4.3362296130000004</v>
      </c>
      <c r="AD41" s="103">
        <v>4.1358586659999999</v>
      </c>
      <c r="AE41" s="103">
        <v>4.0267070650000001</v>
      </c>
      <c r="AF41" s="103">
        <v>4.2395681339999998</v>
      </c>
      <c r="AG41" s="103">
        <v>3.8777358710000001</v>
      </c>
      <c r="AH41" s="103">
        <v>4.1160740970000003</v>
      </c>
      <c r="AI41" s="103">
        <v>4.2479195000000001</v>
      </c>
      <c r="AJ41" s="103">
        <v>4.3504983230000001</v>
      </c>
      <c r="AK41" s="103">
        <v>4.2378699659999999</v>
      </c>
      <c r="AL41" s="103">
        <v>3.969330807</v>
      </c>
      <c r="AM41" s="103">
        <v>4.1664200969999996</v>
      </c>
      <c r="AN41" s="103">
        <v>4.2025119279999998</v>
      </c>
      <c r="AO41" s="103">
        <v>4.3400397100000001</v>
      </c>
      <c r="AP41" s="103">
        <v>4.1009096669999998</v>
      </c>
      <c r="AQ41" s="103">
        <v>4.214931516</v>
      </c>
      <c r="AR41" s="103">
        <v>4.2638494329999999</v>
      </c>
      <c r="AS41" s="103">
        <v>3.8254167739999998</v>
      </c>
      <c r="AT41" s="103">
        <v>4.335508677</v>
      </c>
      <c r="AU41" s="103">
        <v>4.1476965000000003</v>
      </c>
      <c r="AV41" s="103">
        <v>4.3283927100000001</v>
      </c>
      <c r="AW41" s="103">
        <v>4.1903420669999996</v>
      </c>
      <c r="AX41" s="103">
        <v>3.9423469999999998</v>
      </c>
      <c r="AY41" s="103">
        <v>4.1213027420000001</v>
      </c>
      <c r="AZ41" s="103">
        <v>4.2385876549999999</v>
      </c>
      <c r="BA41" s="103">
        <v>3.9696602259999998</v>
      </c>
      <c r="BB41" s="103">
        <v>4.1032079330000002</v>
      </c>
      <c r="BC41" s="103">
        <v>4.073689516</v>
      </c>
      <c r="BD41" s="726">
        <v>3.9302419999999998</v>
      </c>
      <c r="BE41" s="726">
        <v>4.0514978322999999</v>
      </c>
      <c r="BF41" s="726">
        <v>4.1469462387</v>
      </c>
      <c r="BG41" s="618">
        <v>4.248869</v>
      </c>
      <c r="BH41" s="618">
        <v>4.3990260000000001</v>
      </c>
      <c r="BI41" s="618">
        <v>4.2135740000000004</v>
      </c>
      <c r="BJ41" s="618">
        <v>4.1267940000000003</v>
      </c>
      <c r="BK41" s="618">
        <v>4.300465</v>
      </c>
      <c r="BL41" s="618">
        <v>4.2993040000000002</v>
      </c>
      <c r="BM41" s="618">
        <v>4.1888899999999998</v>
      </c>
      <c r="BN41" s="618">
        <v>4.2569520000000001</v>
      </c>
      <c r="BO41" s="618">
        <v>4.2452379999999996</v>
      </c>
      <c r="BP41" s="618">
        <v>4.2440119999999997</v>
      </c>
      <c r="BQ41" s="618">
        <v>4.1181200000000002</v>
      </c>
      <c r="BR41" s="618">
        <v>4.2466109999999997</v>
      </c>
      <c r="BS41" s="618">
        <v>4.3453039999999996</v>
      </c>
      <c r="BT41" s="618">
        <v>4.4803129999999998</v>
      </c>
      <c r="BU41" s="618">
        <v>4.1870690000000002</v>
      </c>
      <c r="BV41" s="618">
        <v>4.2484039999999998</v>
      </c>
    </row>
    <row r="42" spans="1:74" s="261" customFormat="1" ht="11.1" customHeight="1" x14ac:dyDescent="0.2">
      <c r="A42" s="293" t="s">
        <v>249</v>
      </c>
      <c r="B42" s="959" t="s">
        <v>1143</v>
      </c>
      <c r="C42" s="385">
        <v>4.0243989999999998</v>
      </c>
      <c r="D42" s="385">
        <v>4.0796070000000002</v>
      </c>
      <c r="E42" s="385">
        <v>3.9609399999999999</v>
      </c>
      <c r="F42" s="385">
        <v>3.5280629999999999</v>
      </c>
      <c r="G42" s="385">
        <v>3.4462429999999999</v>
      </c>
      <c r="H42" s="385">
        <v>3.494602</v>
      </c>
      <c r="I42" s="385">
        <v>3.614649</v>
      </c>
      <c r="J42" s="385">
        <v>3.6677569999999999</v>
      </c>
      <c r="K42" s="385">
        <v>3.8139669999999999</v>
      </c>
      <c r="L42" s="385">
        <v>4.0364769999999996</v>
      </c>
      <c r="M42" s="385">
        <v>3.879454</v>
      </c>
      <c r="N42" s="385">
        <v>3.8882089999999998</v>
      </c>
      <c r="O42" s="385">
        <v>3.9364659999999998</v>
      </c>
      <c r="P42" s="385">
        <v>3.9684219999999999</v>
      </c>
      <c r="Q42" s="385">
        <v>4.0771480000000002</v>
      </c>
      <c r="R42" s="385">
        <v>4.0483609999999999</v>
      </c>
      <c r="S42" s="385">
        <v>3.90015</v>
      </c>
      <c r="T42" s="385">
        <v>3.9457260000000001</v>
      </c>
      <c r="U42" s="385">
        <v>3.674569</v>
      </c>
      <c r="V42" s="385">
        <v>3.9843839999999999</v>
      </c>
      <c r="W42" s="385">
        <v>4.0319989999999999</v>
      </c>
      <c r="X42" s="385">
        <v>3.9673919999999998</v>
      </c>
      <c r="Y42" s="385">
        <v>4.1903800000000002</v>
      </c>
      <c r="Z42" s="385">
        <v>3.9501110000000001</v>
      </c>
      <c r="AA42" s="385">
        <v>4.1287419999999999</v>
      </c>
      <c r="AB42" s="385">
        <v>4.3648769999999999</v>
      </c>
      <c r="AC42" s="385">
        <v>4.1832260000000003</v>
      </c>
      <c r="AD42" s="385">
        <v>3.9756010000000002</v>
      </c>
      <c r="AE42" s="385">
        <v>3.8757510000000002</v>
      </c>
      <c r="AF42" s="385">
        <v>4.0492489999999997</v>
      </c>
      <c r="AG42" s="385">
        <v>3.72153</v>
      </c>
      <c r="AH42" s="385">
        <v>3.9404870000000001</v>
      </c>
      <c r="AI42" s="385">
        <v>4.0874629999999996</v>
      </c>
      <c r="AJ42" s="385">
        <v>4.1628230000000004</v>
      </c>
      <c r="AK42" s="385">
        <v>4.0594900000000003</v>
      </c>
      <c r="AL42" s="385">
        <v>3.7927200000000001</v>
      </c>
      <c r="AM42" s="385">
        <v>3.9668009999999998</v>
      </c>
      <c r="AN42" s="385">
        <v>3.9985900000000001</v>
      </c>
      <c r="AO42" s="385">
        <v>4.11348</v>
      </c>
      <c r="AP42" s="385">
        <v>3.878568</v>
      </c>
      <c r="AQ42" s="385">
        <v>3.9190770000000001</v>
      </c>
      <c r="AR42" s="385">
        <v>3.9775459999999998</v>
      </c>
      <c r="AS42" s="385">
        <v>3.5832959999999998</v>
      </c>
      <c r="AT42" s="385">
        <v>4.0520769999999997</v>
      </c>
      <c r="AU42" s="385">
        <v>3.8577789999999998</v>
      </c>
      <c r="AV42" s="385">
        <v>4.0606920000000004</v>
      </c>
      <c r="AW42" s="385">
        <v>3.9502809999999999</v>
      </c>
      <c r="AX42" s="385">
        <v>3.6433080000000002</v>
      </c>
      <c r="AY42" s="385">
        <v>3.8695349999999999</v>
      </c>
      <c r="AZ42" s="385">
        <v>3.9193899999999999</v>
      </c>
      <c r="BA42" s="385">
        <v>3.6736089999999999</v>
      </c>
      <c r="BB42" s="385">
        <v>3.8005640000000001</v>
      </c>
      <c r="BC42" s="385">
        <v>3.778975</v>
      </c>
      <c r="BD42" s="697">
        <v>3.5942020000000001</v>
      </c>
      <c r="BE42" s="697">
        <v>3.7411290322999999</v>
      </c>
      <c r="BF42" s="697">
        <v>3.8431548386999999</v>
      </c>
      <c r="BG42" s="397">
        <v>3.95336</v>
      </c>
      <c r="BH42" s="397">
        <v>4.1031560000000002</v>
      </c>
      <c r="BI42" s="397">
        <v>3.9016099999999998</v>
      </c>
      <c r="BJ42" s="397">
        <v>3.8045330000000002</v>
      </c>
      <c r="BK42" s="397">
        <v>4.0288789999999999</v>
      </c>
      <c r="BL42" s="397">
        <v>4.0215310000000004</v>
      </c>
      <c r="BM42" s="397">
        <v>3.904433</v>
      </c>
      <c r="BN42" s="397">
        <v>3.9674580000000002</v>
      </c>
      <c r="BO42" s="397">
        <v>3.9532910000000001</v>
      </c>
      <c r="BP42" s="397">
        <v>3.9324789999999998</v>
      </c>
      <c r="BQ42" s="397">
        <v>3.8151640000000002</v>
      </c>
      <c r="BR42" s="397">
        <v>3.9502890000000002</v>
      </c>
      <c r="BS42" s="397">
        <v>4.0553990000000004</v>
      </c>
      <c r="BT42" s="397">
        <v>4.1851180000000001</v>
      </c>
      <c r="BU42" s="397">
        <v>3.8734060000000001</v>
      </c>
      <c r="BV42" s="397">
        <v>3.9271799999999999</v>
      </c>
    </row>
    <row r="43" spans="1:74" s="261" customFormat="1" ht="11.1" customHeight="1" x14ac:dyDescent="0.2">
      <c r="A43" s="293" t="s">
        <v>1581</v>
      </c>
      <c r="B43" s="960" t="s">
        <v>1553</v>
      </c>
      <c r="C43" s="385">
        <v>3.971174</v>
      </c>
      <c r="D43" s="385">
        <v>4.0255049999999999</v>
      </c>
      <c r="E43" s="385">
        <v>3.9070049999999998</v>
      </c>
      <c r="F43" s="385">
        <v>3.4708640000000002</v>
      </c>
      <c r="G43" s="385">
        <v>3.3915660000000001</v>
      </c>
      <c r="H43" s="385">
        <v>3.442736</v>
      </c>
      <c r="I43" s="385">
        <v>3.5576819999999998</v>
      </c>
      <c r="J43" s="385">
        <v>3.608565</v>
      </c>
      <c r="K43" s="385">
        <v>3.7522350000000002</v>
      </c>
      <c r="L43" s="385">
        <v>3.9813489999999998</v>
      </c>
      <c r="M43" s="385">
        <v>3.8283550000000002</v>
      </c>
      <c r="N43" s="385">
        <v>3.8357579999999998</v>
      </c>
      <c r="O43" s="385">
        <v>3.8849490000000002</v>
      </c>
      <c r="P43" s="385">
        <v>3.9156719999999998</v>
      </c>
      <c r="Q43" s="385">
        <v>4.0169860000000002</v>
      </c>
      <c r="R43" s="385">
        <v>3.9835609999999999</v>
      </c>
      <c r="S43" s="385">
        <v>3.8412790000000001</v>
      </c>
      <c r="T43" s="385">
        <v>3.88456</v>
      </c>
      <c r="U43" s="385">
        <v>3.6157620000000001</v>
      </c>
      <c r="V43" s="385">
        <v>3.9258030000000002</v>
      </c>
      <c r="W43" s="385">
        <v>3.9670320000000001</v>
      </c>
      <c r="X43" s="385">
        <v>3.9144559999999999</v>
      </c>
      <c r="Y43" s="385">
        <v>4.1359130000000004</v>
      </c>
      <c r="Z43" s="385">
        <v>3.8944329999999998</v>
      </c>
      <c r="AA43" s="385">
        <v>4.0772250000000003</v>
      </c>
      <c r="AB43" s="385">
        <v>4.310162</v>
      </c>
      <c r="AC43" s="385">
        <v>4.1238070000000002</v>
      </c>
      <c r="AD43" s="385">
        <v>3.9159009999999999</v>
      </c>
      <c r="AE43" s="385">
        <v>3.8174610000000002</v>
      </c>
      <c r="AF43" s="385">
        <v>3.9904489999999999</v>
      </c>
      <c r="AG43" s="385">
        <v>3.6653039999999999</v>
      </c>
      <c r="AH43" s="385">
        <v>3.8821319999999999</v>
      </c>
      <c r="AI43" s="385">
        <v>4.0268629999999996</v>
      </c>
      <c r="AJ43" s="385">
        <v>4.1063070000000002</v>
      </c>
      <c r="AK43" s="385">
        <v>4.0031559999999997</v>
      </c>
      <c r="AL43" s="385">
        <v>3.7387199999999998</v>
      </c>
      <c r="AM43" s="385">
        <v>3.9129299999999998</v>
      </c>
      <c r="AN43" s="385">
        <v>3.938733</v>
      </c>
      <c r="AO43" s="385">
        <v>4.0510279999999996</v>
      </c>
      <c r="AP43" s="385">
        <v>3.8202020000000001</v>
      </c>
      <c r="AQ43" s="385">
        <v>3.8551739999999999</v>
      </c>
      <c r="AR43" s="385">
        <v>3.9095789999999999</v>
      </c>
      <c r="AS43" s="385">
        <v>3.5300699999999998</v>
      </c>
      <c r="AT43" s="385">
        <v>3.9862709999999999</v>
      </c>
      <c r="AU43" s="385">
        <v>3.7972790000000001</v>
      </c>
      <c r="AV43" s="385">
        <v>4.0044009999999997</v>
      </c>
      <c r="AW43" s="385">
        <v>3.8981479999999999</v>
      </c>
      <c r="AX43" s="385">
        <v>3.5955010000000001</v>
      </c>
      <c r="AY43" s="385">
        <v>3.820986</v>
      </c>
      <c r="AZ43" s="385">
        <v>3.8695970000000002</v>
      </c>
      <c r="BA43" s="385">
        <v>3.622706</v>
      </c>
      <c r="BB43" s="385">
        <v>3.7361970000000002</v>
      </c>
      <c r="BC43" s="385">
        <v>3.721136</v>
      </c>
      <c r="BD43" s="697">
        <v>3.5344350000000002</v>
      </c>
      <c r="BE43" s="697">
        <v>3.6872690323000001</v>
      </c>
      <c r="BF43" s="697">
        <v>3.7892948387000001</v>
      </c>
      <c r="BG43" s="397">
        <v>3.8995000000000002</v>
      </c>
      <c r="BH43" s="397">
        <v>4.049296</v>
      </c>
      <c r="BI43" s="397">
        <v>3.84775</v>
      </c>
      <c r="BJ43" s="397">
        <v>3.7506729999999999</v>
      </c>
      <c r="BK43" s="397">
        <v>3.9750190000000001</v>
      </c>
      <c r="BL43" s="397">
        <v>3.9676710000000002</v>
      </c>
      <c r="BM43" s="397">
        <v>3.8505729999999998</v>
      </c>
      <c r="BN43" s="397">
        <v>3.9135979999999999</v>
      </c>
      <c r="BO43" s="397">
        <v>3.8994309999999999</v>
      </c>
      <c r="BP43" s="397">
        <v>3.878619</v>
      </c>
      <c r="BQ43" s="397">
        <v>3.761304</v>
      </c>
      <c r="BR43" s="397">
        <v>3.8964289999999999</v>
      </c>
      <c r="BS43" s="397">
        <v>4.0015390000000002</v>
      </c>
      <c r="BT43" s="397">
        <v>4.1312579999999999</v>
      </c>
      <c r="BU43" s="397">
        <v>3.8195459999999999</v>
      </c>
      <c r="BV43" s="397">
        <v>3.8733200000000001</v>
      </c>
    </row>
    <row r="44" spans="1:74" s="261" customFormat="1" ht="11.1" customHeight="1" x14ac:dyDescent="0.2">
      <c r="A44" s="293" t="s">
        <v>1542</v>
      </c>
      <c r="B44" s="608" t="s">
        <v>1596</v>
      </c>
      <c r="C44" s="385">
        <v>4.6032000000000003E-2</v>
      </c>
      <c r="D44" s="385">
        <v>4.7136999999999998E-2</v>
      </c>
      <c r="E44" s="385">
        <v>4.7128999999999997E-2</v>
      </c>
      <c r="F44" s="385">
        <v>4.9932999999999998E-2</v>
      </c>
      <c r="G44" s="385">
        <v>4.6547999999999999E-2</v>
      </c>
      <c r="H44" s="385">
        <v>4.6800000000000001E-2</v>
      </c>
      <c r="I44" s="385">
        <v>4.9645000000000002E-2</v>
      </c>
      <c r="J44" s="385">
        <v>4.9741E-2</v>
      </c>
      <c r="K44" s="385">
        <v>5.3165999999999998E-2</v>
      </c>
      <c r="L44" s="385">
        <v>4.6450999999999999E-2</v>
      </c>
      <c r="M44" s="385">
        <v>4.2666000000000003E-2</v>
      </c>
      <c r="N44" s="385">
        <v>4.4450999999999997E-2</v>
      </c>
      <c r="O44" s="385">
        <v>4.5323000000000002E-2</v>
      </c>
      <c r="P44" s="385">
        <v>4.4035999999999999E-2</v>
      </c>
      <c r="Q44" s="385">
        <v>5.0709999999999998E-2</v>
      </c>
      <c r="R44" s="385">
        <v>5.6333000000000001E-2</v>
      </c>
      <c r="S44" s="385">
        <v>4.9515999999999998E-2</v>
      </c>
      <c r="T44" s="385">
        <v>4.9333000000000002E-2</v>
      </c>
      <c r="U44" s="385">
        <v>4.5838999999999998E-2</v>
      </c>
      <c r="V44" s="385">
        <v>4.7097E-2</v>
      </c>
      <c r="W44" s="385">
        <v>5.04E-2</v>
      </c>
      <c r="X44" s="385">
        <v>4.3226000000000001E-2</v>
      </c>
      <c r="Y44" s="385">
        <v>4.3367000000000003E-2</v>
      </c>
      <c r="Z44" s="385">
        <v>4.2742000000000002E-2</v>
      </c>
      <c r="AA44" s="385">
        <v>3.9194E-2</v>
      </c>
      <c r="AB44" s="385">
        <v>4.3535999999999998E-2</v>
      </c>
      <c r="AC44" s="385">
        <v>4.829E-2</v>
      </c>
      <c r="AD44" s="385">
        <v>4.7867E-2</v>
      </c>
      <c r="AE44" s="385">
        <v>4.8645000000000001E-2</v>
      </c>
      <c r="AF44" s="385">
        <v>4.5967000000000001E-2</v>
      </c>
      <c r="AG44" s="385">
        <v>4.3936000000000003E-2</v>
      </c>
      <c r="AH44" s="385">
        <v>4.6096999999999999E-2</v>
      </c>
      <c r="AI44" s="385">
        <v>4.6233000000000003E-2</v>
      </c>
      <c r="AJ44" s="385">
        <v>4.3226000000000001E-2</v>
      </c>
      <c r="AK44" s="385">
        <v>4.1266999999999998E-2</v>
      </c>
      <c r="AL44" s="385">
        <v>4.129E-2</v>
      </c>
      <c r="AM44" s="385">
        <v>4.1452000000000003E-2</v>
      </c>
      <c r="AN44" s="385">
        <v>4.4821E-2</v>
      </c>
      <c r="AO44" s="385">
        <v>4.7258000000000001E-2</v>
      </c>
      <c r="AP44" s="385">
        <v>4.9033E-2</v>
      </c>
      <c r="AQ44" s="385">
        <v>5.0871E-2</v>
      </c>
      <c r="AR44" s="385">
        <v>4.9099999999999998E-2</v>
      </c>
      <c r="AS44" s="385">
        <v>4.5644999999999998E-2</v>
      </c>
      <c r="AT44" s="385">
        <v>4.8258000000000002E-2</v>
      </c>
      <c r="AU44" s="385">
        <v>4.8333000000000001E-2</v>
      </c>
      <c r="AV44" s="385">
        <v>4.7194E-2</v>
      </c>
      <c r="AW44" s="385">
        <v>4.4999999999999998E-2</v>
      </c>
      <c r="AX44" s="385">
        <v>4.1194000000000001E-2</v>
      </c>
      <c r="AY44" s="385">
        <v>4.1452000000000003E-2</v>
      </c>
      <c r="AZ44" s="385">
        <v>4.3621E-2</v>
      </c>
      <c r="BA44" s="385">
        <v>4.2418999999999998E-2</v>
      </c>
      <c r="BB44" s="385">
        <v>5.8700000000000002E-2</v>
      </c>
      <c r="BC44" s="385">
        <v>4.8613000000000003E-2</v>
      </c>
      <c r="BD44" s="697">
        <v>4.7600000000000003E-2</v>
      </c>
      <c r="BE44" s="697">
        <v>4.3860000000000003E-2</v>
      </c>
      <c r="BF44" s="697">
        <v>4.3860000000000003E-2</v>
      </c>
      <c r="BG44" s="397">
        <v>4.3860000000000003E-2</v>
      </c>
      <c r="BH44" s="397">
        <v>4.3860000000000003E-2</v>
      </c>
      <c r="BI44" s="397">
        <v>4.3860000000000003E-2</v>
      </c>
      <c r="BJ44" s="397">
        <v>4.3860000000000003E-2</v>
      </c>
      <c r="BK44" s="397">
        <v>4.3860000000000003E-2</v>
      </c>
      <c r="BL44" s="397">
        <v>4.3860000000000003E-2</v>
      </c>
      <c r="BM44" s="397">
        <v>4.3860000000000003E-2</v>
      </c>
      <c r="BN44" s="397">
        <v>4.3860000000000003E-2</v>
      </c>
      <c r="BO44" s="397">
        <v>4.3860000000000003E-2</v>
      </c>
      <c r="BP44" s="397">
        <v>4.3860000000000003E-2</v>
      </c>
      <c r="BQ44" s="397">
        <v>4.3860000000000003E-2</v>
      </c>
      <c r="BR44" s="397">
        <v>4.3860000000000003E-2</v>
      </c>
      <c r="BS44" s="397">
        <v>4.3860000000000003E-2</v>
      </c>
      <c r="BT44" s="397">
        <v>4.3860000000000003E-2</v>
      </c>
      <c r="BU44" s="397">
        <v>4.3860000000000003E-2</v>
      </c>
      <c r="BV44" s="397">
        <v>4.3860000000000003E-2</v>
      </c>
    </row>
    <row r="45" spans="1:74" s="261" customFormat="1" ht="11.1" customHeight="1" x14ac:dyDescent="0.2">
      <c r="A45" s="292" t="s">
        <v>1543</v>
      </c>
      <c r="B45" s="608" t="s">
        <v>1569</v>
      </c>
      <c r="C45" s="385">
        <v>7.1929999999999997E-3</v>
      </c>
      <c r="D45" s="385">
        <v>6.9649999999999998E-3</v>
      </c>
      <c r="E45" s="385">
        <v>6.8060000000000004E-3</v>
      </c>
      <c r="F45" s="385">
        <v>7.2659999999999999E-3</v>
      </c>
      <c r="G45" s="385">
        <v>8.1290000000000008E-3</v>
      </c>
      <c r="H45" s="385">
        <v>5.0660000000000002E-3</v>
      </c>
      <c r="I45" s="385">
        <v>7.3220000000000004E-3</v>
      </c>
      <c r="J45" s="385">
        <v>9.4509999999999993E-3</v>
      </c>
      <c r="K45" s="385">
        <v>8.5660000000000007E-3</v>
      </c>
      <c r="L45" s="385">
        <v>8.6770000000000007E-3</v>
      </c>
      <c r="M45" s="385">
        <v>8.4329999999999995E-3</v>
      </c>
      <c r="N45" s="385">
        <v>8.0000000000000002E-3</v>
      </c>
      <c r="O45" s="385">
        <v>6.1939999999999999E-3</v>
      </c>
      <c r="P45" s="385">
        <v>8.7139999999999995E-3</v>
      </c>
      <c r="Q45" s="385">
        <v>9.4520000000000003E-3</v>
      </c>
      <c r="R45" s="385">
        <v>8.4670000000000006E-3</v>
      </c>
      <c r="S45" s="385">
        <v>9.3550000000000005E-3</v>
      </c>
      <c r="T45" s="385">
        <v>1.1833E-2</v>
      </c>
      <c r="U45" s="385">
        <v>1.2968E-2</v>
      </c>
      <c r="V45" s="385">
        <v>1.1483999999999999E-2</v>
      </c>
      <c r="W45" s="385">
        <v>1.4567E-2</v>
      </c>
      <c r="X45" s="385">
        <v>9.7099999999999999E-3</v>
      </c>
      <c r="Y45" s="385">
        <v>1.11E-2</v>
      </c>
      <c r="Z45" s="385">
        <v>1.2936E-2</v>
      </c>
      <c r="AA45" s="385">
        <v>1.2323000000000001E-2</v>
      </c>
      <c r="AB45" s="385">
        <v>1.1179E-2</v>
      </c>
      <c r="AC45" s="385">
        <v>1.1129E-2</v>
      </c>
      <c r="AD45" s="385">
        <v>1.1833E-2</v>
      </c>
      <c r="AE45" s="385">
        <v>9.6450000000000008E-3</v>
      </c>
      <c r="AF45" s="385">
        <v>1.2833000000000001E-2</v>
      </c>
      <c r="AG45" s="385">
        <v>1.2290000000000001E-2</v>
      </c>
      <c r="AH45" s="385">
        <v>1.2258E-2</v>
      </c>
      <c r="AI45" s="385">
        <v>1.4367E-2</v>
      </c>
      <c r="AJ45" s="385">
        <v>1.329E-2</v>
      </c>
      <c r="AK45" s="385">
        <v>1.5067000000000001E-2</v>
      </c>
      <c r="AL45" s="385">
        <v>1.2710000000000001E-2</v>
      </c>
      <c r="AM45" s="385">
        <v>1.2418999999999999E-2</v>
      </c>
      <c r="AN45" s="385">
        <v>1.5036000000000001E-2</v>
      </c>
      <c r="AO45" s="385">
        <v>1.5193999999999999E-2</v>
      </c>
      <c r="AP45" s="385">
        <v>9.3329999999999993E-3</v>
      </c>
      <c r="AQ45" s="385">
        <v>1.3032E-2</v>
      </c>
      <c r="AR45" s="385">
        <v>1.8866999999999998E-2</v>
      </c>
      <c r="AS45" s="385">
        <v>7.5810000000000001E-3</v>
      </c>
      <c r="AT45" s="385">
        <v>1.7548000000000001E-2</v>
      </c>
      <c r="AU45" s="385">
        <v>1.2167000000000001E-2</v>
      </c>
      <c r="AV45" s="385">
        <v>9.0969999999999992E-3</v>
      </c>
      <c r="AW45" s="385">
        <v>7.1329999999999996E-3</v>
      </c>
      <c r="AX45" s="385">
        <v>6.613E-3</v>
      </c>
      <c r="AY45" s="385">
        <v>7.097E-3</v>
      </c>
      <c r="AZ45" s="385">
        <v>6.1720000000000004E-3</v>
      </c>
      <c r="BA45" s="385">
        <v>8.4840000000000002E-3</v>
      </c>
      <c r="BB45" s="385">
        <v>5.6670000000000002E-3</v>
      </c>
      <c r="BC45" s="385">
        <v>9.2259999999999998E-3</v>
      </c>
      <c r="BD45" s="697">
        <v>1.2167000000000001E-2</v>
      </c>
      <c r="BE45" s="697">
        <v>0.01</v>
      </c>
      <c r="BF45" s="697">
        <v>0.01</v>
      </c>
      <c r="BG45" s="397">
        <v>0.01</v>
      </c>
      <c r="BH45" s="397">
        <v>0.01</v>
      </c>
      <c r="BI45" s="397">
        <v>0.01</v>
      </c>
      <c r="BJ45" s="397">
        <v>0.01</v>
      </c>
      <c r="BK45" s="397">
        <v>0.01</v>
      </c>
      <c r="BL45" s="397">
        <v>0.01</v>
      </c>
      <c r="BM45" s="397">
        <v>0.01</v>
      </c>
      <c r="BN45" s="397">
        <v>0.01</v>
      </c>
      <c r="BO45" s="397">
        <v>0.01</v>
      </c>
      <c r="BP45" s="397">
        <v>0.01</v>
      </c>
      <c r="BQ45" s="397">
        <v>0.01</v>
      </c>
      <c r="BR45" s="397">
        <v>0.01</v>
      </c>
      <c r="BS45" s="397">
        <v>0.01</v>
      </c>
      <c r="BT45" s="397">
        <v>0.01</v>
      </c>
      <c r="BU45" s="397">
        <v>0.01</v>
      </c>
      <c r="BV45" s="397">
        <v>0.01</v>
      </c>
    </row>
    <row r="46" spans="1:74" ht="11.1" customHeight="1" x14ac:dyDescent="0.2">
      <c r="A46" s="293" t="s">
        <v>1546</v>
      </c>
      <c r="B46" s="603" t="s">
        <v>1597</v>
      </c>
      <c r="C46" s="385">
        <v>5.5064000000000002E-2</v>
      </c>
      <c r="D46" s="385">
        <v>7.0278206999999995E-2</v>
      </c>
      <c r="E46" s="385">
        <v>6.5435709999999994E-2</v>
      </c>
      <c r="F46" s="385">
        <v>6.7554699999999995E-2</v>
      </c>
      <c r="G46" s="385">
        <v>6.6579839000000002E-2</v>
      </c>
      <c r="H46" s="385">
        <v>7.6840800000000001E-2</v>
      </c>
      <c r="I46" s="385">
        <v>8.7722484000000003E-2</v>
      </c>
      <c r="J46" s="385">
        <v>7.6373097000000001E-2</v>
      </c>
      <c r="K46" s="385">
        <v>8.2358733000000003E-2</v>
      </c>
      <c r="L46" s="385">
        <v>7.7851386999999994E-2</v>
      </c>
      <c r="M46" s="385">
        <v>7.9762867000000001E-2</v>
      </c>
      <c r="N46" s="385">
        <v>8.9277289999999995E-2</v>
      </c>
      <c r="O46" s="385">
        <v>3.5296096999999999E-2</v>
      </c>
      <c r="P46" s="385">
        <v>6.7038500000000001E-2</v>
      </c>
      <c r="Q46" s="385">
        <v>6.4930322999999998E-2</v>
      </c>
      <c r="R46" s="385">
        <v>6.1539299999999998E-2</v>
      </c>
      <c r="S46" s="385">
        <v>6.8793194000000002E-2</v>
      </c>
      <c r="T46" s="385">
        <v>5.9324500000000002E-2</v>
      </c>
      <c r="U46" s="385">
        <v>6.6092741999999996E-2</v>
      </c>
      <c r="V46" s="385">
        <v>6.9870839000000004E-2</v>
      </c>
      <c r="W46" s="385">
        <v>5.8542667E-2</v>
      </c>
      <c r="X46" s="385">
        <v>7.3632452000000001E-2</v>
      </c>
      <c r="Y46" s="385">
        <v>7.1518999999999999E-2</v>
      </c>
      <c r="Z46" s="385">
        <v>7.4218967999999996E-2</v>
      </c>
      <c r="AA46" s="385">
        <v>4.7252935000000003E-2</v>
      </c>
      <c r="AB46" s="385">
        <v>5.6115249999999998E-2</v>
      </c>
      <c r="AC46" s="385">
        <v>6.1110548000000001E-2</v>
      </c>
      <c r="AD46" s="385">
        <v>7.0016732999999998E-2</v>
      </c>
      <c r="AE46" s="385">
        <v>5.5563967999999998E-2</v>
      </c>
      <c r="AF46" s="385">
        <v>6.9290867000000006E-2</v>
      </c>
      <c r="AG46" s="385">
        <v>6.2947258000000006E-2</v>
      </c>
      <c r="AH46" s="385">
        <v>6.3747129E-2</v>
      </c>
      <c r="AI46" s="385">
        <v>5.9835233000000002E-2</v>
      </c>
      <c r="AJ46" s="385">
        <v>7.2154968E-2</v>
      </c>
      <c r="AK46" s="385">
        <v>8.3285632999999998E-2</v>
      </c>
      <c r="AL46" s="385">
        <v>6.1228097000000002E-2</v>
      </c>
      <c r="AM46" s="385">
        <v>6.7678710000000003E-2</v>
      </c>
      <c r="AN46" s="385">
        <v>6.5756106999999994E-2</v>
      </c>
      <c r="AO46" s="385">
        <v>7.4888484000000005E-2</v>
      </c>
      <c r="AP46" s="385">
        <v>6.1903600000000003E-2</v>
      </c>
      <c r="AQ46" s="385">
        <v>8.5572160999999994E-2</v>
      </c>
      <c r="AR46" s="385">
        <v>9.2522332999999998E-2</v>
      </c>
      <c r="AS46" s="385">
        <v>8.0313355000000003E-2</v>
      </c>
      <c r="AT46" s="385">
        <v>8.1630386999999999E-2</v>
      </c>
      <c r="AU46" s="385">
        <v>9.5696566999999996E-2</v>
      </c>
      <c r="AV46" s="385">
        <v>8.5784065000000007E-2</v>
      </c>
      <c r="AW46" s="385">
        <v>8.6613766999999994E-2</v>
      </c>
      <c r="AX46" s="385">
        <v>8.0514644999999996E-2</v>
      </c>
      <c r="AY46" s="385">
        <v>7.8138322999999996E-2</v>
      </c>
      <c r="AZ46" s="385">
        <v>9.3915378999999993E-2</v>
      </c>
      <c r="BA46" s="385">
        <v>7.7726386999999994E-2</v>
      </c>
      <c r="BB46" s="385">
        <v>8.1014000000000003E-2</v>
      </c>
      <c r="BC46" s="385">
        <v>8.0684871000000005E-2</v>
      </c>
      <c r="BD46" s="697">
        <v>8.8017999999999999E-2</v>
      </c>
      <c r="BE46" s="697">
        <v>5.9552500000000001E-2</v>
      </c>
      <c r="BF46" s="697">
        <v>6.9971000000000005E-2</v>
      </c>
      <c r="BG46" s="397">
        <v>7.2200500000000001E-2</v>
      </c>
      <c r="BH46" s="397">
        <v>6.8891999999999995E-2</v>
      </c>
      <c r="BI46" s="397">
        <v>6.8613099999999996E-2</v>
      </c>
      <c r="BJ46" s="397">
        <v>6.7932699999999999E-2</v>
      </c>
      <c r="BK46" s="397">
        <v>4.1901099999999997E-2</v>
      </c>
      <c r="BL46" s="397">
        <v>4.6659399999999997E-2</v>
      </c>
      <c r="BM46" s="397">
        <v>4.9453700000000003E-2</v>
      </c>
      <c r="BN46" s="397">
        <v>4.71303E-2</v>
      </c>
      <c r="BO46" s="397">
        <v>4.5920200000000001E-2</v>
      </c>
      <c r="BP46" s="397">
        <v>5.2657299999999997E-2</v>
      </c>
      <c r="BQ46" s="397">
        <v>5.2968500000000002E-2</v>
      </c>
      <c r="BR46" s="397">
        <v>5.1536999999999999E-2</v>
      </c>
      <c r="BS46" s="397">
        <v>5.0199500000000001E-2</v>
      </c>
      <c r="BT46" s="397">
        <v>5.33883E-2</v>
      </c>
      <c r="BU46" s="397">
        <v>5.7438799999999998E-2</v>
      </c>
      <c r="BV46" s="397">
        <v>5.6943399999999998E-2</v>
      </c>
    </row>
    <row r="47" spans="1:74" ht="11.1" customHeight="1" x14ac:dyDescent="0.2">
      <c r="A47" s="293" t="s">
        <v>1548</v>
      </c>
      <c r="B47" s="603" t="s">
        <v>1598</v>
      </c>
      <c r="C47" s="385">
        <v>3.7278192000000002E-2</v>
      </c>
      <c r="D47" s="385">
        <v>4.9073314E-2</v>
      </c>
      <c r="E47" s="385">
        <v>4.1123941999999997E-2</v>
      </c>
      <c r="F47" s="385">
        <v>4.1333092000000002E-2</v>
      </c>
      <c r="G47" s="385">
        <v>3.7879580000000003E-2</v>
      </c>
      <c r="H47" s="385">
        <v>6.4495517000000002E-2</v>
      </c>
      <c r="I47" s="385">
        <v>3.9695203999999998E-2</v>
      </c>
      <c r="J47" s="385">
        <v>4.2500347000000001E-2</v>
      </c>
      <c r="K47" s="385">
        <v>4.7618739E-2</v>
      </c>
      <c r="L47" s="385">
        <v>2.8346120999999998E-2</v>
      </c>
      <c r="M47" s="385">
        <v>5.3298868999999999E-2</v>
      </c>
      <c r="N47" s="385">
        <v>6.7818734000000006E-2</v>
      </c>
      <c r="O47" s="385">
        <v>5.0592580999999998E-2</v>
      </c>
      <c r="P47" s="385">
        <v>5.3557678999999997E-2</v>
      </c>
      <c r="Q47" s="385">
        <v>6.3475871000000003E-2</v>
      </c>
      <c r="R47" s="385">
        <v>6.8975067000000001E-2</v>
      </c>
      <c r="S47" s="385">
        <v>7.4692452000000006E-2</v>
      </c>
      <c r="T47" s="385">
        <v>6.8225499999999994E-2</v>
      </c>
      <c r="U47" s="385">
        <v>5.3971225999999997E-2</v>
      </c>
      <c r="V47" s="385">
        <v>7.3778160999999995E-2</v>
      </c>
      <c r="W47" s="385">
        <v>5.08317E-2</v>
      </c>
      <c r="X47" s="385">
        <v>9.0732645000000001E-2</v>
      </c>
      <c r="Y47" s="385">
        <v>8.6273299999999997E-2</v>
      </c>
      <c r="Z47" s="385">
        <v>8.2765871000000005E-2</v>
      </c>
      <c r="AA47" s="385">
        <v>8.1465774000000005E-2</v>
      </c>
      <c r="AB47" s="385">
        <v>8.2399857000000007E-2</v>
      </c>
      <c r="AC47" s="385">
        <v>9.1893064999999996E-2</v>
      </c>
      <c r="AD47" s="385">
        <v>9.0240932999999995E-2</v>
      </c>
      <c r="AE47" s="385">
        <v>9.5392096999999995E-2</v>
      </c>
      <c r="AF47" s="385">
        <v>0.12102826699999999</v>
      </c>
      <c r="AG47" s="385">
        <v>9.3258613000000004E-2</v>
      </c>
      <c r="AH47" s="385">
        <v>0.111839968</v>
      </c>
      <c r="AI47" s="385">
        <v>0.100621267</v>
      </c>
      <c r="AJ47" s="385">
        <v>0.11552035500000001</v>
      </c>
      <c r="AK47" s="385">
        <v>9.5094333000000003E-2</v>
      </c>
      <c r="AL47" s="385">
        <v>0.11538271</v>
      </c>
      <c r="AM47" s="385">
        <v>0.13194038699999999</v>
      </c>
      <c r="AN47" s="385">
        <v>0.13816582099999999</v>
      </c>
      <c r="AO47" s="385">
        <v>0.15167122599999999</v>
      </c>
      <c r="AP47" s="385">
        <v>0.16043806699999999</v>
      </c>
      <c r="AQ47" s="385">
        <v>0.210282355</v>
      </c>
      <c r="AR47" s="385">
        <v>0.19378110000000001</v>
      </c>
      <c r="AS47" s="385">
        <v>0.16180741900000001</v>
      </c>
      <c r="AT47" s="385">
        <v>0.20180128999999999</v>
      </c>
      <c r="AU47" s="385">
        <v>0.19422093300000001</v>
      </c>
      <c r="AV47" s="385">
        <v>0.18191664499999999</v>
      </c>
      <c r="AW47" s="385">
        <v>0.15344730000000001</v>
      </c>
      <c r="AX47" s="385">
        <v>0.218524355</v>
      </c>
      <c r="AY47" s="385">
        <v>0.17362941900000001</v>
      </c>
      <c r="AZ47" s="385">
        <v>0.225282276</v>
      </c>
      <c r="BA47" s="385">
        <v>0.21832483899999999</v>
      </c>
      <c r="BB47" s="385">
        <v>0.221629933</v>
      </c>
      <c r="BC47" s="385">
        <v>0.21402964499999999</v>
      </c>
      <c r="BD47" s="697">
        <v>0.24802199999999999</v>
      </c>
      <c r="BE47" s="697">
        <v>0.25081629999999999</v>
      </c>
      <c r="BF47" s="697">
        <v>0.23382040000000001</v>
      </c>
      <c r="BG47" s="397">
        <v>0.2233089</v>
      </c>
      <c r="BH47" s="397">
        <v>0.2269785</v>
      </c>
      <c r="BI47" s="397">
        <v>0.24335119999999999</v>
      </c>
      <c r="BJ47" s="397">
        <v>0.25432850000000001</v>
      </c>
      <c r="BK47" s="397">
        <v>0.22968479999999999</v>
      </c>
      <c r="BL47" s="397">
        <v>0.23111290000000001</v>
      </c>
      <c r="BM47" s="397">
        <v>0.23500389999999999</v>
      </c>
      <c r="BN47" s="397">
        <v>0.24236369999999999</v>
      </c>
      <c r="BO47" s="397">
        <v>0.2460262</v>
      </c>
      <c r="BP47" s="397">
        <v>0.25887559999999998</v>
      </c>
      <c r="BQ47" s="397">
        <v>0.24998770000000001</v>
      </c>
      <c r="BR47" s="397">
        <v>0.2447848</v>
      </c>
      <c r="BS47" s="397">
        <v>0.23970569999999999</v>
      </c>
      <c r="BT47" s="397">
        <v>0.24180740000000001</v>
      </c>
      <c r="BU47" s="397">
        <v>0.25622440000000002</v>
      </c>
      <c r="BV47" s="397">
        <v>0.26427990000000001</v>
      </c>
    </row>
    <row r="48" spans="1:74" ht="11.1" customHeight="1" x14ac:dyDescent="0.2">
      <c r="A48" s="606"/>
      <c r="B48" s="607"/>
      <c r="C48" s="385"/>
      <c r="D48" s="385"/>
      <c r="E48" s="385"/>
      <c r="F48" s="385"/>
      <c r="G48" s="385"/>
      <c r="H48" s="385"/>
      <c r="I48" s="385"/>
      <c r="J48" s="385"/>
      <c r="K48" s="385"/>
      <c r="L48" s="385"/>
      <c r="M48" s="385"/>
      <c r="N48" s="385"/>
      <c r="O48" s="385"/>
      <c r="P48" s="385"/>
      <c r="Q48" s="385"/>
      <c r="R48" s="385"/>
      <c r="S48" s="385"/>
      <c r="T48" s="385"/>
      <c r="U48" s="385"/>
      <c r="V48" s="385"/>
      <c r="W48" s="385"/>
      <c r="X48" s="385"/>
      <c r="Y48" s="385"/>
      <c r="Z48" s="385"/>
      <c r="AA48" s="385"/>
      <c r="AB48" s="385"/>
      <c r="AC48" s="385"/>
      <c r="AD48" s="385"/>
      <c r="AE48" s="385"/>
      <c r="AF48" s="385"/>
      <c r="AG48" s="385"/>
      <c r="AH48" s="385"/>
      <c r="AI48" s="385"/>
      <c r="AJ48" s="385"/>
      <c r="AK48" s="385"/>
      <c r="AL48" s="385"/>
      <c r="AM48" s="385"/>
      <c r="AN48" s="385"/>
      <c r="AO48" s="385"/>
      <c r="AP48" s="385"/>
      <c r="AQ48" s="385"/>
      <c r="AR48" s="385"/>
      <c r="AS48" s="385"/>
      <c r="AT48" s="385"/>
      <c r="AU48" s="385"/>
      <c r="AV48" s="385"/>
      <c r="AW48" s="385"/>
      <c r="AX48" s="385"/>
      <c r="AY48" s="385"/>
      <c r="AZ48" s="385"/>
      <c r="BA48" s="385"/>
      <c r="BB48" s="385"/>
      <c r="BC48" s="385"/>
      <c r="BD48" s="697"/>
      <c r="BE48" s="697"/>
      <c r="BF48" s="697"/>
      <c r="BG48" s="397"/>
      <c r="BH48" s="397"/>
      <c r="BI48" s="397"/>
      <c r="BJ48" s="397"/>
      <c r="BK48" s="397"/>
      <c r="BL48" s="397"/>
      <c r="BM48" s="397"/>
      <c r="BN48" s="397"/>
      <c r="BO48" s="397"/>
      <c r="BP48" s="397"/>
      <c r="BQ48" s="397"/>
      <c r="BR48" s="397"/>
      <c r="BS48" s="397"/>
      <c r="BT48" s="397"/>
      <c r="BU48" s="397"/>
      <c r="BV48" s="397"/>
    </row>
    <row r="49" spans="1:74" ht="11.1" customHeight="1" x14ac:dyDescent="0.2">
      <c r="A49" s="606"/>
      <c r="B49" s="31" t="s">
        <v>1151</v>
      </c>
      <c r="C49" s="385"/>
      <c r="D49" s="385"/>
      <c r="E49" s="385"/>
      <c r="F49" s="385"/>
      <c r="G49" s="385"/>
      <c r="H49" s="385"/>
      <c r="I49" s="385"/>
      <c r="J49" s="385"/>
      <c r="K49" s="385"/>
      <c r="L49" s="385"/>
      <c r="M49" s="385"/>
      <c r="N49" s="385"/>
      <c r="O49" s="385"/>
      <c r="P49" s="385"/>
      <c r="Q49" s="385"/>
      <c r="R49" s="385"/>
      <c r="S49" s="385"/>
      <c r="T49" s="385"/>
      <c r="U49" s="385"/>
      <c r="V49" s="385"/>
      <c r="W49" s="385"/>
      <c r="X49" s="385"/>
      <c r="Y49" s="385"/>
      <c r="Z49" s="385"/>
      <c r="AA49" s="385"/>
      <c r="AB49" s="385"/>
      <c r="AC49" s="385"/>
      <c r="AD49" s="385"/>
      <c r="AE49" s="385"/>
      <c r="AF49" s="385"/>
      <c r="AG49" s="385"/>
      <c r="AH49" s="385"/>
      <c r="AI49" s="385"/>
      <c r="AJ49" s="385"/>
      <c r="AK49" s="385"/>
      <c r="AL49" s="385"/>
      <c r="AM49" s="385"/>
      <c r="AN49" s="385"/>
      <c r="AO49" s="385"/>
      <c r="AP49" s="385"/>
      <c r="AQ49" s="385"/>
      <c r="AR49" s="385"/>
      <c r="AS49" s="385"/>
      <c r="AT49" s="385"/>
      <c r="AU49" s="385"/>
      <c r="AV49" s="385"/>
      <c r="AW49" s="385"/>
      <c r="AX49" s="385"/>
      <c r="AY49" s="385"/>
      <c r="AZ49" s="385"/>
      <c r="BA49" s="385"/>
      <c r="BB49" s="385"/>
      <c r="BC49" s="385"/>
      <c r="BD49" s="697"/>
      <c r="BE49" s="697"/>
      <c r="BF49" s="697"/>
      <c r="BG49" s="397"/>
      <c r="BH49" s="397"/>
      <c r="BI49" s="397"/>
      <c r="BJ49" s="397"/>
      <c r="BK49" s="397"/>
      <c r="BL49" s="397"/>
      <c r="BM49" s="397"/>
      <c r="BN49" s="397"/>
      <c r="BO49" s="397"/>
      <c r="BP49" s="397"/>
      <c r="BQ49" s="397"/>
      <c r="BR49" s="397"/>
      <c r="BS49" s="397"/>
      <c r="BT49" s="397"/>
      <c r="BU49" s="397"/>
      <c r="BV49" s="397"/>
    </row>
    <row r="50" spans="1:74" s="302" customFormat="1" ht="11.1" customHeight="1" x14ac:dyDescent="0.2">
      <c r="A50" s="606" t="s">
        <v>1582</v>
      </c>
      <c r="B50" s="602" t="s">
        <v>1554</v>
      </c>
      <c r="C50" s="103">
        <v>29.916184999999999</v>
      </c>
      <c r="D50" s="103">
        <v>30.232679000000001</v>
      </c>
      <c r="E50" s="103">
        <v>33.412008999999998</v>
      </c>
      <c r="F50" s="103">
        <v>32.138340999999997</v>
      </c>
      <c r="G50" s="103">
        <v>28.492470000000001</v>
      </c>
      <c r="H50" s="103">
        <v>25.372136999999999</v>
      </c>
      <c r="I50" s="103">
        <v>25.212994999999999</v>
      </c>
      <c r="J50" s="103">
        <v>25.125019000000002</v>
      </c>
      <c r="K50" s="103">
        <v>24.61825</v>
      </c>
      <c r="L50" s="103">
        <v>26.611851999999999</v>
      </c>
      <c r="M50" s="103">
        <v>28.657565000000002</v>
      </c>
      <c r="N50" s="103">
        <v>29.642565000000001</v>
      </c>
      <c r="O50" s="103">
        <v>32.545941999999997</v>
      </c>
      <c r="P50" s="103">
        <v>31.031336</v>
      </c>
      <c r="Q50" s="103">
        <v>29.250745999999999</v>
      </c>
      <c r="R50" s="103">
        <v>28.574414000000001</v>
      </c>
      <c r="S50" s="103">
        <v>27.739853</v>
      </c>
      <c r="T50" s="103">
        <v>27.721668999999999</v>
      </c>
      <c r="U50" s="103">
        <v>28.725027000000001</v>
      </c>
      <c r="V50" s="103">
        <v>26.625188999999999</v>
      </c>
      <c r="W50" s="103">
        <v>25.710550000000001</v>
      </c>
      <c r="X50" s="103">
        <v>25.379110000000001</v>
      </c>
      <c r="Y50" s="103">
        <v>26.425035000000001</v>
      </c>
      <c r="Z50" s="103">
        <v>28.658791999999998</v>
      </c>
      <c r="AA50" s="103">
        <v>33.338335999999998</v>
      </c>
      <c r="AB50" s="103">
        <v>34.017051000000002</v>
      </c>
      <c r="AC50" s="103">
        <v>34.389493000000002</v>
      </c>
      <c r="AD50" s="103">
        <v>31.626783</v>
      </c>
      <c r="AE50" s="103">
        <v>30.755503000000001</v>
      </c>
      <c r="AF50" s="103">
        <v>29.721236999999999</v>
      </c>
      <c r="AG50" s="103">
        <v>30.775912000000002</v>
      </c>
      <c r="AH50" s="103">
        <v>29.135491999999999</v>
      </c>
      <c r="AI50" s="103">
        <v>27.240168000000001</v>
      </c>
      <c r="AJ50" s="103">
        <v>27.023629</v>
      </c>
      <c r="AK50" s="103">
        <v>30.138193999999999</v>
      </c>
      <c r="AL50" s="103">
        <v>31.54045</v>
      </c>
      <c r="AM50" s="103">
        <v>33.322522999999997</v>
      </c>
      <c r="AN50" s="103">
        <v>35.069353</v>
      </c>
      <c r="AO50" s="103">
        <v>34.283504000000001</v>
      </c>
      <c r="AP50" s="103">
        <v>33.376766000000003</v>
      </c>
      <c r="AQ50" s="103">
        <v>31.462800999999999</v>
      </c>
      <c r="AR50" s="103">
        <v>30.082999999999998</v>
      </c>
      <c r="AS50" s="103">
        <v>31.09891</v>
      </c>
      <c r="AT50" s="103">
        <v>29.833964000000002</v>
      </c>
      <c r="AU50" s="103">
        <v>30.220963999999999</v>
      </c>
      <c r="AV50" s="103">
        <v>28.710287999999998</v>
      </c>
      <c r="AW50" s="103">
        <v>30.751301000000002</v>
      </c>
      <c r="AX50" s="103">
        <v>33.108238999999998</v>
      </c>
      <c r="AY50" s="103">
        <v>35.649341</v>
      </c>
      <c r="AZ50" s="103">
        <v>37.383226999999998</v>
      </c>
      <c r="BA50" s="103">
        <v>38.225472000000003</v>
      </c>
      <c r="BB50" s="103">
        <v>36.986820000000002</v>
      </c>
      <c r="BC50" s="103">
        <v>33.158273000000001</v>
      </c>
      <c r="BD50" s="726">
        <v>33.362183999999999</v>
      </c>
      <c r="BE50" s="726">
        <v>34.270941999999998</v>
      </c>
      <c r="BF50" s="726">
        <v>33.951993547000001</v>
      </c>
      <c r="BG50" s="618">
        <v>34.146990000000002</v>
      </c>
      <c r="BH50" s="618">
        <v>33.562390000000001</v>
      </c>
      <c r="BI50" s="618">
        <v>33.943190000000001</v>
      </c>
      <c r="BJ50" s="618">
        <v>34.420789999999997</v>
      </c>
      <c r="BK50" s="618">
        <v>36.430129999999998</v>
      </c>
      <c r="BL50" s="618">
        <v>36.580329999999996</v>
      </c>
      <c r="BM50" s="618">
        <v>36.475929999999998</v>
      </c>
      <c r="BN50" s="618">
        <v>36.128030000000003</v>
      </c>
      <c r="BO50" s="618">
        <v>35.726930000000003</v>
      </c>
      <c r="BP50" s="618">
        <v>35.24483</v>
      </c>
      <c r="BQ50" s="618">
        <v>35.097029999999997</v>
      </c>
      <c r="BR50" s="618">
        <v>34.774329999999999</v>
      </c>
      <c r="BS50" s="618">
        <v>34.969329999999999</v>
      </c>
      <c r="BT50" s="618">
        <v>34.384729999999998</v>
      </c>
      <c r="BU50" s="618">
        <v>34.765529999999998</v>
      </c>
      <c r="BV50" s="618">
        <v>35.243130000000001</v>
      </c>
    </row>
    <row r="51" spans="1:74" ht="11.1" customHeight="1" x14ac:dyDescent="0.2">
      <c r="A51" s="293" t="s">
        <v>1555</v>
      </c>
      <c r="B51" s="603" t="s">
        <v>1556</v>
      </c>
      <c r="C51" s="385">
        <v>23.884</v>
      </c>
      <c r="D51" s="385">
        <v>24.582000000000001</v>
      </c>
      <c r="E51" s="385">
        <v>27.504999999999999</v>
      </c>
      <c r="F51" s="385">
        <v>26.123999999999999</v>
      </c>
      <c r="G51" s="385">
        <v>22.19</v>
      </c>
      <c r="H51" s="385">
        <v>19.472000000000001</v>
      </c>
      <c r="I51" s="385">
        <v>19.783999999999999</v>
      </c>
      <c r="J51" s="385">
        <v>20.141999999999999</v>
      </c>
      <c r="K51" s="385">
        <v>20.007999999999999</v>
      </c>
      <c r="L51" s="385">
        <v>21.737760000000002</v>
      </c>
      <c r="M51" s="385">
        <v>23.502486999999999</v>
      </c>
      <c r="N51" s="385">
        <v>24.663180000000001</v>
      </c>
      <c r="O51" s="385">
        <v>26.117099</v>
      </c>
      <c r="P51" s="385">
        <v>24.711957000000002</v>
      </c>
      <c r="Q51" s="385">
        <v>22.868777999999999</v>
      </c>
      <c r="R51" s="385">
        <v>22.368472000000001</v>
      </c>
      <c r="S51" s="385">
        <v>22.056733999999999</v>
      </c>
      <c r="T51" s="385">
        <v>21.980079</v>
      </c>
      <c r="U51" s="385">
        <v>22.655861999999999</v>
      </c>
      <c r="V51" s="385">
        <v>21.134858000000001</v>
      </c>
      <c r="W51" s="385">
        <v>20.235302000000001</v>
      </c>
      <c r="X51" s="385">
        <v>20.066744</v>
      </c>
      <c r="Y51" s="385">
        <v>20.502772</v>
      </c>
      <c r="Z51" s="385">
        <v>22.035995</v>
      </c>
      <c r="AA51" s="385">
        <v>25.873957000000001</v>
      </c>
      <c r="AB51" s="385">
        <v>26.521412999999999</v>
      </c>
      <c r="AC51" s="385">
        <v>26.700237000000001</v>
      </c>
      <c r="AD51" s="385">
        <v>24.283766</v>
      </c>
      <c r="AE51" s="385">
        <v>23.425856</v>
      </c>
      <c r="AF51" s="385">
        <v>23.384442</v>
      </c>
      <c r="AG51" s="385">
        <v>24.197306000000001</v>
      </c>
      <c r="AH51" s="385">
        <v>23.508838000000001</v>
      </c>
      <c r="AI51" s="385">
        <v>21.540134999999999</v>
      </c>
      <c r="AJ51" s="385">
        <v>21.707820999999999</v>
      </c>
      <c r="AK51" s="385">
        <v>23.574755</v>
      </c>
      <c r="AL51" s="385">
        <v>24.244886999999999</v>
      </c>
      <c r="AM51" s="385">
        <v>25.239595000000001</v>
      </c>
      <c r="AN51" s="385">
        <v>26.284267</v>
      </c>
      <c r="AO51" s="385">
        <v>24.966235999999999</v>
      </c>
      <c r="AP51" s="385">
        <v>24.164740999999999</v>
      </c>
      <c r="AQ51" s="385">
        <v>23.108150999999999</v>
      </c>
      <c r="AR51" s="385">
        <v>22.314399999999999</v>
      </c>
      <c r="AS51" s="385">
        <v>23.056691000000001</v>
      </c>
      <c r="AT51" s="385">
        <v>21.799776000000001</v>
      </c>
      <c r="AU51" s="385">
        <v>22.159414000000002</v>
      </c>
      <c r="AV51" s="385">
        <v>21.202802999999999</v>
      </c>
      <c r="AW51" s="385">
        <v>21.791411</v>
      </c>
      <c r="AX51" s="385">
        <v>23.498269000000001</v>
      </c>
      <c r="AY51" s="385">
        <v>24.805582000000001</v>
      </c>
      <c r="AZ51" s="385">
        <v>26.233409000000002</v>
      </c>
      <c r="BA51" s="385">
        <v>27.189420999999999</v>
      </c>
      <c r="BB51" s="385">
        <v>25.515779999999999</v>
      </c>
      <c r="BC51" s="385">
        <v>22.678538</v>
      </c>
      <c r="BD51" s="697">
        <v>22.611892999999998</v>
      </c>
      <c r="BE51" s="697">
        <v>23.766999999999999</v>
      </c>
      <c r="BF51" s="697">
        <v>23.348051547000001</v>
      </c>
      <c r="BG51" s="397">
        <v>23.543050000000001</v>
      </c>
      <c r="BH51" s="397">
        <v>22.958449999999999</v>
      </c>
      <c r="BI51" s="397">
        <v>23.33925</v>
      </c>
      <c r="BJ51" s="397">
        <v>23.816849999999999</v>
      </c>
      <c r="BK51" s="397">
        <v>25.826180000000001</v>
      </c>
      <c r="BL51" s="397">
        <v>25.976379999999999</v>
      </c>
      <c r="BM51" s="397">
        <v>25.871980000000001</v>
      </c>
      <c r="BN51" s="397">
        <v>25.524080000000001</v>
      </c>
      <c r="BO51" s="397">
        <v>25.122979999999998</v>
      </c>
      <c r="BP51" s="397">
        <v>24.640879999999999</v>
      </c>
      <c r="BQ51" s="397">
        <v>24.493079999999999</v>
      </c>
      <c r="BR51" s="397">
        <v>24.170380000000002</v>
      </c>
      <c r="BS51" s="397">
        <v>24.365379999999998</v>
      </c>
      <c r="BT51" s="397">
        <v>23.78078</v>
      </c>
      <c r="BU51" s="397">
        <v>24.161580000000001</v>
      </c>
      <c r="BV51" s="397">
        <v>24.63918</v>
      </c>
    </row>
    <row r="52" spans="1:74" ht="11.1" customHeight="1" x14ac:dyDescent="0.2">
      <c r="A52" s="293" t="s">
        <v>1557</v>
      </c>
      <c r="B52" s="603" t="s">
        <v>1558</v>
      </c>
      <c r="C52" s="385">
        <v>4.2731849999999998</v>
      </c>
      <c r="D52" s="385">
        <v>4.2196790000000002</v>
      </c>
      <c r="E52" s="385">
        <v>4.4290089999999998</v>
      </c>
      <c r="F52" s="385">
        <v>4.4113410000000002</v>
      </c>
      <c r="G52" s="385">
        <v>4.5134699999999999</v>
      </c>
      <c r="H52" s="385">
        <v>4.3181370000000001</v>
      </c>
      <c r="I52" s="385">
        <v>3.8789950000000002</v>
      </c>
      <c r="J52" s="385">
        <v>3.5630190000000002</v>
      </c>
      <c r="K52" s="385">
        <v>3.2212499999999999</v>
      </c>
      <c r="L52" s="385">
        <v>3.4180920000000001</v>
      </c>
      <c r="M52" s="385">
        <v>3.7410779999999999</v>
      </c>
      <c r="N52" s="385">
        <v>3.6653850000000001</v>
      </c>
      <c r="O52" s="385">
        <v>4.5803219999999998</v>
      </c>
      <c r="P52" s="385">
        <v>4.1893779999999996</v>
      </c>
      <c r="Q52" s="385">
        <v>4.2837800000000001</v>
      </c>
      <c r="R52" s="385">
        <v>4.1831659999999999</v>
      </c>
      <c r="S52" s="385">
        <v>3.8045040000000001</v>
      </c>
      <c r="T52" s="385">
        <v>3.7475589999999999</v>
      </c>
      <c r="U52" s="385">
        <v>3.69692</v>
      </c>
      <c r="V52" s="385">
        <v>3.368598</v>
      </c>
      <c r="W52" s="385">
        <v>3.2295250000000002</v>
      </c>
      <c r="X52" s="385">
        <v>3.3396520000000001</v>
      </c>
      <c r="Y52" s="385">
        <v>3.7468979999999998</v>
      </c>
      <c r="Z52" s="385">
        <v>4.1874989999999999</v>
      </c>
      <c r="AA52" s="385">
        <v>4.5435610000000004</v>
      </c>
      <c r="AB52" s="385">
        <v>4.4573140000000002</v>
      </c>
      <c r="AC52" s="385">
        <v>4.6917960000000001</v>
      </c>
      <c r="AD52" s="385">
        <v>4.2124980000000001</v>
      </c>
      <c r="AE52" s="385">
        <v>3.8392409999999999</v>
      </c>
      <c r="AF52" s="385">
        <v>3.4044020000000002</v>
      </c>
      <c r="AG52" s="385">
        <v>3.2404609999999998</v>
      </c>
      <c r="AH52" s="385">
        <v>2.893751</v>
      </c>
      <c r="AI52" s="385">
        <v>2.8262809999999998</v>
      </c>
      <c r="AJ52" s="385">
        <v>2.9032480000000001</v>
      </c>
      <c r="AK52" s="385">
        <v>3.2323279999999999</v>
      </c>
      <c r="AL52" s="385">
        <v>3.6078510000000001</v>
      </c>
      <c r="AM52" s="385">
        <v>4.2971570000000003</v>
      </c>
      <c r="AN52" s="385">
        <v>4.86144</v>
      </c>
      <c r="AO52" s="385">
        <v>5.055199</v>
      </c>
      <c r="AP52" s="385">
        <v>4.8466940000000003</v>
      </c>
      <c r="AQ52" s="385">
        <v>4.4132800000000003</v>
      </c>
      <c r="AR52" s="385">
        <v>3.9779599999999999</v>
      </c>
      <c r="AS52" s="385">
        <v>3.7187519999999998</v>
      </c>
      <c r="AT52" s="385">
        <v>3.5885889999999998</v>
      </c>
      <c r="AU52" s="385">
        <v>3.5755919999999999</v>
      </c>
      <c r="AV52" s="385">
        <v>3.5142199999999999</v>
      </c>
      <c r="AW52" s="385">
        <v>3.6745230000000002</v>
      </c>
      <c r="AX52" s="385">
        <v>3.827474</v>
      </c>
      <c r="AY52" s="385">
        <v>4.205152</v>
      </c>
      <c r="AZ52" s="385">
        <v>4.5640770000000002</v>
      </c>
      <c r="BA52" s="385">
        <v>4.4007630000000004</v>
      </c>
      <c r="BB52" s="385">
        <v>4.4130779999999996</v>
      </c>
      <c r="BC52" s="385">
        <v>4.1852739999999997</v>
      </c>
      <c r="BD52" s="697">
        <v>3.7276500000000001</v>
      </c>
      <c r="BE52" s="697">
        <v>3.9506640000000002</v>
      </c>
      <c r="BF52" s="697">
        <v>3.9506640000000002</v>
      </c>
      <c r="BG52" s="397">
        <v>3.9506640000000002</v>
      </c>
      <c r="BH52" s="397">
        <v>3.9506640000000002</v>
      </c>
      <c r="BI52" s="397">
        <v>3.9506640000000002</v>
      </c>
      <c r="BJ52" s="397">
        <v>3.9506640000000002</v>
      </c>
      <c r="BK52" s="397">
        <v>3.9506640000000002</v>
      </c>
      <c r="BL52" s="397">
        <v>3.9506640000000002</v>
      </c>
      <c r="BM52" s="397">
        <v>3.9506640000000002</v>
      </c>
      <c r="BN52" s="397">
        <v>3.9506640000000002</v>
      </c>
      <c r="BO52" s="397">
        <v>3.9506640000000002</v>
      </c>
      <c r="BP52" s="397">
        <v>3.9506640000000002</v>
      </c>
      <c r="BQ52" s="397">
        <v>3.9506640000000002</v>
      </c>
      <c r="BR52" s="397">
        <v>3.9506640000000002</v>
      </c>
      <c r="BS52" s="397">
        <v>3.9506640000000002</v>
      </c>
      <c r="BT52" s="397">
        <v>3.9506640000000002</v>
      </c>
      <c r="BU52" s="397">
        <v>3.9506640000000002</v>
      </c>
      <c r="BV52" s="397">
        <v>3.9506640000000002</v>
      </c>
    </row>
    <row r="53" spans="1:74" s="302" customFormat="1" ht="11.1" customHeight="1" x14ac:dyDescent="0.2">
      <c r="A53" s="293" t="s">
        <v>1559</v>
      </c>
      <c r="B53" s="603" t="s">
        <v>1574</v>
      </c>
      <c r="C53" s="385">
        <v>1.714</v>
      </c>
      <c r="D53" s="385">
        <v>1.3879999999999999</v>
      </c>
      <c r="E53" s="385">
        <v>1.431</v>
      </c>
      <c r="F53" s="385">
        <v>1.5569999999999999</v>
      </c>
      <c r="G53" s="385">
        <v>1.7410000000000001</v>
      </c>
      <c r="H53" s="385">
        <v>1.536</v>
      </c>
      <c r="I53" s="385">
        <v>1.508</v>
      </c>
      <c r="J53" s="385">
        <v>1.379</v>
      </c>
      <c r="K53" s="385">
        <v>1.3560000000000001</v>
      </c>
      <c r="L53" s="385">
        <v>1.4259999999999999</v>
      </c>
      <c r="M53" s="385">
        <v>1.387</v>
      </c>
      <c r="N53" s="385">
        <v>1.2869999999999999</v>
      </c>
      <c r="O53" s="385">
        <v>1.7129749999999999</v>
      </c>
      <c r="P53" s="385">
        <v>1.9788460000000001</v>
      </c>
      <c r="Q53" s="385">
        <v>1.9674499999999999</v>
      </c>
      <c r="R53" s="385">
        <v>1.921505</v>
      </c>
      <c r="S53" s="385">
        <v>1.759612</v>
      </c>
      <c r="T53" s="385">
        <v>1.9199679999999999</v>
      </c>
      <c r="U53" s="385">
        <v>2.2830499999999998</v>
      </c>
      <c r="V53" s="385">
        <v>2.0370189999999999</v>
      </c>
      <c r="W53" s="385">
        <v>2.1743570000000001</v>
      </c>
      <c r="X53" s="385">
        <v>1.883127</v>
      </c>
      <c r="Y53" s="385">
        <v>2.1066029999999998</v>
      </c>
      <c r="Z53" s="385">
        <v>2.3527520000000002</v>
      </c>
      <c r="AA53" s="385">
        <v>2.7097169999999999</v>
      </c>
      <c r="AB53" s="385">
        <v>2.7480440000000002</v>
      </c>
      <c r="AC53" s="385">
        <v>2.7053750000000001</v>
      </c>
      <c r="AD53" s="385">
        <v>2.8721909999999999</v>
      </c>
      <c r="AE53" s="385">
        <v>3.2734320000000001</v>
      </c>
      <c r="AF53" s="385">
        <v>2.7416330000000002</v>
      </c>
      <c r="AG53" s="385">
        <v>3.1484160000000001</v>
      </c>
      <c r="AH53" s="385">
        <v>2.553995</v>
      </c>
      <c r="AI53" s="385">
        <v>2.697676</v>
      </c>
      <c r="AJ53" s="385">
        <v>2.2350020000000002</v>
      </c>
      <c r="AK53" s="385">
        <v>3.087278</v>
      </c>
      <c r="AL53" s="385">
        <v>3.405459</v>
      </c>
      <c r="AM53" s="385">
        <v>3.5571790000000001</v>
      </c>
      <c r="AN53" s="385">
        <v>3.565143</v>
      </c>
      <c r="AO53" s="385">
        <v>3.9188170000000002</v>
      </c>
      <c r="AP53" s="385">
        <v>4.0341889999999996</v>
      </c>
      <c r="AQ53" s="385">
        <v>3.637594</v>
      </c>
      <c r="AR53" s="385">
        <v>3.420903</v>
      </c>
      <c r="AS53" s="385">
        <v>4.03843</v>
      </c>
      <c r="AT53" s="385">
        <v>4.0392340000000004</v>
      </c>
      <c r="AU53" s="385">
        <v>4.2205969999999997</v>
      </c>
      <c r="AV53" s="385">
        <v>3.6679349999999999</v>
      </c>
      <c r="AW53" s="385">
        <v>4.9846599999999999</v>
      </c>
      <c r="AX53" s="385">
        <v>5.4777699999999996</v>
      </c>
      <c r="AY53" s="385">
        <v>6.3793449999999998</v>
      </c>
      <c r="AZ53" s="385">
        <v>6.2904200000000001</v>
      </c>
      <c r="BA53" s="385">
        <v>6.291811</v>
      </c>
      <c r="BB53" s="385">
        <v>6.719894</v>
      </c>
      <c r="BC53" s="385">
        <v>5.8871060000000002</v>
      </c>
      <c r="BD53" s="697">
        <v>6.556584</v>
      </c>
      <c r="BE53" s="697">
        <v>6.0872780000000004</v>
      </c>
      <c r="BF53" s="697">
        <v>6.1872780000000001</v>
      </c>
      <c r="BG53" s="397">
        <v>6.1872780000000001</v>
      </c>
      <c r="BH53" s="397">
        <v>6.1872780000000001</v>
      </c>
      <c r="BI53" s="397">
        <v>6.1872780000000001</v>
      </c>
      <c r="BJ53" s="397">
        <v>6.1872780000000001</v>
      </c>
      <c r="BK53" s="397">
        <v>6.1872780000000001</v>
      </c>
      <c r="BL53" s="397">
        <v>6.1872780000000001</v>
      </c>
      <c r="BM53" s="397">
        <v>6.1872780000000001</v>
      </c>
      <c r="BN53" s="397">
        <v>6.1872780000000001</v>
      </c>
      <c r="BO53" s="397">
        <v>6.1872780000000001</v>
      </c>
      <c r="BP53" s="397">
        <v>6.1872780000000001</v>
      </c>
      <c r="BQ53" s="397">
        <v>6.1872780000000001</v>
      </c>
      <c r="BR53" s="397">
        <v>6.1872780000000001</v>
      </c>
      <c r="BS53" s="397">
        <v>6.1872780000000001</v>
      </c>
      <c r="BT53" s="397">
        <v>6.1872780000000001</v>
      </c>
      <c r="BU53" s="397">
        <v>6.1872780000000001</v>
      </c>
      <c r="BV53" s="397">
        <v>6.1872780000000001</v>
      </c>
    </row>
    <row r="54" spans="1:74" ht="11.1" customHeight="1" x14ac:dyDescent="0.2">
      <c r="A54" s="293" t="s">
        <v>1560</v>
      </c>
      <c r="B54" s="603" t="s">
        <v>1561</v>
      </c>
      <c r="C54" s="385">
        <v>4.4999999999999998E-2</v>
      </c>
      <c r="D54" s="385">
        <v>4.2999999999999997E-2</v>
      </c>
      <c r="E54" s="385">
        <v>4.7E-2</v>
      </c>
      <c r="F54" s="385">
        <v>4.5999999999999999E-2</v>
      </c>
      <c r="G54" s="385">
        <v>4.8000000000000001E-2</v>
      </c>
      <c r="H54" s="385">
        <v>4.5999999999999999E-2</v>
      </c>
      <c r="I54" s="385">
        <v>4.2000000000000003E-2</v>
      </c>
      <c r="J54" s="385">
        <v>4.1000000000000002E-2</v>
      </c>
      <c r="K54" s="385">
        <v>3.3000000000000002E-2</v>
      </c>
      <c r="L54" s="385">
        <v>0.03</v>
      </c>
      <c r="M54" s="385">
        <v>2.7E-2</v>
      </c>
      <c r="N54" s="385">
        <v>2.7E-2</v>
      </c>
      <c r="O54" s="385">
        <v>0.135546</v>
      </c>
      <c r="P54" s="385">
        <v>0.15115500000000001</v>
      </c>
      <c r="Q54" s="385">
        <v>0.13073799999999999</v>
      </c>
      <c r="R54" s="385">
        <v>0.101271</v>
      </c>
      <c r="S54" s="385">
        <v>0.119003</v>
      </c>
      <c r="T54" s="385">
        <v>7.4063000000000004E-2</v>
      </c>
      <c r="U54" s="385">
        <v>8.9194999999999997E-2</v>
      </c>
      <c r="V54" s="385">
        <v>8.4713999999999998E-2</v>
      </c>
      <c r="W54" s="385">
        <v>7.1365999999999999E-2</v>
      </c>
      <c r="X54" s="385">
        <v>8.9587E-2</v>
      </c>
      <c r="Y54" s="385">
        <v>6.8762000000000004E-2</v>
      </c>
      <c r="Z54" s="385">
        <v>8.2545999999999994E-2</v>
      </c>
      <c r="AA54" s="385">
        <v>0.21110100000000001</v>
      </c>
      <c r="AB54" s="385">
        <v>0.29027999999999998</v>
      </c>
      <c r="AC54" s="385">
        <v>0.29208499999999998</v>
      </c>
      <c r="AD54" s="385">
        <v>0.258328</v>
      </c>
      <c r="AE54" s="385">
        <v>0.216974</v>
      </c>
      <c r="AF54" s="385">
        <v>0.19076000000000001</v>
      </c>
      <c r="AG54" s="385">
        <v>0.18972900000000001</v>
      </c>
      <c r="AH54" s="385">
        <v>0.17890800000000001</v>
      </c>
      <c r="AI54" s="385">
        <v>0.17607600000000001</v>
      </c>
      <c r="AJ54" s="385">
        <v>0.17755799999999999</v>
      </c>
      <c r="AK54" s="385">
        <v>0.24383299999999999</v>
      </c>
      <c r="AL54" s="385">
        <v>0.28225299999999998</v>
      </c>
      <c r="AM54" s="385">
        <v>0.22859199999999999</v>
      </c>
      <c r="AN54" s="385">
        <v>0.35850300000000002</v>
      </c>
      <c r="AO54" s="385">
        <v>0.343252</v>
      </c>
      <c r="AP54" s="385">
        <v>0.33114199999999999</v>
      </c>
      <c r="AQ54" s="385">
        <v>0.30377599999999999</v>
      </c>
      <c r="AR54" s="385">
        <v>0.36973699999999998</v>
      </c>
      <c r="AS54" s="385">
        <v>0.28503699999999998</v>
      </c>
      <c r="AT54" s="385">
        <v>0.40636499999999998</v>
      </c>
      <c r="AU54" s="385">
        <v>0.26536100000000001</v>
      </c>
      <c r="AV54" s="385">
        <v>0.32533000000000001</v>
      </c>
      <c r="AW54" s="385">
        <v>0.300707</v>
      </c>
      <c r="AX54" s="385">
        <v>0.304726</v>
      </c>
      <c r="AY54" s="385">
        <v>0.25926199999999999</v>
      </c>
      <c r="AZ54" s="385">
        <v>0.295321</v>
      </c>
      <c r="BA54" s="385">
        <v>0.34347699999999998</v>
      </c>
      <c r="BB54" s="385">
        <v>0.33806799999999998</v>
      </c>
      <c r="BC54" s="385">
        <v>0.40735500000000002</v>
      </c>
      <c r="BD54" s="697">
        <v>0.466057</v>
      </c>
      <c r="BE54" s="697">
        <v>0.46600000000000003</v>
      </c>
      <c r="BF54" s="697">
        <v>0.46600000000000003</v>
      </c>
      <c r="BG54" s="397">
        <v>0.46600000000000003</v>
      </c>
      <c r="BH54" s="397">
        <v>0.46600000000000003</v>
      </c>
      <c r="BI54" s="397">
        <v>0.46600000000000003</v>
      </c>
      <c r="BJ54" s="397">
        <v>0.46600000000000003</v>
      </c>
      <c r="BK54" s="397">
        <v>0.46600000000000003</v>
      </c>
      <c r="BL54" s="397">
        <v>0.46600000000000003</v>
      </c>
      <c r="BM54" s="397">
        <v>0.46600000000000003</v>
      </c>
      <c r="BN54" s="397">
        <v>0.46600000000000003</v>
      </c>
      <c r="BO54" s="397">
        <v>0.46600000000000003</v>
      </c>
      <c r="BP54" s="397">
        <v>0.46600000000000003</v>
      </c>
      <c r="BQ54" s="397">
        <v>0.46600000000000003</v>
      </c>
      <c r="BR54" s="397">
        <v>0.46600000000000003</v>
      </c>
      <c r="BS54" s="397">
        <v>0.46600000000000003</v>
      </c>
      <c r="BT54" s="397">
        <v>0.46600000000000003</v>
      </c>
      <c r="BU54" s="397">
        <v>0.46600000000000003</v>
      </c>
      <c r="BV54" s="397">
        <v>0.46600000000000003</v>
      </c>
    </row>
    <row r="55" spans="1:74" ht="11.1" customHeight="1" x14ac:dyDescent="0.2">
      <c r="A55" s="293"/>
      <c r="B55" s="612"/>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c r="AM55" s="387"/>
      <c r="AN55" s="387"/>
      <c r="AO55" s="387"/>
      <c r="AP55" s="387"/>
      <c r="AQ55" s="387"/>
      <c r="AR55" s="387"/>
      <c r="AS55" s="387"/>
      <c r="AT55" s="387"/>
      <c r="AU55" s="387"/>
      <c r="AV55" s="387"/>
      <c r="AW55" s="387"/>
      <c r="AX55" s="387"/>
      <c r="AY55" s="387"/>
      <c r="AZ55" s="387"/>
      <c r="BA55" s="387"/>
      <c r="BB55" s="387"/>
      <c r="BC55" s="387"/>
      <c r="BD55" s="699"/>
      <c r="BE55" s="699"/>
      <c r="BF55" s="699"/>
      <c r="BG55" s="399"/>
      <c r="BH55" s="399"/>
      <c r="BI55" s="399"/>
      <c r="BJ55" s="399"/>
      <c r="BK55" s="399"/>
      <c r="BL55" s="399"/>
      <c r="BM55" s="399"/>
      <c r="BN55" s="399"/>
      <c r="BO55" s="399"/>
      <c r="BP55" s="399"/>
      <c r="BQ55" s="399"/>
      <c r="BR55" s="399"/>
      <c r="BS55" s="399"/>
      <c r="BT55" s="399"/>
      <c r="BU55" s="399"/>
      <c r="BV55" s="399"/>
    </row>
    <row r="56" spans="1:74" s="302" customFormat="1" ht="11.1" customHeight="1" x14ac:dyDescent="0.2">
      <c r="A56" s="606" t="s">
        <v>1583</v>
      </c>
      <c r="B56" s="602" t="s">
        <v>1562</v>
      </c>
      <c r="C56" s="644">
        <v>149.17718500000001</v>
      </c>
      <c r="D56" s="644">
        <v>138.525679</v>
      </c>
      <c r="E56" s="644">
        <v>132.642009</v>
      </c>
      <c r="F56" s="644">
        <v>156.89034100000001</v>
      </c>
      <c r="G56" s="644">
        <v>182.88147000000001</v>
      </c>
      <c r="H56" s="644">
        <v>182.80113700000001</v>
      </c>
      <c r="I56" s="644">
        <v>184.186995</v>
      </c>
      <c r="J56" s="644">
        <v>184.70501899999999</v>
      </c>
      <c r="K56" s="644">
        <v>177.07925</v>
      </c>
      <c r="L56" s="644">
        <v>161.079092</v>
      </c>
      <c r="M56" s="644">
        <v>162.333078</v>
      </c>
      <c r="N56" s="644">
        <v>166.14038500000001</v>
      </c>
      <c r="O56" s="644">
        <v>170.35090500000001</v>
      </c>
      <c r="P56" s="644">
        <v>150.18066099999999</v>
      </c>
      <c r="Q56" s="644">
        <v>152.32976600000001</v>
      </c>
      <c r="R56" s="644">
        <v>143.322968</v>
      </c>
      <c r="S56" s="644">
        <v>145.16365999999999</v>
      </c>
      <c r="T56" s="644">
        <v>145.800082</v>
      </c>
      <c r="U56" s="644">
        <v>148.11912599999999</v>
      </c>
      <c r="V56" s="644">
        <v>143.031058</v>
      </c>
      <c r="W56" s="644">
        <v>137.49927700000001</v>
      </c>
      <c r="X56" s="644">
        <v>138.034223</v>
      </c>
      <c r="Y56" s="644">
        <v>137.545895</v>
      </c>
      <c r="Z56" s="644">
        <v>136.57931099999999</v>
      </c>
      <c r="AA56" s="644">
        <v>132.53527500000001</v>
      </c>
      <c r="AB56" s="644">
        <v>127.815134</v>
      </c>
      <c r="AC56" s="644">
        <v>122.05478600000001</v>
      </c>
      <c r="AD56" s="644">
        <v>113.37593099999999</v>
      </c>
      <c r="AE56" s="644">
        <v>116.82481</v>
      </c>
      <c r="AF56" s="644">
        <v>117.475059</v>
      </c>
      <c r="AG56" s="644">
        <v>118.980351</v>
      </c>
      <c r="AH56" s="644">
        <v>118.56959000000001</v>
      </c>
      <c r="AI56" s="644">
        <v>116.054794</v>
      </c>
      <c r="AJ56" s="644">
        <v>115.630199</v>
      </c>
      <c r="AK56" s="644">
        <v>126.920648</v>
      </c>
      <c r="AL56" s="644">
        <v>125.91252</v>
      </c>
      <c r="AM56" s="644">
        <v>130.55060599999999</v>
      </c>
      <c r="AN56" s="644">
        <v>133.088326</v>
      </c>
      <c r="AO56" s="644">
        <v>120.66703699999999</v>
      </c>
      <c r="AP56" s="644">
        <v>120.591047</v>
      </c>
      <c r="AQ56" s="644">
        <v>120.812883</v>
      </c>
      <c r="AR56" s="644">
        <v>119.392371</v>
      </c>
      <c r="AS56" s="644">
        <v>127.543674</v>
      </c>
      <c r="AT56" s="644">
        <v>124.078174</v>
      </c>
      <c r="AU56" s="644">
        <v>126.638127</v>
      </c>
      <c r="AV56" s="644">
        <v>116.79932599999999</v>
      </c>
      <c r="AW56" s="644">
        <v>121.819908</v>
      </c>
      <c r="AX56" s="644">
        <v>139.79114300000001</v>
      </c>
      <c r="AY56" s="644">
        <v>139.27569199999999</v>
      </c>
      <c r="AZ56" s="644">
        <v>128.65023500000001</v>
      </c>
      <c r="BA56" s="644">
        <v>131.85746499999999</v>
      </c>
      <c r="BB56" s="644">
        <v>128.97462999999999</v>
      </c>
      <c r="BC56" s="644">
        <v>130.3493</v>
      </c>
      <c r="BD56" s="741">
        <v>133.40813800000001</v>
      </c>
      <c r="BE56" s="741">
        <v>137.832942</v>
      </c>
      <c r="BF56" s="741">
        <v>132.67521551999999</v>
      </c>
      <c r="BG56" s="655">
        <v>127.4091</v>
      </c>
      <c r="BH56" s="655">
        <v>121.00579999999999</v>
      </c>
      <c r="BI56" s="655">
        <v>127.179</v>
      </c>
      <c r="BJ56" s="655">
        <v>132.72839999999999</v>
      </c>
      <c r="BK56" s="655">
        <v>133.60149999999999</v>
      </c>
      <c r="BL56" s="655">
        <v>127.86369999999999</v>
      </c>
      <c r="BM56" s="655">
        <v>125.898</v>
      </c>
      <c r="BN56" s="655">
        <v>122.0055</v>
      </c>
      <c r="BO56" s="655">
        <v>126.8181</v>
      </c>
      <c r="BP56" s="655">
        <v>127.5436</v>
      </c>
      <c r="BQ56" s="655">
        <v>130.017</v>
      </c>
      <c r="BR56" s="655">
        <v>128.82230000000001</v>
      </c>
      <c r="BS56" s="655">
        <v>126.44029999999999</v>
      </c>
      <c r="BT56" s="655">
        <v>120.42789999999999</v>
      </c>
      <c r="BU56" s="655">
        <v>125.13209999999999</v>
      </c>
      <c r="BV56" s="655">
        <v>127.8253</v>
      </c>
    </row>
    <row r="57" spans="1:74" ht="11.1" customHeight="1" x14ac:dyDescent="0.2">
      <c r="A57" s="293" t="s">
        <v>216</v>
      </c>
      <c r="B57" s="603" t="s">
        <v>1143</v>
      </c>
      <c r="C57" s="645">
        <v>143.19</v>
      </c>
      <c r="D57" s="645">
        <v>132.91800000000001</v>
      </c>
      <c r="E57" s="645">
        <v>126.782</v>
      </c>
      <c r="F57" s="645">
        <v>150.922</v>
      </c>
      <c r="G57" s="645">
        <v>176.62700000000001</v>
      </c>
      <c r="H57" s="645">
        <v>176.947</v>
      </c>
      <c r="I57" s="645">
        <v>178.8</v>
      </c>
      <c r="J57" s="645">
        <v>179.76300000000001</v>
      </c>
      <c r="K57" s="645">
        <v>172.50200000000001</v>
      </c>
      <c r="L57" s="645">
        <v>156.23500000000001</v>
      </c>
      <c r="M57" s="645">
        <v>157.20500000000001</v>
      </c>
      <c r="N57" s="645">
        <v>161.18799999999999</v>
      </c>
      <c r="O57" s="645">
        <v>164.05760799999999</v>
      </c>
      <c r="P57" s="645">
        <v>144.01243700000001</v>
      </c>
      <c r="Q57" s="645">
        <v>146.07853600000001</v>
      </c>
      <c r="R57" s="645">
        <v>137.21829700000001</v>
      </c>
      <c r="S57" s="645">
        <v>139.59954400000001</v>
      </c>
      <c r="T57" s="645">
        <v>140.132555</v>
      </c>
      <c r="U57" s="645">
        <v>142.13915600000001</v>
      </c>
      <c r="V57" s="645">
        <v>137.625441</v>
      </c>
      <c r="W57" s="645">
        <v>132.095395</v>
      </c>
      <c r="X57" s="645">
        <v>132.81144399999999</v>
      </c>
      <c r="Y57" s="645">
        <v>131.69239400000001</v>
      </c>
      <c r="Z57" s="645">
        <v>130.03906000000001</v>
      </c>
      <c r="AA57" s="645">
        <v>125.281997</v>
      </c>
      <c r="AB57" s="645">
        <v>120.609776</v>
      </c>
      <c r="AC57" s="645">
        <v>114.65761500000001</v>
      </c>
      <c r="AD57" s="645">
        <v>106.291242</v>
      </c>
      <c r="AE57" s="645">
        <v>109.712137</v>
      </c>
      <c r="AF57" s="645">
        <v>111.329024</v>
      </c>
      <c r="AG57" s="645">
        <v>112.59147400000001</v>
      </c>
      <c r="AH57" s="645">
        <v>113.121844</v>
      </c>
      <c r="AI57" s="645">
        <v>110.53083700000001</v>
      </c>
      <c r="AJ57" s="645">
        <v>110.49194900000001</v>
      </c>
      <c r="AK57" s="645">
        <v>120.60104200000001</v>
      </c>
      <c r="AL57" s="645">
        <v>118.89921</v>
      </c>
      <c r="AM57" s="645">
        <v>122.69627</v>
      </c>
      <c r="AN57" s="645">
        <v>124.661743</v>
      </c>
      <c r="AO57" s="645">
        <v>111.693021</v>
      </c>
      <c r="AP57" s="645">
        <v>111.71016400000001</v>
      </c>
      <c r="AQ57" s="645">
        <v>112.76200900000001</v>
      </c>
      <c r="AR57" s="645">
        <v>111.99350800000001</v>
      </c>
      <c r="AS57" s="645">
        <v>119.786492</v>
      </c>
      <c r="AT57" s="645">
        <v>116.450351</v>
      </c>
      <c r="AU57" s="645">
        <v>118.841938</v>
      </c>
      <c r="AV57" s="645">
        <v>109.617171</v>
      </c>
      <c r="AW57" s="645">
        <v>113.160725</v>
      </c>
      <c r="AX57" s="645">
        <v>130.48589899999999</v>
      </c>
      <c r="AY57" s="645">
        <v>128.69119499999999</v>
      </c>
      <c r="AZ57" s="645">
        <v>117.795738</v>
      </c>
      <c r="BA57" s="645">
        <v>121.164891</v>
      </c>
      <c r="BB57" s="645">
        <v>117.841658</v>
      </c>
      <c r="BC57" s="645">
        <v>120.27692</v>
      </c>
      <c r="BD57" s="739">
        <v>123.123904</v>
      </c>
      <c r="BE57" s="739">
        <v>127.795</v>
      </c>
      <c r="BF57" s="739">
        <v>122.53727352</v>
      </c>
      <c r="BG57" s="651">
        <v>117.27119999999999</v>
      </c>
      <c r="BH57" s="651">
        <v>110.8678</v>
      </c>
      <c r="BI57" s="651">
        <v>117.041</v>
      </c>
      <c r="BJ57" s="651">
        <v>122.59050000000001</v>
      </c>
      <c r="BK57" s="651">
        <v>123.4635</v>
      </c>
      <c r="BL57" s="651">
        <v>117.72580000000001</v>
      </c>
      <c r="BM57" s="651">
        <v>115.76</v>
      </c>
      <c r="BN57" s="651">
        <v>111.86750000000001</v>
      </c>
      <c r="BO57" s="651">
        <v>116.6802</v>
      </c>
      <c r="BP57" s="651">
        <v>117.4057</v>
      </c>
      <c r="BQ57" s="651">
        <v>119.87909999999999</v>
      </c>
      <c r="BR57" s="651">
        <v>118.6844</v>
      </c>
      <c r="BS57" s="651">
        <v>116.30240000000001</v>
      </c>
      <c r="BT57" s="651">
        <v>110.29</v>
      </c>
      <c r="BU57" s="651">
        <v>114.99420000000001</v>
      </c>
      <c r="BV57" s="651">
        <v>117.68729999999999</v>
      </c>
    </row>
    <row r="58" spans="1:74" ht="11.1" customHeight="1" x14ac:dyDescent="0.2">
      <c r="A58" s="293" t="s">
        <v>1557</v>
      </c>
      <c r="B58" s="603" t="s">
        <v>1558</v>
      </c>
      <c r="C58" s="645">
        <v>4.2731849999999998</v>
      </c>
      <c r="D58" s="645">
        <v>4.2196790000000002</v>
      </c>
      <c r="E58" s="645">
        <v>4.4290089999999998</v>
      </c>
      <c r="F58" s="645">
        <v>4.4113410000000002</v>
      </c>
      <c r="G58" s="645">
        <v>4.5134699999999999</v>
      </c>
      <c r="H58" s="645">
        <v>4.3181370000000001</v>
      </c>
      <c r="I58" s="645">
        <v>3.8789950000000002</v>
      </c>
      <c r="J58" s="645">
        <v>3.5630190000000002</v>
      </c>
      <c r="K58" s="645">
        <v>3.2212499999999999</v>
      </c>
      <c r="L58" s="645">
        <v>3.4180920000000001</v>
      </c>
      <c r="M58" s="645">
        <v>3.7410779999999999</v>
      </c>
      <c r="N58" s="645">
        <v>3.6653850000000001</v>
      </c>
      <c r="O58" s="645">
        <v>4.5803219999999998</v>
      </c>
      <c r="P58" s="645">
        <v>4.1893779999999996</v>
      </c>
      <c r="Q58" s="645">
        <v>4.2837800000000001</v>
      </c>
      <c r="R58" s="645">
        <v>4.1831659999999999</v>
      </c>
      <c r="S58" s="645">
        <v>3.8045040000000001</v>
      </c>
      <c r="T58" s="645">
        <v>3.7475589999999999</v>
      </c>
      <c r="U58" s="645">
        <v>3.69692</v>
      </c>
      <c r="V58" s="645">
        <v>3.368598</v>
      </c>
      <c r="W58" s="645">
        <v>3.2295250000000002</v>
      </c>
      <c r="X58" s="645">
        <v>3.3396520000000001</v>
      </c>
      <c r="Y58" s="645">
        <v>3.7468979999999998</v>
      </c>
      <c r="Z58" s="645">
        <v>4.1874989999999999</v>
      </c>
      <c r="AA58" s="645">
        <v>4.5435610000000004</v>
      </c>
      <c r="AB58" s="645">
        <v>4.4573140000000002</v>
      </c>
      <c r="AC58" s="645">
        <v>4.6917960000000001</v>
      </c>
      <c r="AD58" s="645">
        <v>4.2124980000000001</v>
      </c>
      <c r="AE58" s="645">
        <v>3.8392409999999999</v>
      </c>
      <c r="AF58" s="645">
        <v>3.4044020000000002</v>
      </c>
      <c r="AG58" s="645">
        <v>3.2404609999999998</v>
      </c>
      <c r="AH58" s="645">
        <v>2.893751</v>
      </c>
      <c r="AI58" s="645">
        <v>2.8262809999999998</v>
      </c>
      <c r="AJ58" s="645">
        <v>2.9032480000000001</v>
      </c>
      <c r="AK58" s="645">
        <v>3.2323279999999999</v>
      </c>
      <c r="AL58" s="645">
        <v>3.6078510000000001</v>
      </c>
      <c r="AM58" s="645">
        <v>4.2971570000000003</v>
      </c>
      <c r="AN58" s="645">
        <v>4.86144</v>
      </c>
      <c r="AO58" s="645">
        <v>5.055199</v>
      </c>
      <c r="AP58" s="645">
        <v>4.8466940000000003</v>
      </c>
      <c r="AQ58" s="645">
        <v>4.4132800000000003</v>
      </c>
      <c r="AR58" s="645">
        <v>3.9779599999999999</v>
      </c>
      <c r="AS58" s="645">
        <v>3.7187519999999998</v>
      </c>
      <c r="AT58" s="645">
        <v>3.5885889999999998</v>
      </c>
      <c r="AU58" s="645">
        <v>3.5755919999999999</v>
      </c>
      <c r="AV58" s="645">
        <v>3.5142199999999999</v>
      </c>
      <c r="AW58" s="645">
        <v>3.6745230000000002</v>
      </c>
      <c r="AX58" s="645">
        <v>3.827474</v>
      </c>
      <c r="AY58" s="645">
        <v>4.205152</v>
      </c>
      <c r="AZ58" s="645">
        <v>4.5640770000000002</v>
      </c>
      <c r="BA58" s="645">
        <v>4.4007630000000004</v>
      </c>
      <c r="BB58" s="645">
        <v>4.4130779999999996</v>
      </c>
      <c r="BC58" s="645">
        <v>4.1852739999999997</v>
      </c>
      <c r="BD58" s="739">
        <v>3.7276500000000001</v>
      </c>
      <c r="BE58" s="739">
        <v>3.9506640000000002</v>
      </c>
      <c r="BF58" s="739">
        <v>3.9506640000000002</v>
      </c>
      <c r="BG58" s="651">
        <v>3.9506640000000002</v>
      </c>
      <c r="BH58" s="651">
        <v>3.9506640000000002</v>
      </c>
      <c r="BI58" s="651">
        <v>3.9506640000000002</v>
      </c>
      <c r="BJ58" s="651">
        <v>3.9506640000000002</v>
      </c>
      <c r="BK58" s="651">
        <v>3.9506640000000002</v>
      </c>
      <c r="BL58" s="651">
        <v>3.9506640000000002</v>
      </c>
      <c r="BM58" s="651">
        <v>3.9506640000000002</v>
      </c>
      <c r="BN58" s="651">
        <v>3.9506640000000002</v>
      </c>
      <c r="BO58" s="651">
        <v>3.9506640000000002</v>
      </c>
      <c r="BP58" s="651">
        <v>3.9506640000000002</v>
      </c>
      <c r="BQ58" s="651">
        <v>3.9506640000000002</v>
      </c>
      <c r="BR58" s="651">
        <v>3.9506640000000002</v>
      </c>
      <c r="BS58" s="651">
        <v>3.9506640000000002</v>
      </c>
      <c r="BT58" s="651">
        <v>3.9506640000000002</v>
      </c>
      <c r="BU58" s="651">
        <v>3.9506640000000002</v>
      </c>
      <c r="BV58" s="651">
        <v>3.9506640000000002</v>
      </c>
    </row>
    <row r="59" spans="1:74" s="261" customFormat="1" ht="11.1" customHeight="1" x14ac:dyDescent="0.2">
      <c r="A59" s="293" t="s">
        <v>1559</v>
      </c>
      <c r="B59" s="643" t="s">
        <v>1574</v>
      </c>
      <c r="C59" s="962">
        <v>1.714</v>
      </c>
      <c r="D59" s="962">
        <v>1.3879999999999999</v>
      </c>
      <c r="E59" s="962">
        <v>1.431</v>
      </c>
      <c r="F59" s="962">
        <v>1.5569999999999999</v>
      </c>
      <c r="G59" s="962">
        <v>1.7410000000000001</v>
      </c>
      <c r="H59" s="962">
        <v>1.536</v>
      </c>
      <c r="I59" s="962">
        <v>1.508</v>
      </c>
      <c r="J59" s="962">
        <v>1.379</v>
      </c>
      <c r="K59" s="962">
        <v>1.3560000000000001</v>
      </c>
      <c r="L59" s="962">
        <v>1.4259999999999999</v>
      </c>
      <c r="M59" s="962">
        <v>1.387</v>
      </c>
      <c r="N59" s="962">
        <v>1.2869999999999999</v>
      </c>
      <c r="O59" s="962">
        <v>1.7129749999999999</v>
      </c>
      <c r="P59" s="962">
        <v>1.9788460000000001</v>
      </c>
      <c r="Q59" s="962">
        <v>1.9674499999999999</v>
      </c>
      <c r="R59" s="962">
        <v>1.921505</v>
      </c>
      <c r="S59" s="962">
        <v>1.759612</v>
      </c>
      <c r="T59" s="962">
        <v>1.9199679999999999</v>
      </c>
      <c r="U59" s="962">
        <v>2.2830499999999998</v>
      </c>
      <c r="V59" s="962">
        <v>2.0370189999999999</v>
      </c>
      <c r="W59" s="962">
        <v>2.1743570000000001</v>
      </c>
      <c r="X59" s="962">
        <v>1.883127</v>
      </c>
      <c r="Y59" s="962">
        <v>2.1066029999999998</v>
      </c>
      <c r="Z59" s="962">
        <v>2.3527520000000002</v>
      </c>
      <c r="AA59" s="962">
        <v>2.7097169999999999</v>
      </c>
      <c r="AB59" s="962">
        <v>2.7480440000000002</v>
      </c>
      <c r="AC59" s="962">
        <v>2.7053750000000001</v>
      </c>
      <c r="AD59" s="962">
        <v>2.8721909999999999</v>
      </c>
      <c r="AE59" s="962">
        <v>3.2734320000000001</v>
      </c>
      <c r="AF59" s="962">
        <v>2.7416330000000002</v>
      </c>
      <c r="AG59" s="962">
        <v>3.1484160000000001</v>
      </c>
      <c r="AH59" s="962">
        <v>2.553995</v>
      </c>
      <c r="AI59" s="962">
        <v>2.697676</v>
      </c>
      <c r="AJ59" s="962">
        <v>2.2350020000000002</v>
      </c>
      <c r="AK59" s="962">
        <v>3.087278</v>
      </c>
      <c r="AL59" s="962">
        <v>3.405459</v>
      </c>
      <c r="AM59" s="962">
        <v>3.5571790000000001</v>
      </c>
      <c r="AN59" s="962">
        <v>3.565143</v>
      </c>
      <c r="AO59" s="962">
        <v>3.9188170000000002</v>
      </c>
      <c r="AP59" s="962">
        <v>4.0341889999999996</v>
      </c>
      <c r="AQ59" s="962">
        <v>3.637594</v>
      </c>
      <c r="AR59" s="962">
        <v>3.420903</v>
      </c>
      <c r="AS59" s="962">
        <v>4.03843</v>
      </c>
      <c r="AT59" s="962">
        <v>4.0392340000000004</v>
      </c>
      <c r="AU59" s="962">
        <v>4.2205969999999997</v>
      </c>
      <c r="AV59" s="962">
        <v>3.6679349999999999</v>
      </c>
      <c r="AW59" s="962">
        <v>4.9846599999999999</v>
      </c>
      <c r="AX59" s="962">
        <v>5.4777699999999996</v>
      </c>
      <c r="AY59" s="962">
        <v>6.3793449999999998</v>
      </c>
      <c r="AZ59" s="962">
        <v>6.2904200000000001</v>
      </c>
      <c r="BA59" s="962">
        <v>6.291811</v>
      </c>
      <c r="BB59" s="962">
        <v>6.719894</v>
      </c>
      <c r="BC59" s="962">
        <v>5.8871060000000002</v>
      </c>
      <c r="BD59" s="963">
        <v>6.556584</v>
      </c>
      <c r="BE59" s="963">
        <v>6.0872780000000004</v>
      </c>
      <c r="BF59" s="963">
        <v>6.1872780000000001</v>
      </c>
      <c r="BG59" s="964">
        <v>6.1872780000000001</v>
      </c>
      <c r="BH59" s="964">
        <v>6.1872780000000001</v>
      </c>
      <c r="BI59" s="964">
        <v>6.1872780000000001</v>
      </c>
      <c r="BJ59" s="964">
        <v>6.1872780000000001</v>
      </c>
      <c r="BK59" s="964">
        <v>6.1872780000000001</v>
      </c>
      <c r="BL59" s="964">
        <v>6.1872780000000001</v>
      </c>
      <c r="BM59" s="964">
        <v>6.1872780000000001</v>
      </c>
      <c r="BN59" s="964">
        <v>6.1872780000000001</v>
      </c>
      <c r="BO59" s="964">
        <v>6.1872780000000001</v>
      </c>
      <c r="BP59" s="964">
        <v>6.1872780000000001</v>
      </c>
      <c r="BQ59" s="964">
        <v>6.1872780000000001</v>
      </c>
      <c r="BR59" s="964">
        <v>6.1872780000000001</v>
      </c>
      <c r="BS59" s="964">
        <v>6.1872780000000001</v>
      </c>
      <c r="BT59" s="964">
        <v>6.1872780000000001</v>
      </c>
      <c r="BU59" s="964">
        <v>6.1872780000000001</v>
      </c>
      <c r="BV59" s="964">
        <v>6.1872780000000001</v>
      </c>
    </row>
    <row r="60" spans="1:74" s="180" customFormat="1" ht="12" customHeight="1" x14ac:dyDescent="0.25">
      <c r="A60" s="179"/>
      <c r="B60" s="958" t="s">
        <v>1533</v>
      </c>
      <c r="C60" s="924"/>
      <c r="D60" s="924"/>
      <c r="E60" s="924"/>
      <c r="F60" s="924"/>
      <c r="G60" s="924"/>
      <c r="H60" s="924"/>
      <c r="I60" s="924"/>
      <c r="J60" s="924"/>
      <c r="K60" s="924"/>
      <c r="L60" s="924"/>
      <c r="M60" s="924"/>
      <c r="N60" s="924"/>
      <c r="O60" s="924"/>
      <c r="P60" s="924"/>
      <c r="Q60" s="900"/>
      <c r="R60" s="346"/>
      <c r="AY60" s="239"/>
      <c r="AZ60" s="239"/>
      <c r="BA60" s="239"/>
      <c r="BB60" s="239"/>
      <c r="BC60" s="239"/>
      <c r="BD60" s="730"/>
      <c r="BE60" s="239"/>
      <c r="BF60" s="730"/>
      <c r="BG60" s="239"/>
      <c r="BH60" s="239"/>
      <c r="BI60" s="239"/>
      <c r="BJ60" s="239"/>
    </row>
    <row r="61" spans="1:74" s="180" customFormat="1" ht="12" customHeight="1" x14ac:dyDescent="0.2">
      <c r="A61" s="179"/>
      <c r="B61" s="1032" t="s">
        <v>1591</v>
      </c>
      <c r="C61" s="1032"/>
      <c r="D61" s="1032"/>
      <c r="E61" s="1032"/>
      <c r="F61" s="1032"/>
      <c r="G61" s="1032"/>
      <c r="H61" s="1032"/>
      <c r="I61" s="1032"/>
      <c r="J61" s="1032"/>
      <c r="K61" s="1032"/>
      <c r="L61" s="1032"/>
      <c r="M61" s="1032"/>
      <c r="N61" s="1032"/>
      <c r="O61" s="1032"/>
      <c r="P61" s="1032"/>
      <c r="Q61" s="1032"/>
      <c r="R61" s="346"/>
      <c r="AY61" s="239"/>
      <c r="AZ61" s="239"/>
      <c r="BA61" s="239"/>
      <c r="BB61" s="239"/>
      <c r="BC61" s="239"/>
      <c r="BD61" s="730"/>
      <c r="BE61" s="239"/>
      <c r="BF61" s="730"/>
      <c r="BG61" s="239"/>
      <c r="BH61" s="239"/>
      <c r="BI61" s="239"/>
      <c r="BJ61" s="239"/>
    </row>
    <row r="62" spans="1:74" s="180" customFormat="1" ht="12" customHeight="1" x14ac:dyDescent="0.2">
      <c r="A62" s="179"/>
      <c r="B62" s="1032" t="s">
        <v>1604</v>
      </c>
      <c r="C62" s="1032"/>
      <c r="D62" s="1032"/>
      <c r="E62" s="1032"/>
      <c r="F62" s="1032"/>
      <c r="G62" s="1032"/>
      <c r="H62" s="1032"/>
      <c r="I62" s="1032"/>
      <c r="J62" s="1032"/>
      <c r="K62" s="1032"/>
      <c r="L62" s="1032"/>
      <c r="M62" s="1032"/>
      <c r="N62" s="1032"/>
      <c r="O62" s="1032"/>
      <c r="P62" s="1032"/>
      <c r="Q62" s="1032"/>
      <c r="R62" s="346"/>
      <c r="AY62" s="239"/>
      <c r="AZ62" s="239"/>
      <c r="BA62" s="239"/>
      <c r="BB62" s="239"/>
      <c r="BC62" s="239"/>
      <c r="BD62" s="730"/>
      <c r="BE62" s="239"/>
      <c r="BF62" s="730"/>
      <c r="BG62" s="239"/>
      <c r="BH62" s="239"/>
      <c r="BI62" s="239"/>
      <c r="BJ62" s="239"/>
    </row>
    <row r="63" spans="1:74" s="180" customFormat="1" ht="12" customHeight="1" x14ac:dyDescent="0.2">
      <c r="A63" s="179"/>
      <c r="B63" s="1032" t="s">
        <v>1599</v>
      </c>
      <c r="C63" s="1032"/>
      <c r="D63" s="1032"/>
      <c r="E63" s="1032"/>
      <c r="F63" s="1032"/>
      <c r="G63" s="1032"/>
      <c r="H63" s="1032"/>
      <c r="I63" s="1032"/>
      <c r="J63" s="1032"/>
      <c r="K63" s="1032"/>
      <c r="L63" s="1032"/>
      <c r="M63" s="1032"/>
      <c r="N63" s="1032"/>
      <c r="O63" s="1032"/>
      <c r="P63" s="1032"/>
      <c r="Q63" s="1032"/>
      <c r="R63" s="346"/>
      <c r="AY63" s="239"/>
      <c r="AZ63" s="239"/>
      <c r="BA63" s="239"/>
      <c r="BB63" s="239"/>
      <c r="BC63" s="239"/>
      <c r="BD63" s="730"/>
      <c r="BE63" s="239"/>
      <c r="BF63" s="730"/>
      <c r="BG63" s="239"/>
      <c r="BH63" s="239"/>
      <c r="BI63" s="239"/>
      <c r="BJ63" s="239"/>
    </row>
    <row r="64" spans="1:74" s="180" customFormat="1" ht="12" customHeight="1" x14ac:dyDescent="0.2">
      <c r="A64" s="179"/>
      <c r="B64" s="1033" t="s">
        <v>1600</v>
      </c>
      <c r="C64" s="1033"/>
      <c r="D64" s="1033"/>
      <c r="E64" s="1033"/>
      <c r="F64" s="1033"/>
      <c r="G64" s="1033"/>
      <c r="H64" s="1033"/>
      <c r="I64" s="1033"/>
      <c r="J64" s="1033"/>
      <c r="K64" s="1033"/>
      <c r="L64" s="1033"/>
      <c r="M64" s="1033"/>
      <c r="N64" s="1033"/>
      <c r="O64" s="1033"/>
      <c r="P64" s="1033"/>
      <c r="Q64" s="1033"/>
      <c r="R64" s="346"/>
      <c r="AY64" s="239"/>
      <c r="AZ64" s="239"/>
      <c r="BA64" s="239"/>
      <c r="BB64" s="239"/>
      <c r="BC64" s="239"/>
      <c r="BD64" s="730"/>
      <c r="BE64" s="239"/>
      <c r="BF64" s="730"/>
      <c r="BG64" s="239"/>
      <c r="BH64" s="239"/>
      <c r="BI64" s="239"/>
      <c r="BJ64" s="239"/>
    </row>
    <row r="65" spans="1:74" s="180" customFormat="1" ht="12" customHeight="1" x14ac:dyDescent="0.25">
      <c r="A65" s="179"/>
      <c r="B65" s="958" t="s">
        <v>1601</v>
      </c>
      <c r="C65" s="924"/>
      <c r="D65" s="924"/>
      <c r="E65" s="924"/>
      <c r="F65" s="924"/>
      <c r="G65" s="924"/>
      <c r="H65" s="961"/>
      <c r="I65" s="924"/>
      <c r="J65" s="924"/>
      <c r="K65" s="924"/>
      <c r="L65" s="924"/>
      <c r="M65" s="924"/>
      <c r="N65" s="924"/>
      <c r="O65" s="924"/>
      <c r="P65" s="924"/>
      <c r="Q65" s="900"/>
      <c r="R65" s="346"/>
      <c r="AY65" s="239"/>
      <c r="AZ65" s="239"/>
      <c r="BA65" s="239"/>
      <c r="BB65" s="239"/>
      <c r="BC65" s="239"/>
      <c r="BD65" s="730"/>
      <c r="BE65" s="239"/>
      <c r="BF65" s="730"/>
      <c r="BG65" s="239"/>
      <c r="BH65" s="239"/>
      <c r="BI65" s="239"/>
      <c r="BJ65" s="239"/>
    </row>
    <row r="66" spans="1:74" s="180" customFormat="1" ht="12" customHeight="1" x14ac:dyDescent="0.25">
      <c r="A66" s="179"/>
      <c r="B66" s="958" t="s">
        <v>1602</v>
      </c>
      <c r="C66" s="924"/>
      <c r="D66" s="924"/>
      <c r="E66" s="924"/>
      <c r="F66" s="924"/>
      <c r="G66" s="924"/>
      <c r="H66" s="961"/>
      <c r="I66" s="924"/>
      <c r="J66" s="924"/>
      <c r="K66" s="924"/>
      <c r="L66" s="924"/>
      <c r="M66" s="924"/>
      <c r="N66" s="924"/>
      <c r="O66" s="924"/>
      <c r="P66" s="924"/>
      <c r="Q66" s="900"/>
      <c r="R66" s="346"/>
      <c r="AY66" s="239"/>
      <c r="AZ66" s="239"/>
      <c r="BA66" s="239"/>
      <c r="BB66" s="239"/>
      <c r="BC66" s="239"/>
      <c r="BD66" s="730"/>
      <c r="BE66" s="239"/>
      <c r="BF66" s="730"/>
      <c r="BG66" s="239"/>
      <c r="BH66" s="239"/>
      <c r="BI66" s="239"/>
      <c r="BJ66" s="239"/>
    </row>
    <row r="67" spans="1:74" s="180" customFormat="1" ht="12" customHeight="1" x14ac:dyDescent="0.25">
      <c r="A67" s="179"/>
      <c r="B67" s="958" t="s">
        <v>1603</v>
      </c>
      <c r="C67" s="924"/>
      <c r="D67" s="924"/>
      <c r="E67" s="924"/>
      <c r="F67" s="924"/>
      <c r="G67" s="924"/>
      <c r="H67" s="961"/>
      <c r="I67" s="924"/>
      <c r="J67" s="924"/>
      <c r="K67" s="924"/>
      <c r="L67" s="924"/>
      <c r="M67" s="924"/>
      <c r="N67" s="924"/>
      <c r="O67" s="924"/>
      <c r="P67" s="924"/>
      <c r="Q67" s="900"/>
      <c r="R67" s="346"/>
      <c r="AY67" s="239"/>
      <c r="AZ67" s="239"/>
      <c r="BA67" s="239"/>
      <c r="BB67" s="239"/>
      <c r="BC67" s="239"/>
      <c r="BD67" s="730"/>
      <c r="BE67" s="239"/>
      <c r="BF67" s="730"/>
      <c r="BG67" s="239"/>
      <c r="BH67" s="239"/>
      <c r="BI67" s="239"/>
      <c r="BJ67" s="239"/>
    </row>
    <row r="68" spans="1:74" s="180" customFormat="1" x14ac:dyDescent="0.2">
      <c r="A68" s="179"/>
      <c r="B68" s="914" t="s">
        <v>834</v>
      </c>
      <c r="C68" s="928"/>
      <c r="D68" s="928"/>
      <c r="E68" s="928"/>
      <c r="F68" s="928"/>
      <c r="G68" s="928"/>
      <c r="H68" s="928"/>
      <c r="I68" s="928"/>
      <c r="J68" s="928"/>
      <c r="K68" s="928"/>
      <c r="L68" s="928"/>
      <c r="M68" s="928"/>
      <c r="N68" s="928"/>
      <c r="O68" s="928"/>
      <c r="P68" s="928"/>
      <c r="Q68" s="928"/>
      <c r="R68" s="346"/>
      <c r="AY68" s="239"/>
      <c r="AZ68" s="239"/>
      <c r="BA68" s="239"/>
      <c r="BB68" s="239"/>
      <c r="BC68" s="239"/>
      <c r="BD68" s="730"/>
      <c r="BE68" s="239"/>
      <c r="BF68" s="730"/>
      <c r="BG68" s="239"/>
      <c r="BH68" s="239"/>
      <c r="BI68" s="239"/>
      <c r="BJ68" s="239"/>
    </row>
    <row r="69" spans="1:74" s="180" customFormat="1" ht="12" customHeight="1" x14ac:dyDescent="0.25">
      <c r="A69" s="179"/>
      <c r="B69" s="988" t="str">
        <f>Dates!$G$2</f>
        <v>EIA completed modeling and analysis for this report on Thursday, September 5, 2024.</v>
      </c>
      <c r="C69" s="989"/>
      <c r="D69" s="989"/>
      <c r="E69" s="989"/>
      <c r="F69" s="989"/>
      <c r="G69" s="989"/>
      <c r="H69" s="989"/>
      <c r="I69" s="989"/>
      <c r="J69" s="989"/>
      <c r="K69" s="989"/>
      <c r="L69" s="989"/>
      <c r="M69" s="989"/>
      <c r="N69" s="989"/>
      <c r="O69" s="989"/>
      <c r="P69" s="989"/>
      <c r="Q69" s="989"/>
      <c r="R69" s="346"/>
      <c r="AY69" s="239"/>
      <c r="AZ69" s="239"/>
      <c r="BA69" s="239"/>
      <c r="BB69" s="239"/>
      <c r="BC69" s="239"/>
      <c r="BD69" s="730"/>
      <c r="BE69" s="239"/>
      <c r="BF69" s="730"/>
      <c r="BG69" s="239"/>
      <c r="BH69" s="239"/>
      <c r="BI69" s="239"/>
      <c r="BJ69" s="239"/>
    </row>
    <row r="70" spans="1:74" s="180" customFormat="1" ht="13.2" x14ac:dyDescent="0.25">
      <c r="A70" s="179"/>
      <c r="B70" s="987" t="s">
        <v>487</v>
      </c>
      <c r="C70" s="989"/>
      <c r="D70" s="989"/>
      <c r="E70" s="989"/>
      <c r="F70" s="989"/>
      <c r="G70" s="989"/>
      <c r="H70" s="989"/>
      <c r="I70" s="989"/>
      <c r="J70" s="989"/>
      <c r="K70" s="989"/>
      <c r="L70" s="989"/>
      <c r="M70" s="989"/>
      <c r="N70" s="989"/>
      <c r="O70" s="989"/>
      <c r="P70" s="989"/>
      <c r="Q70" s="989"/>
      <c r="R70" s="346"/>
      <c r="AY70" s="239"/>
      <c r="AZ70" s="239"/>
      <c r="BA70" s="239"/>
      <c r="BB70" s="239"/>
      <c r="BC70" s="239"/>
      <c r="BD70" s="730"/>
      <c r="BE70" s="239"/>
      <c r="BF70" s="730"/>
      <c r="BG70" s="239"/>
      <c r="BH70" s="239"/>
      <c r="BI70" s="239"/>
      <c r="BJ70" s="239"/>
    </row>
    <row r="71" spans="1:74" s="180" customFormat="1" x14ac:dyDescent="0.2">
      <c r="A71" s="179"/>
      <c r="B71" s="1032" t="s">
        <v>1456</v>
      </c>
      <c r="C71" s="1032"/>
      <c r="D71" s="1032"/>
      <c r="E71" s="1032"/>
      <c r="F71" s="1032"/>
      <c r="G71" s="1032"/>
      <c r="H71" s="1032"/>
      <c r="I71" s="1032"/>
      <c r="J71" s="1032"/>
      <c r="K71" s="1032"/>
      <c r="L71" s="1032"/>
      <c r="M71" s="1032"/>
      <c r="N71" s="1032"/>
      <c r="O71" s="1032"/>
      <c r="P71" s="1032"/>
      <c r="Q71" s="1032"/>
      <c r="R71" s="1032"/>
      <c r="AY71" s="239"/>
      <c r="AZ71" s="239"/>
      <c r="BA71" s="239"/>
      <c r="BB71" s="239"/>
      <c r="BC71" s="239"/>
      <c r="BD71" s="730"/>
      <c r="BE71" s="239"/>
      <c r="BF71" s="730"/>
      <c r="BG71" s="239"/>
      <c r="BH71" s="239"/>
      <c r="BI71" s="239"/>
      <c r="BJ71" s="239"/>
    </row>
    <row r="72" spans="1:74" s="180" customFormat="1" ht="10.199999999999999" customHeight="1" x14ac:dyDescent="0.25">
      <c r="A72" s="179"/>
      <c r="B72" s="974" t="s">
        <v>498</v>
      </c>
      <c r="C72" s="976"/>
      <c r="D72" s="976"/>
      <c r="E72" s="976"/>
      <c r="F72" s="976"/>
      <c r="G72" s="976"/>
      <c r="H72" s="976"/>
      <c r="I72" s="976"/>
      <c r="J72" s="976"/>
      <c r="K72" s="976"/>
      <c r="L72" s="976"/>
      <c r="M72" s="976"/>
      <c r="N72" s="976"/>
      <c r="O72" s="976"/>
      <c r="P72" s="976"/>
      <c r="Q72" s="1037"/>
      <c r="R72" s="346"/>
      <c r="AY72" s="239"/>
      <c r="AZ72" s="239"/>
      <c r="BA72" s="239"/>
      <c r="BB72" s="239"/>
      <c r="BC72" s="239"/>
      <c r="BD72" s="730"/>
      <c r="BE72" s="239"/>
      <c r="BF72" s="730"/>
      <c r="BG72" s="239"/>
      <c r="BH72" s="239"/>
      <c r="BI72" s="239"/>
      <c r="BJ72" s="239"/>
    </row>
    <row r="73" spans="1:74" s="180" customFormat="1" ht="12" customHeight="1" x14ac:dyDescent="0.25">
      <c r="A73" s="179"/>
      <c r="B73" s="914" t="s">
        <v>848</v>
      </c>
      <c r="C73"/>
      <c r="D73"/>
      <c r="E73"/>
      <c r="F73"/>
      <c r="G73"/>
      <c r="H73"/>
      <c r="I73"/>
      <c r="J73"/>
      <c r="K73"/>
      <c r="L73"/>
      <c r="M73"/>
      <c r="N73"/>
      <c r="O73"/>
      <c r="P73"/>
      <c r="Q73"/>
      <c r="R73" s="346"/>
      <c r="AY73" s="239"/>
      <c r="AZ73" s="239"/>
      <c r="BA73" s="239"/>
      <c r="BB73" s="239"/>
      <c r="BC73" s="239"/>
      <c r="BD73" s="730"/>
      <c r="BE73" s="239"/>
      <c r="BF73" s="730"/>
      <c r="BG73" s="239"/>
      <c r="BH73" s="239"/>
      <c r="BI73" s="239"/>
      <c r="BJ73" s="239"/>
    </row>
    <row r="74" spans="1:74" s="380" customFormat="1" ht="21" customHeight="1" x14ac:dyDescent="0.2">
      <c r="A74" s="379"/>
      <c r="B74" s="1036" t="s">
        <v>1534</v>
      </c>
      <c r="C74" s="1036"/>
      <c r="D74" s="1036"/>
      <c r="E74" s="1036"/>
      <c r="F74" s="1036"/>
      <c r="G74" s="1036"/>
      <c r="H74" s="1036"/>
      <c r="I74" s="1036"/>
      <c r="J74" s="1036"/>
      <c r="K74" s="1036"/>
      <c r="L74" s="1036"/>
      <c r="M74" s="1036"/>
      <c r="N74" s="1036"/>
      <c r="O74" s="1036"/>
      <c r="P74" s="1036"/>
      <c r="Q74" s="1036"/>
      <c r="R74" s="346"/>
      <c r="BD74" s="383"/>
      <c r="BF74" s="383"/>
    </row>
    <row r="75" spans="1:74" s="180" customFormat="1" ht="12" customHeight="1" x14ac:dyDescent="0.25">
      <c r="A75" s="179"/>
      <c r="B75" s="987" t="s">
        <v>850</v>
      </c>
      <c r="C75" s="989"/>
      <c r="D75" s="989"/>
      <c r="E75" s="989"/>
      <c r="F75" s="989"/>
      <c r="G75" s="989"/>
      <c r="H75" s="989"/>
      <c r="I75" s="989"/>
      <c r="J75" s="989"/>
      <c r="K75" s="989"/>
      <c r="L75" s="989"/>
      <c r="M75" s="989"/>
      <c r="N75" s="989"/>
      <c r="O75" s="989"/>
      <c r="P75" s="989"/>
      <c r="Q75" s="989"/>
      <c r="R75" s="261"/>
      <c r="AY75" s="239"/>
      <c r="AZ75" s="239"/>
      <c r="BA75" s="239"/>
      <c r="BB75" s="239"/>
      <c r="BC75" s="239"/>
      <c r="BD75" s="730"/>
      <c r="BE75" s="239"/>
      <c r="BF75" s="730"/>
      <c r="BG75" s="239"/>
      <c r="BH75" s="239"/>
      <c r="BI75" s="239"/>
      <c r="BJ75" s="239"/>
    </row>
    <row r="76" spans="1:74" x14ac:dyDescent="0.2">
      <c r="BD76" s="731"/>
      <c r="BE76" s="153"/>
      <c r="BF76" s="731"/>
      <c r="BK76" s="153"/>
      <c r="BL76" s="153"/>
      <c r="BM76" s="153"/>
      <c r="BN76" s="153"/>
      <c r="BO76" s="153"/>
      <c r="BP76" s="153"/>
      <c r="BQ76" s="153"/>
      <c r="BR76" s="153"/>
      <c r="BS76" s="153"/>
      <c r="BT76" s="153"/>
      <c r="BU76" s="153"/>
      <c r="BV76" s="153"/>
    </row>
    <row r="77" spans="1:74" x14ac:dyDescent="0.2">
      <c r="BD77" s="731"/>
      <c r="BE77" s="153"/>
      <c r="BF77" s="731"/>
      <c r="BK77" s="153"/>
      <c r="BL77" s="153"/>
      <c r="BM77" s="153"/>
      <c r="BN77" s="153"/>
      <c r="BO77" s="153"/>
      <c r="BP77" s="153"/>
      <c r="BQ77" s="153"/>
      <c r="BR77" s="153"/>
      <c r="BS77" s="153"/>
      <c r="BT77" s="153"/>
      <c r="BU77" s="153"/>
      <c r="BV77" s="153"/>
    </row>
    <row r="78" spans="1:74" x14ac:dyDescent="0.2">
      <c r="BD78" s="731"/>
      <c r="BE78" s="153"/>
      <c r="BF78" s="731"/>
      <c r="BK78" s="153"/>
      <c r="BL78" s="153"/>
      <c r="BM78" s="153"/>
      <c r="BN78" s="153"/>
      <c r="BO78" s="153"/>
      <c r="BP78" s="153"/>
      <c r="BQ78" s="153"/>
      <c r="BR78" s="153"/>
      <c r="BS78" s="153"/>
      <c r="BT78" s="153"/>
      <c r="BU78" s="153"/>
      <c r="BV78" s="153"/>
    </row>
    <row r="79" spans="1:74" x14ac:dyDescent="0.2">
      <c r="BD79" s="731"/>
      <c r="BE79" s="153"/>
      <c r="BF79" s="731"/>
      <c r="BK79" s="153"/>
      <c r="BL79" s="153"/>
      <c r="BM79" s="153"/>
      <c r="BN79" s="153"/>
      <c r="BO79" s="153"/>
      <c r="BP79" s="153"/>
      <c r="BQ79" s="153"/>
      <c r="BR79" s="153"/>
      <c r="BS79" s="153"/>
      <c r="BT79" s="153"/>
      <c r="BU79" s="153"/>
      <c r="BV79" s="153"/>
    </row>
    <row r="80" spans="1:74" x14ac:dyDescent="0.2">
      <c r="BD80" s="731"/>
      <c r="BE80" s="153"/>
      <c r="BF80" s="731"/>
      <c r="BK80" s="153"/>
      <c r="BL80" s="153"/>
      <c r="BM80" s="153"/>
      <c r="BN80" s="153"/>
      <c r="BO80" s="153"/>
      <c r="BP80" s="153"/>
      <c r="BQ80" s="153"/>
      <c r="BR80" s="153"/>
      <c r="BS80" s="153"/>
      <c r="BT80" s="153"/>
      <c r="BU80" s="153"/>
      <c r="BV80" s="153"/>
    </row>
    <row r="81" spans="56:74" x14ac:dyDescent="0.2">
      <c r="BD81" s="731"/>
      <c r="BE81" s="153"/>
      <c r="BF81" s="731"/>
      <c r="BK81" s="153"/>
      <c r="BL81" s="153"/>
      <c r="BM81" s="153"/>
      <c r="BN81" s="153"/>
      <c r="BO81" s="153"/>
      <c r="BP81" s="153"/>
      <c r="BQ81" s="153"/>
      <c r="BR81" s="153"/>
      <c r="BS81" s="153"/>
      <c r="BT81" s="153"/>
      <c r="BU81" s="153"/>
      <c r="BV81" s="153"/>
    </row>
    <row r="82" spans="56:74" x14ac:dyDescent="0.2">
      <c r="BD82" s="731"/>
      <c r="BE82" s="153"/>
      <c r="BF82" s="731"/>
      <c r="BK82" s="153"/>
      <c r="BL82" s="153"/>
      <c r="BM82" s="153"/>
      <c r="BN82" s="153"/>
      <c r="BO82" s="153"/>
      <c r="BP82" s="153"/>
      <c r="BQ82" s="153"/>
      <c r="BR82" s="153"/>
      <c r="BS82" s="153"/>
      <c r="BT82" s="153"/>
      <c r="BU82" s="153"/>
      <c r="BV82" s="153"/>
    </row>
    <row r="83" spans="56:74" x14ac:dyDescent="0.2">
      <c r="BD83" s="731"/>
      <c r="BE83" s="153"/>
      <c r="BF83" s="731"/>
      <c r="BK83" s="153"/>
      <c r="BL83" s="153"/>
      <c r="BM83" s="153"/>
      <c r="BN83" s="153"/>
      <c r="BO83" s="153"/>
      <c r="BP83" s="153"/>
      <c r="BQ83" s="153"/>
      <c r="BR83" s="153"/>
      <c r="BS83" s="153"/>
      <c r="BT83" s="153"/>
      <c r="BU83" s="153"/>
      <c r="BV83" s="153"/>
    </row>
    <row r="84" spans="56:74" x14ac:dyDescent="0.2">
      <c r="BD84" s="731"/>
      <c r="BE84" s="153"/>
      <c r="BF84" s="731"/>
      <c r="BK84" s="153"/>
      <c r="BL84" s="153"/>
      <c r="BM84" s="153"/>
      <c r="BN84" s="153"/>
      <c r="BO84" s="153"/>
      <c r="BP84" s="153"/>
      <c r="BQ84" s="153"/>
      <c r="BR84" s="153"/>
      <c r="BS84" s="153"/>
      <c r="BT84" s="153"/>
      <c r="BU84" s="153"/>
      <c r="BV84" s="153"/>
    </row>
    <row r="85" spans="56:74" x14ac:dyDescent="0.2">
      <c r="BD85" s="731"/>
      <c r="BE85" s="153"/>
      <c r="BF85" s="731"/>
      <c r="BK85" s="153"/>
      <c r="BL85" s="153"/>
      <c r="BM85" s="153"/>
      <c r="BN85" s="153"/>
      <c r="BO85" s="153"/>
      <c r="BP85" s="153"/>
      <c r="BQ85" s="153"/>
      <c r="BR85" s="153"/>
      <c r="BS85" s="153"/>
      <c r="BT85" s="153"/>
      <c r="BU85" s="153"/>
      <c r="BV85" s="153"/>
    </row>
    <row r="86" spans="56:74" x14ac:dyDescent="0.2">
      <c r="BD86" s="731"/>
      <c r="BE86" s="153"/>
      <c r="BF86" s="731"/>
      <c r="BK86" s="153"/>
      <c r="BL86" s="153"/>
      <c r="BM86" s="153"/>
      <c r="BN86" s="153"/>
      <c r="BO86" s="153"/>
      <c r="BP86" s="153"/>
      <c r="BQ86" s="153"/>
      <c r="BR86" s="153"/>
      <c r="BS86" s="153"/>
      <c r="BT86" s="153"/>
      <c r="BU86" s="153"/>
      <c r="BV86" s="153"/>
    </row>
    <row r="87" spans="56:74" x14ac:dyDescent="0.2">
      <c r="BD87" s="731"/>
      <c r="BE87" s="153"/>
      <c r="BF87" s="731"/>
      <c r="BK87" s="153"/>
      <c r="BL87" s="153"/>
      <c r="BM87" s="153"/>
      <c r="BN87" s="153"/>
      <c r="BO87" s="153"/>
      <c r="BP87" s="153"/>
      <c r="BQ87" s="153"/>
      <c r="BR87" s="153"/>
      <c r="BS87" s="153"/>
      <c r="BT87" s="153"/>
      <c r="BU87" s="153"/>
      <c r="BV87" s="153"/>
    </row>
    <row r="88" spans="56:74" x14ac:dyDescent="0.2">
      <c r="BD88" s="731"/>
      <c r="BE88" s="153"/>
      <c r="BF88" s="731"/>
      <c r="BK88" s="153"/>
      <c r="BL88" s="153"/>
      <c r="BM88" s="153"/>
      <c r="BN88" s="153"/>
      <c r="BO88" s="153"/>
      <c r="BP88" s="153"/>
      <c r="BQ88" s="153"/>
      <c r="BR88" s="153"/>
      <c r="BS88" s="153"/>
      <c r="BT88" s="153"/>
      <c r="BU88" s="153"/>
      <c r="BV88" s="153"/>
    </row>
    <row r="89" spans="56:74" x14ac:dyDescent="0.2">
      <c r="BD89" s="731"/>
      <c r="BE89" s="153"/>
      <c r="BF89" s="731"/>
      <c r="BK89" s="153"/>
      <c r="BL89" s="153"/>
      <c r="BM89" s="153"/>
      <c r="BN89" s="153"/>
      <c r="BO89" s="153"/>
      <c r="BP89" s="153"/>
      <c r="BQ89" s="153"/>
      <c r="BR89" s="153"/>
      <c r="BS89" s="153"/>
      <c r="BT89" s="153"/>
      <c r="BU89" s="153"/>
      <c r="BV89" s="153"/>
    </row>
    <row r="90" spans="56:74" x14ac:dyDescent="0.2">
      <c r="BD90" s="731"/>
      <c r="BE90" s="153"/>
      <c r="BF90" s="731"/>
      <c r="BK90" s="153"/>
      <c r="BL90" s="153"/>
      <c r="BM90" s="153"/>
      <c r="BN90" s="153"/>
      <c r="BO90" s="153"/>
      <c r="BP90" s="153"/>
      <c r="BQ90" s="153"/>
      <c r="BR90" s="153"/>
      <c r="BS90" s="153"/>
      <c r="BT90" s="153"/>
      <c r="BU90" s="153"/>
      <c r="BV90" s="153"/>
    </row>
    <row r="91" spans="56:74" x14ac:dyDescent="0.2">
      <c r="BD91" s="731"/>
      <c r="BE91" s="153"/>
      <c r="BF91" s="731"/>
      <c r="BK91" s="153"/>
      <c r="BL91" s="153"/>
      <c r="BM91" s="153"/>
      <c r="BN91" s="153"/>
      <c r="BO91" s="153"/>
      <c r="BP91" s="153"/>
      <c r="BQ91" s="153"/>
      <c r="BR91" s="153"/>
      <c r="BS91" s="153"/>
      <c r="BT91" s="153"/>
      <c r="BU91" s="153"/>
      <c r="BV91" s="153"/>
    </row>
    <row r="92" spans="56:74" x14ac:dyDescent="0.2">
      <c r="BD92" s="731"/>
      <c r="BE92" s="153"/>
      <c r="BF92" s="731"/>
      <c r="BK92" s="153"/>
      <c r="BL92" s="153"/>
      <c r="BM92" s="153"/>
      <c r="BN92" s="153"/>
      <c r="BO92" s="153"/>
      <c r="BP92" s="153"/>
      <c r="BQ92" s="153"/>
      <c r="BR92" s="153"/>
      <c r="BS92" s="153"/>
      <c r="BT92" s="153"/>
      <c r="BU92" s="153"/>
      <c r="BV92" s="153"/>
    </row>
    <row r="93" spans="56:74" x14ac:dyDescent="0.2">
      <c r="BD93" s="731"/>
      <c r="BE93" s="153"/>
      <c r="BF93" s="731"/>
      <c r="BK93" s="153"/>
      <c r="BL93" s="153"/>
      <c r="BM93" s="153"/>
      <c r="BN93" s="153"/>
      <c r="BO93" s="153"/>
      <c r="BP93" s="153"/>
      <c r="BQ93" s="153"/>
      <c r="BR93" s="153"/>
      <c r="BS93" s="153"/>
      <c r="BT93" s="153"/>
      <c r="BU93" s="153"/>
      <c r="BV93" s="153"/>
    </row>
    <row r="94" spans="56:74" x14ac:dyDescent="0.2">
      <c r="BD94" s="731"/>
      <c r="BE94" s="153"/>
      <c r="BF94" s="731"/>
      <c r="BK94" s="153"/>
      <c r="BL94" s="153"/>
      <c r="BM94" s="153"/>
      <c r="BN94" s="153"/>
      <c r="BO94" s="153"/>
      <c r="BP94" s="153"/>
      <c r="BQ94" s="153"/>
      <c r="BR94" s="153"/>
      <c r="BS94" s="153"/>
      <c r="BT94" s="153"/>
      <c r="BU94" s="153"/>
      <c r="BV94" s="153"/>
    </row>
    <row r="95" spans="56:74" x14ac:dyDescent="0.2">
      <c r="BD95" s="731"/>
      <c r="BE95" s="153"/>
      <c r="BF95" s="731"/>
      <c r="BK95" s="153"/>
      <c r="BL95" s="153"/>
      <c r="BM95" s="153"/>
      <c r="BN95" s="153"/>
      <c r="BO95" s="153"/>
      <c r="BP95" s="153"/>
      <c r="BQ95" s="153"/>
      <c r="BR95" s="153"/>
      <c r="BS95" s="153"/>
      <c r="BT95" s="153"/>
      <c r="BU95" s="153"/>
      <c r="BV95" s="153"/>
    </row>
    <row r="96" spans="56:74" x14ac:dyDescent="0.2">
      <c r="BD96" s="731"/>
      <c r="BE96" s="153"/>
      <c r="BF96" s="731"/>
      <c r="BK96" s="153"/>
      <c r="BL96" s="153"/>
      <c r="BM96" s="153"/>
      <c r="BN96" s="153"/>
      <c r="BO96" s="153"/>
      <c r="BP96" s="153"/>
      <c r="BQ96" s="153"/>
      <c r="BR96" s="153"/>
      <c r="BS96" s="153"/>
      <c r="BT96" s="153"/>
      <c r="BU96" s="153"/>
      <c r="BV96" s="153"/>
    </row>
    <row r="97" spans="56:74" x14ac:dyDescent="0.2">
      <c r="BD97" s="731"/>
      <c r="BE97" s="153"/>
      <c r="BF97" s="731"/>
      <c r="BK97" s="153"/>
      <c r="BL97" s="153"/>
      <c r="BM97" s="153"/>
      <c r="BN97" s="153"/>
      <c r="BO97" s="153"/>
      <c r="BP97" s="153"/>
      <c r="BQ97" s="153"/>
      <c r="BR97" s="153"/>
      <c r="BS97" s="153"/>
      <c r="BT97" s="153"/>
      <c r="BU97" s="153"/>
      <c r="BV97" s="153"/>
    </row>
    <row r="98" spans="56:74" x14ac:dyDescent="0.2">
      <c r="BD98" s="731"/>
      <c r="BE98" s="153"/>
      <c r="BF98" s="731"/>
      <c r="BK98" s="153"/>
      <c r="BL98" s="153"/>
      <c r="BM98" s="153"/>
      <c r="BN98" s="153"/>
      <c r="BO98" s="153"/>
      <c r="BP98" s="153"/>
      <c r="BQ98" s="153"/>
      <c r="BR98" s="153"/>
      <c r="BS98" s="153"/>
      <c r="BT98" s="153"/>
      <c r="BU98" s="153"/>
      <c r="BV98" s="153"/>
    </row>
    <row r="99" spans="56:74" x14ac:dyDescent="0.2">
      <c r="BD99" s="731"/>
      <c r="BE99" s="153"/>
      <c r="BF99" s="731"/>
      <c r="BK99" s="153"/>
      <c r="BL99" s="153"/>
      <c r="BM99" s="153"/>
      <c r="BN99" s="153"/>
      <c r="BO99" s="153"/>
      <c r="BP99" s="153"/>
      <c r="BQ99" s="153"/>
      <c r="BR99" s="153"/>
      <c r="BS99" s="153"/>
      <c r="BT99" s="153"/>
      <c r="BU99" s="153"/>
      <c r="BV99" s="153"/>
    </row>
    <row r="100" spans="56:74" x14ac:dyDescent="0.2">
      <c r="BD100" s="731"/>
      <c r="BE100" s="153"/>
      <c r="BF100" s="731"/>
      <c r="BK100" s="153"/>
      <c r="BL100" s="153"/>
      <c r="BM100" s="153"/>
      <c r="BN100" s="153"/>
      <c r="BO100" s="153"/>
      <c r="BP100" s="153"/>
      <c r="BQ100" s="153"/>
      <c r="BR100" s="153"/>
      <c r="BS100" s="153"/>
      <c r="BT100" s="153"/>
      <c r="BU100" s="153"/>
      <c r="BV100" s="153"/>
    </row>
    <row r="101" spans="56:74" x14ac:dyDescent="0.2">
      <c r="BK101" s="153"/>
      <c r="BL101" s="153"/>
      <c r="BM101" s="153"/>
      <c r="BN101" s="153"/>
      <c r="BO101" s="153"/>
      <c r="BP101" s="153"/>
      <c r="BQ101" s="153"/>
      <c r="BR101" s="153"/>
      <c r="BS101" s="153"/>
      <c r="BT101" s="153"/>
      <c r="BU101" s="153"/>
      <c r="BV101" s="153"/>
    </row>
    <row r="102" spans="56:74" x14ac:dyDescent="0.2">
      <c r="BK102" s="153"/>
      <c r="BL102" s="153"/>
      <c r="BM102" s="153"/>
      <c r="BN102" s="153"/>
      <c r="BO102" s="153"/>
      <c r="BP102" s="153"/>
      <c r="BQ102" s="153"/>
      <c r="BR102" s="153"/>
      <c r="BS102" s="153"/>
      <c r="BT102" s="153"/>
      <c r="BU102" s="153"/>
      <c r="BV102" s="153"/>
    </row>
    <row r="103" spans="56:74" x14ac:dyDescent="0.2">
      <c r="BK103" s="153"/>
      <c r="BL103" s="153"/>
      <c r="BM103" s="153"/>
      <c r="BN103" s="153"/>
      <c r="BO103" s="153"/>
      <c r="BP103" s="153"/>
      <c r="BQ103" s="153"/>
      <c r="BR103" s="153"/>
      <c r="BS103" s="153"/>
      <c r="BT103" s="153"/>
      <c r="BU103" s="153"/>
      <c r="BV103" s="153"/>
    </row>
    <row r="104" spans="56:74" x14ac:dyDescent="0.2">
      <c r="BK104" s="153"/>
      <c r="BL104" s="153"/>
      <c r="BM104" s="153"/>
      <c r="BN104" s="153"/>
      <c r="BO104" s="153"/>
      <c r="BP104" s="153"/>
      <c r="BQ104" s="153"/>
      <c r="BR104" s="153"/>
      <c r="BS104" s="153"/>
      <c r="BT104" s="153"/>
      <c r="BU104" s="153"/>
      <c r="BV104" s="153"/>
    </row>
    <row r="105" spans="56:74" x14ac:dyDescent="0.2">
      <c r="BK105" s="153"/>
      <c r="BL105" s="153"/>
      <c r="BM105" s="153"/>
      <c r="BN105" s="153"/>
      <c r="BO105" s="153"/>
      <c r="BP105" s="153"/>
      <c r="BQ105" s="153"/>
      <c r="BR105" s="153"/>
      <c r="BS105" s="153"/>
      <c r="BT105" s="153"/>
      <c r="BU105" s="153"/>
      <c r="BV105" s="153"/>
    </row>
    <row r="106" spans="56:74" x14ac:dyDescent="0.2">
      <c r="BK106" s="153"/>
      <c r="BL106" s="153"/>
      <c r="BM106" s="153"/>
      <c r="BN106" s="153"/>
      <c r="BO106" s="153"/>
      <c r="BP106" s="153"/>
      <c r="BQ106" s="153"/>
      <c r="BR106" s="153"/>
      <c r="BS106" s="153"/>
      <c r="BT106" s="153"/>
      <c r="BU106" s="153"/>
      <c r="BV106" s="153"/>
    </row>
    <row r="107" spans="56:74" x14ac:dyDescent="0.2">
      <c r="BK107" s="153"/>
      <c r="BL107" s="153"/>
      <c r="BM107" s="153"/>
      <c r="BN107" s="153"/>
      <c r="BO107" s="153"/>
      <c r="BP107" s="153"/>
      <c r="BQ107" s="153"/>
      <c r="BR107" s="153"/>
      <c r="BS107" s="153"/>
      <c r="BT107" s="153"/>
      <c r="BU107" s="153"/>
      <c r="BV107" s="153"/>
    </row>
    <row r="108" spans="56:74" x14ac:dyDescent="0.2">
      <c r="BK108" s="153"/>
      <c r="BL108" s="153"/>
      <c r="BM108" s="153"/>
      <c r="BN108" s="153"/>
      <c r="BO108" s="153"/>
      <c r="BP108" s="153"/>
      <c r="BQ108" s="153"/>
      <c r="BR108" s="153"/>
      <c r="BS108" s="153"/>
      <c r="BT108" s="153"/>
      <c r="BU108" s="153"/>
      <c r="BV108" s="153"/>
    </row>
    <row r="109" spans="56:74" x14ac:dyDescent="0.2">
      <c r="BK109" s="153"/>
      <c r="BL109" s="153"/>
      <c r="BM109" s="153"/>
      <c r="BN109" s="153"/>
      <c r="BO109" s="153"/>
      <c r="BP109" s="153"/>
      <c r="BQ109" s="153"/>
      <c r="BR109" s="153"/>
      <c r="BS109" s="153"/>
      <c r="BT109" s="153"/>
      <c r="BU109" s="153"/>
      <c r="BV109" s="153"/>
    </row>
    <row r="110" spans="56:74" x14ac:dyDescent="0.2">
      <c r="BK110" s="153"/>
      <c r="BL110" s="153"/>
      <c r="BM110" s="153"/>
      <c r="BN110" s="153"/>
      <c r="BO110" s="153"/>
      <c r="BP110" s="153"/>
      <c r="BQ110" s="153"/>
      <c r="BR110" s="153"/>
      <c r="BS110" s="153"/>
      <c r="BT110" s="153"/>
      <c r="BU110" s="153"/>
      <c r="BV110" s="153"/>
    </row>
    <row r="111" spans="56:74" x14ac:dyDescent="0.2">
      <c r="BK111" s="153"/>
      <c r="BL111" s="153"/>
      <c r="BM111" s="153"/>
      <c r="BN111" s="153"/>
      <c r="BO111" s="153"/>
      <c r="BP111" s="153"/>
      <c r="BQ111" s="153"/>
      <c r="BR111" s="153"/>
      <c r="BS111" s="153"/>
      <c r="BT111" s="153"/>
      <c r="BU111" s="153"/>
      <c r="BV111" s="153"/>
    </row>
    <row r="112" spans="56: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row r="134" spans="63:74" x14ac:dyDescent="0.2">
      <c r="BK134" s="153"/>
      <c r="BL134" s="153"/>
      <c r="BM134" s="153"/>
      <c r="BN134" s="153"/>
      <c r="BO134" s="153"/>
      <c r="BP134" s="153"/>
      <c r="BQ134" s="153"/>
      <c r="BR134" s="153"/>
      <c r="BS134" s="153"/>
      <c r="BT134" s="153"/>
      <c r="BU134" s="153"/>
      <c r="BV134" s="153"/>
    </row>
    <row r="135" spans="63:74" x14ac:dyDescent="0.2">
      <c r="BK135" s="153"/>
      <c r="BL135" s="153"/>
      <c r="BM135" s="153"/>
      <c r="BN135" s="153"/>
      <c r="BO135" s="153"/>
      <c r="BP135" s="153"/>
      <c r="BQ135" s="153"/>
      <c r="BR135" s="153"/>
      <c r="BS135" s="153"/>
      <c r="BT135" s="153"/>
      <c r="BU135" s="153"/>
      <c r="BV135" s="153"/>
    </row>
    <row r="136" spans="63:74" x14ac:dyDescent="0.2">
      <c r="BK136" s="153"/>
      <c r="BL136" s="153"/>
      <c r="BM136" s="153"/>
      <c r="BN136" s="153"/>
      <c r="BO136" s="153"/>
      <c r="BP136" s="153"/>
      <c r="BQ136" s="153"/>
      <c r="BR136" s="153"/>
      <c r="BS136" s="153"/>
      <c r="BT136" s="153"/>
      <c r="BU136" s="153"/>
      <c r="BV136" s="153"/>
    </row>
    <row r="137" spans="63:74" x14ac:dyDescent="0.2">
      <c r="BK137" s="153"/>
      <c r="BL137" s="153"/>
      <c r="BM137" s="153"/>
      <c r="BN137" s="153"/>
      <c r="BO137" s="153"/>
      <c r="BP137" s="153"/>
      <c r="BQ137" s="153"/>
      <c r="BR137" s="153"/>
      <c r="BS137" s="153"/>
      <c r="BT137" s="153"/>
      <c r="BU137" s="153"/>
      <c r="BV137" s="153"/>
    </row>
  </sheetData>
  <mergeCells count="18">
    <mergeCell ref="B71:R71"/>
    <mergeCell ref="B72:Q72"/>
    <mergeCell ref="B74:Q74"/>
    <mergeCell ref="B75:Q75"/>
    <mergeCell ref="AY3:BJ3"/>
    <mergeCell ref="B64:Q64"/>
    <mergeCell ref="B62:Q62"/>
    <mergeCell ref="BK3:BV3"/>
    <mergeCell ref="B61:Q61"/>
    <mergeCell ref="B63:Q63"/>
    <mergeCell ref="B69:Q69"/>
    <mergeCell ref="B70:Q70"/>
    <mergeCell ref="AM3:AX3"/>
    <mergeCell ref="A1:A2"/>
    <mergeCell ref="B1:AL1"/>
    <mergeCell ref="C3:N3"/>
    <mergeCell ref="O3:Z3"/>
    <mergeCell ref="AA3:AL3"/>
  </mergeCells>
  <hyperlinks>
    <hyperlink ref="A1:A2" location="Contents!A1" display="Table of Contents" xr:uid="{25A2FB5B-61FE-4702-AD08-C1621960E68B}"/>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AS5" transitionEvaluation="1" transitionEntry="1" codeName="Sheet11">
    <pageSetUpPr fitToPage="1"/>
  </sheetPr>
  <dimension ref="A1:BW352"/>
  <sheetViews>
    <sheetView showGridLines="0" zoomScaleNormal="100" workbookViewId="0">
      <pane xSplit="2" ySplit="4" topLeftCell="AS5" activePane="bottomRight" state="frozen"/>
      <selection activeCell="BF1" sqref="BF1"/>
      <selection pane="topRight" activeCell="BF1" sqref="BF1"/>
      <selection pane="bottomLeft" activeCell="BF1" sqref="BF1"/>
      <selection pane="bottomRight" activeCell="B1" sqref="B1:AL1"/>
    </sheetView>
  </sheetViews>
  <sheetFormatPr defaultColWidth="9.5546875" defaultRowHeight="10.199999999999999" x14ac:dyDescent="0.2"/>
  <cols>
    <col min="1" max="1" width="14.44140625" style="35" customWidth="1"/>
    <col min="2" max="2" width="38.5546875" style="35" customWidth="1"/>
    <col min="3" max="50" width="6.5546875" style="35" customWidth="1"/>
    <col min="51" max="54" width="6.5546875" style="149" customWidth="1"/>
    <col min="55" max="55" width="6.5546875" style="666" customWidth="1"/>
    <col min="56" max="56" width="6.5546875" style="747" customWidth="1"/>
    <col min="57" max="57" width="6.5546875" style="306" customWidth="1"/>
    <col min="58" max="58" width="6.5546875" style="747" customWidth="1"/>
    <col min="59" max="74" width="6.5546875" style="666" customWidth="1"/>
    <col min="75" max="75" width="9.5546875" style="666"/>
    <col min="76" max="16384" width="9.5546875" style="35"/>
  </cols>
  <sheetData>
    <row r="1" spans="1:75" ht="13.35" customHeight="1" x14ac:dyDescent="0.25">
      <c r="A1" s="990" t="s">
        <v>483</v>
      </c>
      <c r="B1" s="1050" t="s">
        <v>145</v>
      </c>
      <c r="C1" s="1051"/>
      <c r="D1" s="1051"/>
      <c r="E1" s="1051"/>
      <c r="F1" s="1051"/>
      <c r="G1" s="1051"/>
      <c r="H1" s="1051"/>
      <c r="I1" s="1051"/>
      <c r="J1" s="1051"/>
      <c r="K1" s="1051"/>
      <c r="L1" s="1051"/>
      <c r="M1" s="1051"/>
      <c r="N1" s="1051"/>
      <c r="O1" s="1051"/>
      <c r="P1" s="1051"/>
      <c r="Q1" s="1051"/>
      <c r="R1" s="1051"/>
      <c r="S1" s="1051"/>
      <c r="T1" s="1051"/>
      <c r="U1" s="1051"/>
      <c r="V1" s="1051"/>
      <c r="W1" s="1051"/>
      <c r="X1" s="1051"/>
      <c r="Y1" s="1051"/>
      <c r="Z1" s="1051"/>
      <c r="AA1" s="1051"/>
      <c r="AB1" s="1051"/>
      <c r="AC1" s="1051"/>
      <c r="AD1" s="1051"/>
      <c r="AE1" s="1051"/>
      <c r="AF1" s="1051"/>
      <c r="AG1" s="1051"/>
      <c r="AH1" s="1051"/>
      <c r="AI1" s="1051"/>
      <c r="AJ1" s="1051"/>
      <c r="AK1" s="1051"/>
      <c r="AL1" s="1051"/>
    </row>
    <row r="2" spans="1:75" ht="13.2" x14ac:dyDescent="0.25">
      <c r="A2" s="991"/>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row>
    <row r="3" spans="1:75" s="7" customFormat="1" ht="13.2" x14ac:dyDescent="0.25">
      <c r="A3" s="360" t="s">
        <v>785</v>
      </c>
      <c r="B3" s="9"/>
      <c r="C3" s="993">
        <f>Dates!D3</f>
        <v>2020</v>
      </c>
      <c r="D3" s="985"/>
      <c r="E3" s="985"/>
      <c r="F3" s="985"/>
      <c r="G3" s="985"/>
      <c r="H3" s="985"/>
      <c r="I3" s="985"/>
      <c r="J3" s="985"/>
      <c r="K3" s="985"/>
      <c r="L3" s="985"/>
      <c r="M3" s="985"/>
      <c r="N3" s="986"/>
      <c r="O3" s="993">
        <f>C3+1</f>
        <v>2021</v>
      </c>
      <c r="P3" s="994"/>
      <c r="Q3" s="994"/>
      <c r="R3" s="994"/>
      <c r="S3" s="994"/>
      <c r="T3" s="994"/>
      <c r="U3" s="994"/>
      <c r="V3" s="994"/>
      <c r="W3" s="994"/>
      <c r="X3" s="985"/>
      <c r="Y3" s="985"/>
      <c r="Z3" s="986"/>
      <c r="AA3" s="982">
        <f>O3+1</f>
        <v>2022</v>
      </c>
      <c r="AB3" s="985"/>
      <c r="AC3" s="985"/>
      <c r="AD3" s="985"/>
      <c r="AE3" s="985"/>
      <c r="AF3" s="985"/>
      <c r="AG3" s="985"/>
      <c r="AH3" s="985"/>
      <c r="AI3" s="985"/>
      <c r="AJ3" s="985"/>
      <c r="AK3" s="985"/>
      <c r="AL3" s="986"/>
      <c r="AM3" s="982">
        <f>AA3+1</f>
        <v>2023</v>
      </c>
      <c r="AN3" s="985"/>
      <c r="AO3" s="985"/>
      <c r="AP3" s="985"/>
      <c r="AQ3" s="985"/>
      <c r="AR3" s="985"/>
      <c r="AS3" s="985"/>
      <c r="AT3" s="985"/>
      <c r="AU3" s="985"/>
      <c r="AV3" s="985"/>
      <c r="AW3" s="985"/>
      <c r="AX3" s="986"/>
      <c r="AY3" s="982">
        <f>AM3+1</f>
        <v>2024</v>
      </c>
      <c r="AZ3" s="983"/>
      <c r="BA3" s="983"/>
      <c r="BB3" s="983"/>
      <c r="BC3" s="983"/>
      <c r="BD3" s="983"/>
      <c r="BE3" s="983"/>
      <c r="BF3" s="983"/>
      <c r="BG3" s="983"/>
      <c r="BH3" s="983"/>
      <c r="BI3" s="983"/>
      <c r="BJ3" s="984"/>
      <c r="BK3" s="982">
        <f>AY3+1</f>
        <v>2025</v>
      </c>
      <c r="BL3" s="1048"/>
      <c r="BM3" s="1048"/>
      <c r="BN3" s="1048"/>
      <c r="BO3" s="1048"/>
      <c r="BP3" s="1048"/>
      <c r="BQ3" s="1048"/>
      <c r="BR3" s="1048"/>
      <c r="BS3" s="1048"/>
      <c r="BT3" s="1048"/>
      <c r="BU3" s="1048"/>
      <c r="BV3" s="1049"/>
      <c r="BW3" s="751"/>
    </row>
    <row r="4" spans="1:75"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12"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c r="BW4" s="751"/>
    </row>
    <row r="5" spans="1:75" ht="11.1" customHeight="1" x14ac:dyDescent="0.2">
      <c r="A5" s="36"/>
      <c r="B5" s="37" t="s">
        <v>471</v>
      </c>
      <c r="C5" s="665"/>
      <c r="D5" s="665"/>
      <c r="E5" s="665"/>
      <c r="F5" s="665"/>
      <c r="G5" s="665"/>
      <c r="H5" s="665"/>
      <c r="I5" s="665"/>
      <c r="J5" s="665"/>
      <c r="K5" s="665"/>
      <c r="L5" s="665"/>
      <c r="M5" s="665"/>
      <c r="N5" s="665"/>
      <c r="O5" s="665"/>
      <c r="P5" s="665"/>
      <c r="Q5" s="665"/>
      <c r="R5" s="665"/>
      <c r="S5" s="665"/>
      <c r="T5" s="665"/>
      <c r="U5" s="665"/>
      <c r="V5" s="665"/>
      <c r="W5" s="665"/>
      <c r="X5" s="665"/>
      <c r="Y5" s="665"/>
      <c r="Z5" s="665"/>
      <c r="AA5" s="665"/>
      <c r="AB5" s="665"/>
      <c r="AC5" s="665"/>
      <c r="AD5" s="665"/>
      <c r="AE5" s="665"/>
      <c r="AF5" s="665"/>
      <c r="AG5" s="665"/>
      <c r="AH5" s="665"/>
      <c r="AI5" s="665"/>
      <c r="AJ5" s="665"/>
      <c r="AK5" s="665"/>
      <c r="AL5" s="665"/>
      <c r="AM5" s="665"/>
      <c r="AN5" s="665"/>
      <c r="AO5" s="665"/>
      <c r="AP5" s="665"/>
      <c r="AQ5" s="665"/>
      <c r="AR5" s="665"/>
      <c r="AS5" s="665"/>
      <c r="AT5" s="665"/>
      <c r="AU5" s="665"/>
      <c r="AV5" s="665"/>
      <c r="AW5" s="665"/>
      <c r="AX5" s="665"/>
      <c r="AY5" s="165"/>
      <c r="AZ5" s="329"/>
      <c r="BA5" s="329"/>
      <c r="BB5" s="329"/>
      <c r="BC5" s="752"/>
      <c r="BD5" s="753"/>
      <c r="BE5" s="901"/>
      <c r="BF5" s="901"/>
      <c r="BG5" s="754"/>
      <c r="BH5" s="754"/>
      <c r="BI5" s="754"/>
      <c r="BJ5" s="755"/>
      <c r="BK5" s="755"/>
      <c r="BL5" s="755"/>
      <c r="BM5" s="755"/>
      <c r="BN5" s="755"/>
      <c r="BO5" s="755"/>
      <c r="BP5" s="755"/>
      <c r="BQ5" s="755"/>
      <c r="BR5" s="755"/>
      <c r="BS5" s="755"/>
      <c r="BT5" s="755"/>
      <c r="BU5" s="755"/>
      <c r="BV5" s="755"/>
    </row>
    <row r="6" spans="1:75" s="306" customFormat="1" ht="11.1" customHeight="1" x14ac:dyDescent="0.2">
      <c r="A6" s="656" t="s">
        <v>465</v>
      </c>
      <c r="B6" s="657" t="s">
        <v>1206</v>
      </c>
      <c r="C6" s="356">
        <v>105.08169857999999</v>
      </c>
      <c r="D6" s="356">
        <v>103.20154407</v>
      </c>
      <c r="E6" s="356">
        <v>102.96889152</v>
      </c>
      <c r="F6" s="356">
        <v>102.53912387</v>
      </c>
      <c r="G6" s="356">
        <v>94.932638644999997</v>
      </c>
      <c r="H6" s="356">
        <v>97.568948466999998</v>
      </c>
      <c r="I6" s="356">
        <v>97.638054483999994</v>
      </c>
      <c r="J6" s="356">
        <v>97.664123355000001</v>
      </c>
      <c r="K6" s="356">
        <v>98.572280899999996</v>
      </c>
      <c r="L6" s="356">
        <v>96.931270612999995</v>
      </c>
      <c r="M6" s="356">
        <v>99.945693433000002</v>
      </c>
      <c r="N6" s="356">
        <v>100.56396561</v>
      </c>
      <c r="O6" s="356">
        <v>100.18002161</v>
      </c>
      <c r="P6" s="356">
        <v>92.758230820999998</v>
      </c>
      <c r="Q6" s="356">
        <v>101.16347287000001</v>
      </c>
      <c r="R6" s="356">
        <v>101.95542187</v>
      </c>
      <c r="S6" s="356">
        <v>101.87371561</v>
      </c>
      <c r="T6" s="356">
        <v>101.50880097</v>
      </c>
      <c r="U6" s="356">
        <v>102.46797629</v>
      </c>
      <c r="V6" s="356">
        <v>102.771609</v>
      </c>
      <c r="W6" s="356">
        <v>103.46927497</v>
      </c>
      <c r="X6" s="356">
        <v>105.11228484</v>
      </c>
      <c r="Y6" s="356">
        <v>106.29860367000001</v>
      </c>
      <c r="Z6" s="356">
        <v>107.19435525999999</v>
      </c>
      <c r="AA6" s="356">
        <v>104.36343297000001</v>
      </c>
      <c r="AB6" s="356">
        <v>104.08858029</v>
      </c>
      <c r="AC6" s="356">
        <v>105.88560242</v>
      </c>
      <c r="AD6" s="356">
        <v>106.64060189999999</v>
      </c>
      <c r="AE6" s="356">
        <v>107.48518405999999</v>
      </c>
      <c r="AF6" s="356">
        <v>107.7441848</v>
      </c>
      <c r="AG6" s="356">
        <v>108.87345168</v>
      </c>
      <c r="AH6" s="356">
        <v>109.43172561</v>
      </c>
      <c r="AI6" s="356">
        <v>111.01379813</v>
      </c>
      <c r="AJ6" s="356">
        <v>110.89492432</v>
      </c>
      <c r="AK6" s="356">
        <v>110.88574967</v>
      </c>
      <c r="AL6" s="356">
        <v>108.72179158</v>
      </c>
      <c r="AM6" s="356">
        <v>110.60544461000001</v>
      </c>
      <c r="AN6" s="356">
        <v>110.81359239</v>
      </c>
      <c r="AO6" s="356">
        <v>112.09463432</v>
      </c>
      <c r="AP6" s="356">
        <v>112.06689787000001</v>
      </c>
      <c r="AQ6" s="356">
        <v>112.90029839</v>
      </c>
      <c r="AR6" s="356">
        <v>112.51499977</v>
      </c>
      <c r="AS6" s="356">
        <v>112.73555652</v>
      </c>
      <c r="AT6" s="356">
        <v>113.99102803</v>
      </c>
      <c r="AU6" s="356">
        <v>114.20006807</v>
      </c>
      <c r="AV6" s="356">
        <v>114.08685558000001</v>
      </c>
      <c r="AW6" s="356">
        <v>115.62534157</v>
      </c>
      <c r="AX6" s="356">
        <v>115.87935568</v>
      </c>
      <c r="AY6" s="356">
        <v>112.24531842</v>
      </c>
      <c r="AZ6" s="356">
        <v>115.47831486</v>
      </c>
      <c r="BA6" s="356">
        <v>112.49422045</v>
      </c>
      <c r="BB6" s="356">
        <v>111.76519893</v>
      </c>
      <c r="BC6" s="356">
        <v>111.73755735</v>
      </c>
      <c r="BD6" s="727">
        <v>113.06324617</v>
      </c>
      <c r="BE6" s="727">
        <v>112.78740000000001</v>
      </c>
      <c r="BF6" s="727">
        <v>112.8428</v>
      </c>
      <c r="BG6" s="487">
        <v>113.0939</v>
      </c>
      <c r="BH6" s="487">
        <v>113.44759999999999</v>
      </c>
      <c r="BI6" s="487">
        <v>113.5253</v>
      </c>
      <c r="BJ6" s="487">
        <v>113.884</v>
      </c>
      <c r="BK6" s="487">
        <v>113.8</v>
      </c>
      <c r="BL6" s="487">
        <v>112.20869999999999</v>
      </c>
      <c r="BM6" s="487">
        <v>114.0198</v>
      </c>
      <c r="BN6" s="487">
        <v>114.2574</v>
      </c>
      <c r="BO6" s="487">
        <v>114.369</v>
      </c>
      <c r="BP6" s="487">
        <v>114.3188</v>
      </c>
      <c r="BQ6" s="487">
        <v>114.3181</v>
      </c>
      <c r="BR6" s="487">
        <v>114.4828</v>
      </c>
      <c r="BS6" s="487">
        <v>114.88079999999999</v>
      </c>
      <c r="BT6" s="487">
        <v>115.4097</v>
      </c>
      <c r="BU6" s="487">
        <v>115.92959999999999</v>
      </c>
      <c r="BV6" s="487">
        <v>116.3639</v>
      </c>
    </row>
    <row r="7" spans="1:75" ht="11.1" customHeight="1" x14ac:dyDescent="0.2">
      <c r="A7" s="290" t="s">
        <v>466</v>
      </c>
      <c r="B7" s="658" t="s">
        <v>1109</v>
      </c>
      <c r="C7" s="633">
        <v>0.97088654838999999</v>
      </c>
      <c r="D7" s="633">
        <v>0.98712344827999998</v>
      </c>
      <c r="E7" s="633">
        <v>0.94601983870999995</v>
      </c>
      <c r="F7" s="633">
        <v>0.92027230000000004</v>
      </c>
      <c r="G7" s="633">
        <v>0.87650419354999998</v>
      </c>
      <c r="H7" s="633">
        <v>0.85457753332999997</v>
      </c>
      <c r="I7" s="633">
        <v>0.86664048387000003</v>
      </c>
      <c r="J7" s="633">
        <v>0.86892322581000003</v>
      </c>
      <c r="K7" s="633">
        <v>0.90199459999999998</v>
      </c>
      <c r="L7" s="633">
        <v>0.94119358065000003</v>
      </c>
      <c r="M7" s="633">
        <v>0.98894166667000005</v>
      </c>
      <c r="N7" s="633">
        <v>1.0052184194</v>
      </c>
      <c r="O7" s="633">
        <v>1.0215232258</v>
      </c>
      <c r="P7" s="633">
        <v>1.0130256429</v>
      </c>
      <c r="Q7" s="633">
        <v>1.0155860967999999</v>
      </c>
      <c r="R7" s="633">
        <v>0.98381166666999997</v>
      </c>
      <c r="S7" s="633">
        <v>0.935639</v>
      </c>
      <c r="T7" s="633">
        <v>0.92383280000000001</v>
      </c>
      <c r="U7" s="633">
        <v>0.84774974193999997</v>
      </c>
      <c r="V7" s="633">
        <v>0.89884848387000005</v>
      </c>
      <c r="W7" s="633">
        <v>0.95113566667000005</v>
      </c>
      <c r="X7" s="633">
        <v>0.98252980644999999</v>
      </c>
      <c r="Y7" s="633">
        <v>1.0245060333</v>
      </c>
      <c r="Z7" s="633">
        <v>1.0657584839000001</v>
      </c>
      <c r="AA7" s="633">
        <v>1.0601481612999999</v>
      </c>
      <c r="AB7" s="633">
        <v>1.0719234643</v>
      </c>
      <c r="AC7" s="633">
        <v>1.0475045806000001</v>
      </c>
      <c r="AD7" s="633">
        <v>1.0303260667</v>
      </c>
      <c r="AE7" s="633">
        <v>1.0218357741999999</v>
      </c>
      <c r="AF7" s="633">
        <v>0.95478759999999996</v>
      </c>
      <c r="AG7" s="633">
        <v>0.95658522581000005</v>
      </c>
      <c r="AH7" s="633">
        <v>0.94774116128999997</v>
      </c>
      <c r="AI7" s="633">
        <v>0.9762786</v>
      </c>
      <c r="AJ7" s="633">
        <v>1.0039356451999999</v>
      </c>
      <c r="AK7" s="633">
        <v>1.0311479333</v>
      </c>
      <c r="AL7" s="633">
        <v>1.1671280968</v>
      </c>
      <c r="AM7" s="633">
        <v>1.0771140644999999</v>
      </c>
      <c r="AN7" s="633">
        <v>1.0973731070999999</v>
      </c>
      <c r="AO7" s="633">
        <v>1.0540509032000001</v>
      </c>
      <c r="AP7" s="633">
        <v>1.0437551667</v>
      </c>
      <c r="AQ7" s="633">
        <v>1.0093054194</v>
      </c>
      <c r="AR7" s="633">
        <v>0.96637013332999999</v>
      </c>
      <c r="AS7" s="633">
        <v>0.91863903225999999</v>
      </c>
      <c r="AT7" s="633">
        <v>0.86308835484000002</v>
      </c>
      <c r="AU7" s="633">
        <v>0.95946416667000001</v>
      </c>
      <c r="AV7" s="633">
        <v>1.0172466452</v>
      </c>
      <c r="AW7" s="633">
        <v>1.0244602332999999</v>
      </c>
      <c r="AX7" s="633">
        <v>1.0760132257999999</v>
      </c>
      <c r="AY7" s="633">
        <v>1.0992659032000001</v>
      </c>
      <c r="AZ7" s="633">
        <v>1.0852452069</v>
      </c>
      <c r="BA7" s="633">
        <v>1.0845506129</v>
      </c>
      <c r="BB7" s="633">
        <v>1.0391367332999999</v>
      </c>
      <c r="BC7" s="633">
        <v>1.0310437097</v>
      </c>
      <c r="BD7" s="699">
        <v>0.96558350000000004</v>
      </c>
      <c r="BE7" s="699">
        <v>0.90790919999999997</v>
      </c>
      <c r="BF7" s="699">
        <v>0.88930569999999998</v>
      </c>
      <c r="BG7" s="399">
        <v>0.9436871</v>
      </c>
      <c r="BH7" s="399">
        <v>0.98335240000000002</v>
      </c>
      <c r="BI7" s="399">
        <v>1.0261469999999999</v>
      </c>
      <c r="BJ7" s="399">
        <v>1.0569839999999999</v>
      </c>
      <c r="BK7" s="399">
        <v>1.0450440000000001</v>
      </c>
      <c r="BL7" s="399">
        <v>1.03915</v>
      </c>
      <c r="BM7" s="399">
        <v>1.0229950000000001</v>
      </c>
      <c r="BN7" s="399">
        <v>0.99408350000000001</v>
      </c>
      <c r="BO7" s="399">
        <v>0.965978</v>
      </c>
      <c r="BP7" s="399">
        <v>0.91846249999999996</v>
      </c>
      <c r="BQ7" s="399">
        <v>0.86839140000000004</v>
      </c>
      <c r="BR7" s="399">
        <v>0.85616440000000005</v>
      </c>
      <c r="BS7" s="399">
        <v>0.91589339999999997</v>
      </c>
      <c r="BT7" s="399">
        <v>0.96004330000000004</v>
      </c>
      <c r="BU7" s="399">
        <v>1.006599</v>
      </c>
      <c r="BV7" s="399">
        <v>1.0405899999999999</v>
      </c>
    </row>
    <row r="8" spans="1:75" ht="11.1" customHeight="1" x14ac:dyDescent="0.2">
      <c r="A8" s="290" t="s">
        <v>469</v>
      </c>
      <c r="B8" s="658" t="s">
        <v>1207</v>
      </c>
      <c r="C8" s="633">
        <v>2.7769757096999999</v>
      </c>
      <c r="D8" s="633">
        <v>2.7960630344999999</v>
      </c>
      <c r="E8" s="633">
        <v>2.8373459032000001</v>
      </c>
      <c r="F8" s="633">
        <v>2.6861964333000001</v>
      </c>
      <c r="G8" s="633">
        <v>2.0867804516000001</v>
      </c>
      <c r="H8" s="633">
        <v>2.0847753667000002</v>
      </c>
      <c r="I8" s="633">
        <v>2.1942140323000001</v>
      </c>
      <c r="J8" s="633">
        <v>1.4250750323000001</v>
      </c>
      <c r="K8" s="633">
        <v>1.6354038</v>
      </c>
      <c r="L8" s="633">
        <v>1.2528770968</v>
      </c>
      <c r="M8" s="633">
        <v>2.0264318333000002</v>
      </c>
      <c r="N8" s="633">
        <v>2.1822415484</v>
      </c>
      <c r="O8" s="633">
        <v>2.3162698064999998</v>
      </c>
      <c r="P8" s="633">
        <v>2.2872330356999999</v>
      </c>
      <c r="Q8" s="633">
        <v>2.3935878386999998</v>
      </c>
      <c r="R8" s="633">
        <v>2.3254166333000001</v>
      </c>
      <c r="S8" s="633">
        <v>2.3242332581</v>
      </c>
      <c r="T8" s="633">
        <v>2.2474622000000002</v>
      </c>
      <c r="U8" s="633">
        <v>2.3143942903000001</v>
      </c>
      <c r="V8" s="633">
        <v>1.9809305160999999</v>
      </c>
      <c r="W8" s="633">
        <v>1.1517679332999999</v>
      </c>
      <c r="X8" s="633">
        <v>1.9366682903000001</v>
      </c>
      <c r="Y8" s="633">
        <v>2.1855472332999999</v>
      </c>
      <c r="Z8" s="633">
        <v>2.1946712258000001</v>
      </c>
      <c r="AA8" s="633">
        <v>2.0679030967999998</v>
      </c>
      <c r="AB8" s="633">
        <v>2.0229363570999999</v>
      </c>
      <c r="AC8" s="633">
        <v>2.0733298386999999</v>
      </c>
      <c r="AD8" s="633">
        <v>2.1800681000000002</v>
      </c>
      <c r="AE8" s="633">
        <v>1.9966170323000001</v>
      </c>
      <c r="AF8" s="633">
        <v>2.1363458667000002</v>
      </c>
      <c r="AG8" s="633">
        <v>2.1347006129000001</v>
      </c>
      <c r="AH8" s="633">
        <v>2.1927853870999998</v>
      </c>
      <c r="AI8" s="633">
        <v>2.1625107667000001</v>
      </c>
      <c r="AJ8" s="633">
        <v>2.1370863548000001</v>
      </c>
      <c r="AK8" s="633">
        <v>2.1471424667000001</v>
      </c>
      <c r="AL8" s="633">
        <v>2.0744185484000002</v>
      </c>
      <c r="AM8" s="633">
        <v>2.1827837741999998</v>
      </c>
      <c r="AN8" s="633">
        <v>2.1246415000000001</v>
      </c>
      <c r="AO8" s="633">
        <v>2.0926239999999998</v>
      </c>
      <c r="AP8" s="633">
        <v>1.9484824332999999</v>
      </c>
      <c r="AQ8" s="633">
        <v>1.8158149676999999</v>
      </c>
      <c r="AR8" s="633">
        <v>1.9025467667</v>
      </c>
      <c r="AS8" s="633">
        <v>2.033649</v>
      </c>
      <c r="AT8" s="633">
        <v>1.9350218387</v>
      </c>
      <c r="AU8" s="633">
        <v>2.0933869666999998</v>
      </c>
      <c r="AV8" s="633">
        <v>1.9905344839000001</v>
      </c>
      <c r="AW8" s="633">
        <v>1.9012810333000001</v>
      </c>
      <c r="AX8" s="633">
        <v>1.9065020644999999</v>
      </c>
      <c r="AY8" s="633">
        <v>1.8938280000000001</v>
      </c>
      <c r="AZ8" s="633">
        <v>1.8620815517</v>
      </c>
      <c r="BA8" s="633">
        <v>1.7577718387000001</v>
      </c>
      <c r="BB8" s="633">
        <v>1.9091091333000001</v>
      </c>
      <c r="BC8" s="633">
        <v>1.7149450322999999</v>
      </c>
      <c r="BD8" s="699">
        <v>1.8237098332999999</v>
      </c>
      <c r="BE8" s="699">
        <v>1.8778161351</v>
      </c>
      <c r="BF8" s="699">
        <v>1.8736216395</v>
      </c>
      <c r="BG8" s="399">
        <v>1.8113783582</v>
      </c>
      <c r="BH8" s="399">
        <v>1.8263524193</v>
      </c>
      <c r="BI8" s="399">
        <v>1.8157051698</v>
      </c>
      <c r="BJ8" s="399">
        <v>1.8024495170999999</v>
      </c>
      <c r="BK8" s="399">
        <v>1.7908417428000001</v>
      </c>
      <c r="BL8" s="399">
        <v>1.7811316384</v>
      </c>
      <c r="BM8" s="399">
        <v>1.7786169986</v>
      </c>
      <c r="BN8" s="399">
        <v>1.7736103026000001</v>
      </c>
      <c r="BO8" s="399">
        <v>1.7707794511999999</v>
      </c>
      <c r="BP8" s="399">
        <v>1.7727026266000001</v>
      </c>
      <c r="BQ8" s="399">
        <v>1.7756527875000001</v>
      </c>
      <c r="BR8" s="399">
        <v>1.7699112925</v>
      </c>
      <c r="BS8" s="399">
        <v>1.7469227072</v>
      </c>
      <c r="BT8" s="399">
        <v>1.7659532936</v>
      </c>
      <c r="BU8" s="399">
        <v>1.7695591341000001</v>
      </c>
      <c r="BV8" s="399">
        <v>1.7663034104999999</v>
      </c>
    </row>
    <row r="9" spans="1:75" ht="11.1" customHeight="1" x14ac:dyDescent="0.2">
      <c r="A9" s="290" t="s">
        <v>470</v>
      </c>
      <c r="B9" s="658" t="s">
        <v>1208</v>
      </c>
      <c r="C9" s="633">
        <v>101.33383632</v>
      </c>
      <c r="D9" s="633">
        <v>99.418357585999999</v>
      </c>
      <c r="E9" s="633">
        <v>99.185525773999998</v>
      </c>
      <c r="F9" s="633">
        <v>98.932655132999997</v>
      </c>
      <c r="G9" s="633">
        <v>91.969353999999996</v>
      </c>
      <c r="H9" s="633">
        <v>94.629595566999996</v>
      </c>
      <c r="I9" s="633">
        <v>94.577199968000002</v>
      </c>
      <c r="J9" s="633">
        <v>95.370125096999999</v>
      </c>
      <c r="K9" s="633">
        <v>96.034882499999995</v>
      </c>
      <c r="L9" s="633">
        <v>94.737199935000007</v>
      </c>
      <c r="M9" s="633">
        <v>96.930319933000007</v>
      </c>
      <c r="N9" s="633">
        <v>97.376505644999995</v>
      </c>
      <c r="O9" s="633">
        <v>96.842228581000001</v>
      </c>
      <c r="P9" s="633">
        <v>89.457972143000006</v>
      </c>
      <c r="Q9" s="633">
        <v>97.754298934999994</v>
      </c>
      <c r="R9" s="633">
        <v>98.646193566999997</v>
      </c>
      <c r="S9" s="633">
        <v>98.613843355</v>
      </c>
      <c r="T9" s="633">
        <v>98.337505966999998</v>
      </c>
      <c r="U9" s="633">
        <v>99.305832257999995</v>
      </c>
      <c r="V9" s="633">
        <v>99.891829999999999</v>
      </c>
      <c r="W9" s="633">
        <v>101.36637137</v>
      </c>
      <c r="X9" s="633">
        <v>102.19308674</v>
      </c>
      <c r="Y9" s="633">
        <v>103.0885504</v>
      </c>
      <c r="Z9" s="633">
        <v>103.93392555</v>
      </c>
      <c r="AA9" s="633">
        <v>101.23538171</v>
      </c>
      <c r="AB9" s="633">
        <v>100.99372046000001</v>
      </c>
      <c r="AC9" s="633">
        <v>102.764768</v>
      </c>
      <c r="AD9" s="633">
        <v>103.43020773000001</v>
      </c>
      <c r="AE9" s="633">
        <v>104.46673126</v>
      </c>
      <c r="AF9" s="633">
        <v>104.65305133</v>
      </c>
      <c r="AG9" s="633">
        <v>105.78216584</v>
      </c>
      <c r="AH9" s="633">
        <v>106.29119906</v>
      </c>
      <c r="AI9" s="633">
        <v>107.87500876999999</v>
      </c>
      <c r="AJ9" s="633">
        <v>107.75390231999999</v>
      </c>
      <c r="AK9" s="633">
        <v>107.70745927</v>
      </c>
      <c r="AL9" s="633">
        <v>105.48024494000001</v>
      </c>
      <c r="AM9" s="633">
        <v>107.34554677</v>
      </c>
      <c r="AN9" s="633">
        <v>107.59157779</v>
      </c>
      <c r="AO9" s="633">
        <v>108.94795942</v>
      </c>
      <c r="AP9" s="633">
        <v>109.07466027</v>
      </c>
      <c r="AQ9" s="633">
        <v>110.07517799999999</v>
      </c>
      <c r="AR9" s="633">
        <v>109.64608287</v>
      </c>
      <c r="AS9" s="633">
        <v>109.78326848</v>
      </c>
      <c r="AT9" s="633">
        <v>111.19291784000001</v>
      </c>
      <c r="AU9" s="633">
        <v>111.14721693</v>
      </c>
      <c r="AV9" s="633">
        <v>111.07907444999999</v>
      </c>
      <c r="AW9" s="633">
        <v>112.6996003</v>
      </c>
      <c r="AX9" s="633">
        <v>112.89684038999999</v>
      </c>
      <c r="AY9" s="633">
        <v>109.25222452</v>
      </c>
      <c r="AZ9" s="633">
        <v>112.5309881</v>
      </c>
      <c r="BA9" s="633">
        <v>109.651898</v>
      </c>
      <c r="BB9" s="633">
        <v>108.81695307</v>
      </c>
      <c r="BC9" s="633">
        <v>108.99156861</v>
      </c>
      <c r="BD9" s="699">
        <v>110.27395283</v>
      </c>
      <c r="BE9" s="699">
        <v>110.00164169</v>
      </c>
      <c r="BF9" s="699">
        <v>110.07982275000001</v>
      </c>
      <c r="BG9" s="399">
        <v>110.33880000000001</v>
      </c>
      <c r="BH9" s="399">
        <v>110.6379</v>
      </c>
      <c r="BI9" s="399">
        <v>110.6835</v>
      </c>
      <c r="BJ9" s="399">
        <v>111.02460000000001</v>
      </c>
      <c r="BK9" s="399">
        <v>110.9641</v>
      </c>
      <c r="BL9" s="399">
        <v>109.3884</v>
      </c>
      <c r="BM9" s="399">
        <v>111.21810000000001</v>
      </c>
      <c r="BN9" s="399">
        <v>111.4897</v>
      </c>
      <c r="BO9" s="399">
        <v>111.6323</v>
      </c>
      <c r="BP9" s="399">
        <v>111.6276</v>
      </c>
      <c r="BQ9" s="399">
        <v>111.6741</v>
      </c>
      <c r="BR9" s="399">
        <v>111.8567</v>
      </c>
      <c r="BS9" s="399">
        <v>112.218</v>
      </c>
      <c r="BT9" s="399">
        <v>112.6837</v>
      </c>
      <c r="BU9" s="399">
        <v>113.15349999999999</v>
      </c>
      <c r="BV9" s="399">
        <v>113.557</v>
      </c>
    </row>
    <row r="10" spans="1:75" ht="11.1" customHeight="1" x14ac:dyDescent="0.2">
      <c r="A10" s="290" t="s">
        <v>1209</v>
      </c>
      <c r="B10" s="604" t="s">
        <v>1113</v>
      </c>
      <c r="C10" s="633">
        <v>32.879876316999997</v>
      </c>
      <c r="D10" s="633">
        <v>33.106153280000001</v>
      </c>
      <c r="E10" s="633">
        <v>32.935596859999997</v>
      </c>
      <c r="F10" s="633">
        <v>32.761012004999998</v>
      </c>
      <c r="G10" s="633">
        <v>32.34752409</v>
      </c>
      <c r="H10" s="633">
        <v>32.174724621000003</v>
      </c>
      <c r="I10" s="633">
        <v>33.123966522000003</v>
      </c>
      <c r="J10" s="633">
        <v>33.558096775000003</v>
      </c>
      <c r="K10" s="633">
        <v>32.691854247000002</v>
      </c>
      <c r="L10" s="633">
        <v>32.989220242999998</v>
      </c>
      <c r="M10" s="633">
        <v>34.086156545000001</v>
      </c>
      <c r="N10" s="633">
        <v>34.826176959999998</v>
      </c>
      <c r="O10" s="633">
        <v>34.565377691999998</v>
      </c>
      <c r="P10" s="633">
        <v>34.212039308000001</v>
      </c>
      <c r="Q10" s="633">
        <v>34.189240435999999</v>
      </c>
      <c r="R10" s="633">
        <v>34.022731026000002</v>
      </c>
      <c r="S10" s="633">
        <v>33.973243975000003</v>
      </c>
      <c r="T10" s="633">
        <v>34.074457193999997</v>
      </c>
      <c r="U10" s="633">
        <v>33.851606887000003</v>
      </c>
      <c r="V10" s="633">
        <v>34.555025465999996</v>
      </c>
      <c r="W10" s="633">
        <v>34.493545695000002</v>
      </c>
      <c r="X10" s="633">
        <v>34.945530007000002</v>
      </c>
      <c r="Y10" s="633">
        <v>35.378793962000003</v>
      </c>
      <c r="Z10" s="633">
        <v>35.957845380000002</v>
      </c>
      <c r="AA10" s="633">
        <v>34.946388247000002</v>
      </c>
      <c r="AB10" s="633">
        <v>34.265286136</v>
      </c>
      <c r="AC10" s="633">
        <v>34.342874975999997</v>
      </c>
      <c r="AD10" s="633">
        <v>34.405668941999998</v>
      </c>
      <c r="AE10" s="633">
        <v>34.639058745</v>
      </c>
      <c r="AF10" s="633">
        <v>34.641387186999999</v>
      </c>
      <c r="AG10" s="633">
        <v>35.130640088</v>
      </c>
      <c r="AH10" s="633">
        <v>34.980928634999998</v>
      </c>
      <c r="AI10" s="633">
        <v>35.042412622000001</v>
      </c>
      <c r="AJ10" s="633">
        <v>34.810084910999997</v>
      </c>
      <c r="AK10" s="633">
        <v>35.086398993000003</v>
      </c>
      <c r="AL10" s="633">
        <v>34.464896594999999</v>
      </c>
      <c r="AM10" s="633">
        <v>35.543266817000003</v>
      </c>
      <c r="AN10" s="633">
        <v>34.975497937</v>
      </c>
      <c r="AO10" s="633">
        <v>35.761036195000003</v>
      </c>
      <c r="AP10" s="633">
        <v>35.444510567000002</v>
      </c>
      <c r="AQ10" s="633">
        <v>35.728979412000001</v>
      </c>
      <c r="AR10" s="633">
        <v>35.796467651</v>
      </c>
      <c r="AS10" s="633">
        <v>35.884079874999998</v>
      </c>
      <c r="AT10" s="633">
        <v>36.340803555000001</v>
      </c>
      <c r="AU10" s="633">
        <v>35.814170040999997</v>
      </c>
      <c r="AV10" s="633">
        <v>35.882979081000002</v>
      </c>
      <c r="AW10" s="633">
        <v>37.059535951999997</v>
      </c>
      <c r="AX10" s="633">
        <v>37.138319899000003</v>
      </c>
      <c r="AY10" s="633">
        <v>36.551789956999997</v>
      </c>
      <c r="AZ10" s="633">
        <v>36.795121586</v>
      </c>
      <c r="BA10" s="633">
        <v>34.528376258999998</v>
      </c>
      <c r="BB10" s="633">
        <v>34.685922652999999</v>
      </c>
      <c r="BC10" s="633">
        <v>34.667204081999998</v>
      </c>
      <c r="BD10" s="699">
        <v>35.586626463000002</v>
      </c>
      <c r="BE10" s="699">
        <v>35.421124182</v>
      </c>
      <c r="BF10" s="699">
        <v>35.401329996000001</v>
      </c>
      <c r="BG10" s="399">
        <v>35.270223860999998</v>
      </c>
      <c r="BH10" s="399">
        <v>35.556951845999997</v>
      </c>
      <c r="BI10" s="399">
        <v>35.619645493999997</v>
      </c>
      <c r="BJ10" s="399">
        <v>35.781671951</v>
      </c>
      <c r="BK10" s="399">
        <v>35.775148704999999</v>
      </c>
      <c r="BL10" s="399">
        <v>35.619223984000001</v>
      </c>
      <c r="BM10" s="399">
        <v>35.512942158999998</v>
      </c>
      <c r="BN10" s="399">
        <v>35.379786189000001</v>
      </c>
      <c r="BO10" s="399">
        <v>35.398241097000003</v>
      </c>
      <c r="BP10" s="399">
        <v>35.123560488000003</v>
      </c>
      <c r="BQ10" s="399">
        <v>34.997691764999999</v>
      </c>
      <c r="BR10" s="399">
        <v>34.907509011999998</v>
      </c>
      <c r="BS10" s="399">
        <v>34.840960031000002</v>
      </c>
      <c r="BT10" s="399">
        <v>34.891164555000003</v>
      </c>
      <c r="BU10" s="399">
        <v>35.025444030000003</v>
      </c>
      <c r="BV10" s="399">
        <v>35.143107428999997</v>
      </c>
    </row>
    <row r="11" spans="1:75" ht="11.1" customHeight="1" x14ac:dyDescent="0.2">
      <c r="A11" s="290" t="s">
        <v>1210</v>
      </c>
      <c r="B11" s="604" t="s">
        <v>1115</v>
      </c>
      <c r="C11" s="633">
        <v>2.5883667542</v>
      </c>
      <c r="D11" s="633">
        <v>2.7351594756000002</v>
      </c>
      <c r="E11" s="633">
        <v>2.7550036299</v>
      </c>
      <c r="F11" s="633">
        <v>2.4383861320000002</v>
      </c>
      <c r="G11" s="633">
        <v>1.7301309125</v>
      </c>
      <c r="H11" s="633">
        <v>1.7815035894</v>
      </c>
      <c r="I11" s="633">
        <v>2.1354857459000001</v>
      </c>
      <c r="J11" s="633">
        <v>2.46088035</v>
      </c>
      <c r="K11" s="633">
        <v>2.6405743767000001</v>
      </c>
      <c r="L11" s="633">
        <v>2.7074053835999998</v>
      </c>
      <c r="M11" s="633">
        <v>2.7145396568</v>
      </c>
      <c r="N11" s="633">
        <v>2.7347441670000001</v>
      </c>
      <c r="O11" s="633">
        <v>2.7169976915</v>
      </c>
      <c r="P11" s="633">
        <v>2.5382030850000001</v>
      </c>
      <c r="Q11" s="633">
        <v>2.7193183637999998</v>
      </c>
      <c r="R11" s="633">
        <v>2.7929651807</v>
      </c>
      <c r="S11" s="633">
        <v>2.7820369863000001</v>
      </c>
      <c r="T11" s="633">
        <v>2.7758970588</v>
      </c>
      <c r="U11" s="633">
        <v>2.6122022264</v>
      </c>
      <c r="V11" s="633">
        <v>2.7526270811</v>
      </c>
      <c r="W11" s="633">
        <v>2.8719282218000002</v>
      </c>
      <c r="X11" s="633">
        <v>2.8582750377999999</v>
      </c>
      <c r="Y11" s="633">
        <v>2.9377053320000002</v>
      </c>
      <c r="Z11" s="633">
        <v>2.8615359381999999</v>
      </c>
      <c r="AA11" s="633">
        <v>2.6562711919000002</v>
      </c>
      <c r="AB11" s="633">
        <v>2.7412387259000002</v>
      </c>
      <c r="AC11" s="633">
        <v>2.8761876701000002</v>
      </c>
      <c r="AD11" s="633">
        <v>2.3220777504000001</v>
      </c>
      <c r="AE11" s="633">
        <v>2.6526599657999999</v>
      </c>
      <c r="AF11" s="633">
        <v>2.9158380292000001</v>
      </c>
      <c r="AG11" s="633">
        <v>2.9488154899999999</v>
      </c>
      <c r="AH11" s="633">
        <v>2.9341193952000002</v>
      </c>
      <c r="AI11" s="633">
        <v>3.0608081285000002</v>
      </c>
      <c r="AJ11" s="633">
        <v>3.0430027965000002</v>
      </c>
      <c r="AK11" s="633">
        <v>2.8895186007999998</v>
      </c>
      <c r="AL11" s="633">
        <v>2.4980928031</v>
      </c>
      <c r="AM11" s="633">
        <v>2.7337964612999999</v>
      </c>
      <c r="AN11" s="633">
        <v>2.9318975901000002</v>
      </c>
      <c r="AO11" s="633">
        <v>2.9101398097</v>
      </c>
      <c r="AP11" s="633">
        <v>2.9828588955000002</v>
      </c>
      <c r="AQ11" s="633">
        <v>3.0242188810999999</v>
      </c>
      <c r="AR11" s="633">
        <v>3.1211910673999999</v>
      </c>
      <c r="AS11" s="633">
        <v>3.173825871</v>
      </c>
      <c r="AT11" s="633">
        <v>3.2003848154000001</v>
      </c>
      <c r="AU11" s="633">
        <v>3.3251399713000001</v>
      </c>
      <c r="AV11" s="633">
        <v>3.2806814156000002</v>
      </c>
      <c r="AW11" s="633">
        <v>3.3231897627000002</v>
      </c>
      <c r="AX11" s="633">
        <v>3.3885750780000001</v>
      </c>
      <c r="AY11" s="633">
        <v>2.9421831899000002</v>
      </c>
      <c r="AZ11" s="633">
        <v>3.3008172175000001</v>
      </c>
      <c r="BA11" s="633">
        <v>3.2383935125000001</v>
      </c>
      <c r="BB11" s="633">
        <v>3.3271497462999999</v>
      </c>
      <c r="BC11" s="633">
        <v>3.3520751741999999</v>
      </c>
      <c r="BD11" s="699">
        <v>3.3213199935</v>
      </c>
      <c r="BE11" s="699">
        <v>3.2370420711999999</v>
      </c>
      <c r="BF11" s="699">
        <v>3.285811083</v>
      </c>
      <c r="BG11" s="399">
        <v>3.3298852847</v>
      </c>
      <c r="BH11" s="399">
        <v>3.3150274890999998</v>
      </c>
      <c r="BI11" s="399">
        <v>3.2827458392</v>
      </c>
      <c r="BJ11" s="399">
        <v>3.2906705457999998</v>
      </c>
      <c r="BK11" s="399">
        <v>3.2798381964000001</v>
      </c>
      <c r="BL11" s="399">
        <v>3.2701231095000001</v>
      </c>
      <c r="BM11" s="399">
        <v>3.2657061406999999</v>
      </c>
      <c r="BN11" s="399">
        <v>3.2700466867000002</v>
      </c>
      <c r="BO11" s="399">
        <v>3.2746167126999999</v>
      </c>
      <c r="BP11" s="399">
        <v>3.2930776923999998</v>
      </c>
      <c r="BQ11" s="399">
        <v>3.3158371677999998</v>
      </c>
      <c r="BR11" s="399">
        <v>3.3360248828999999</v>
      </c>
      <c r="BS11" s="399">
        <v>3.350443056</v>
      </c>
      <c r="BT11" s="399">
        <v>3.3557102344</v>
      </c>
      <c r="BU11" s="399">
        <v>3.3486730621</v>
      </c>
      <c r="BV11" s="399">
        <v>3.3282561788999998</v>
      </c>
    </row>
    <row r="12" spans="1:75" ht="11.1" customHeight="1" x14ac:dyDescent="0.2">
      <c r="A12" s="290" t="s">
        <v>1211</v>
      </c>
      <c r="B12" s="604" t="s">
        <v>1117</v>
      </c>
      <c r="C12" s="633">
        <v>6.8257809316999998</v>
      </c>
      <c r="D12" s="633">
        <v>6.1407901942000001</v>
      </c>
      <c r="E12" s="633">
        <v>6.0085695913999997</v>
      </c>
      <c r="F12" s="633">
        <v>6.4862948125999997</v>
      </c>
      <c r="G12" s="633">
        <v>4.9472223024000002</v>
      </c>
      <c r="H12" s="633">
        <v>5.4377938307000004</v>
      </c>
      <c r="I12" s="633">
        <v>4.9069117126000004</v>
      </c>
      <c r="J12" s="633">
        <v>5.0280755114</v>
      </c>
      <c r="K12" s="633">
        <v>5.3067507161999998</v>
      </c>
      <c r="L12" s="633">
        <v>4.7907789350999996</v>
      </c>
      <c r="M12" s="633">
        <v>4.7514287371000004</v>
      </c>
      <c r="N12" s="633">
        <v>4.7658135543000002</v>
      </c>
      <c r="O12" s="633">
        <v>4.6873099738999997</v>
      </c>
      <c r="P12" s="633">
        <v>4.2492951880999996</v>
      </c>
      <c r="Q12" s="633">
        <v>5.2027792392999999</v>
      </c>
      <c r="R12" s="633">
        <v>5.2724109577</v>
      </c>
      <c r="S12" s="633">
        <v>5.2470236191000001</v>
      </c>
      <c r="T12" s="633">
        <v>5.1540579817000003</v>
      </c>
      <c r="U12" s="633">
        <v>5.1787289678999997</v>
      </c>
      <c r="V12" s="633">
        <v>5.1615880870000002</v>
      </c>
      <c r="W12" s="633">
        <v>5.481855886</v>
      </c>
      <c r="X12" s="633">
        <v>5.5100493183000001</v>
      </c>
      <c r="Y12" s="633">
        <v>5.5144985255999996</v>
      </c>
      <c r="Z12" s="633">
        <v>5.5906858679999996</v>
      </c>
      <c r="AA12" s="633">
        <v>5.4950534935000004</v>
      </c>
      <c r="AB12" s="633">
        <v>5.6608490846999997</v>
      </c>
      <c r="AC12" s="633">
        <v>5.8000871477000002</v>
      </c>
      <c r="AD12" s="633">
        <v>5.9147815542000002</v>
      </c>
      <c r="AE12" s="633">
        <v>6.0974204650999999</v>
      </c>
      <c r="AF12" s="633">
        <v>6.2499182756999998</v>
      </c>
      <c r="AG12" s="633">
        <v>6.1281921305999996</v>
      </c>
      <c r="AH12" s="633">
        <v>6.2639400733999997</v>
      </c>
      <c r="AI12" s="633">
        <v>6.3301986021000003</v>
      </c>
      <c r="AJ12" s="633">
        <v>6.1535539769999996</v>
      </c>
      <c r="AK12" s="633">
        <v>6.3072671482000002</v>
      </c>
      <c r="AL12" s="633">
        <v>6.5174260866999996</v>
      </c>
      <c r="AM12" s="633">
        <v>6.4081569686000002</v>
      </c>
      <c r="AN12" s="633">
        <v>6.5619718684999997</v>
      </c>
      <c r="AO12" s="633">
        <v>6.6719587616</v>
      </c>
      <c r="AP12" s="633">
        <v>6.5564689601000001</v>
      </c>
      <c r="AQ12" s="633">
        <v>6.7073545191999999</v>
      </c>
      <c r="AR12" s="633">
        <v>6.7035337624000002</v>
      </c>
      <c r="AS12" s="633">
        <v>6.7054399337000001</v>
      </c>
      <c r="AT12" s="633">
        <v>6.6634775131000001</v>
      </c>
      <c r="AU12" s="633">
        <v>6.7035281691000002</v>
      </c>
      <c r="AV12" s="633">
        <v>6.6845687695000002</v>
      </c>
      <c r="AW12" s="633">
        <v>6.6899019126999999</v>
      </c>
      <c r="AX12" s="633">
        <v>6.7144326884999996</v>
      </c>
      <c r="AY12" s="633">
        <v>6.5529863563999999</v>
      </c>
      <c r="AZ12" s="633">
        <v>6.7735843985999997</v>
      </c>
      <c r="BA12" s="633">
        <v>6.5773327867000004</v>
      </c>
      <c r="BB12" s="633">
        <v>6.1853247626999996</v>
      </c>
      <c r="BC12" s="633">
        <v>6.4623454155999998</v>
      </c>
      <c r="BD12" s="699">
        <v>6.6088802220999998</v>
      </c>
      <c r="BE12" s="699">
        <v>6.6711394020999997</v>
      </c>
      <c r="BF12" s="699">
        <v>6.7173953538999998</v>
      </c>
      <c r="BG12" s="399">
        <v>6.7520384315999999</v>
      </c>
      <c r="BH12" s="399">
        <v>6.7804859967000004</v>
      </c>
      <c r="BI12" s="399">
        <v>6.8075367905000004</v>
      </c>
      <c r="BJ12" s="399">
        <v>6.8344421286000001</v>
      </c>
      <c r="BK12" s="399">
        <v>6.8610370547999997</v>
      </c>
      <c r="BL12" s="399">
        <v>6.5695329404000002</v>
      </c>
      <c r="BM12" s="399">
        <v>6.9515877040999996</v>
      </c>
      <c r="BN12" s="399">
        <v>7.0593189471000004</v>
      </c>
      <c r="BO12" s="399">
        <v>7.0735733778999998</v>
      </c>
      <c r="BP12" s="399">
        <v>7.0855156116</v>
      </c>
      <c r="BQ12" s="399">
        <v>7.1245232955000004</v>
      </c>
      <c r="BR12" s="399">
        <v>7.1350036777000003</v>
      </c>
      <c r="BS12" s="399">
        <v>7.1858434034999998</v>
      </c>
      <c r="BT12" s="399">
        <v>7.2327978107000002</v>
      </c>
      <c r="BU12" s="399">
        <v>7.2763920464999998</v>
      </c>
      <c r="BV12" s="399">
        <v>7.3156158614000004</v>
      </c>
    </row>
    <row r="13" spans="1:75" ht="11.1" customHeight="1" x14ac:dyDescent="0.2">
      <c r="A13" s="290" t="s">
        <v>1212</v>
      </c>
      <c r="B13" s="604" t="s">
        <v>1119</v>
      </c>
      <c r="C13" s="633">
        <v>11.724264581</v>
      </c>
      <c r="D13" s="633">
        <v>11.870575848</v>
      </c>
      <c r="E13" s="633">
        <v>11.971953619000001</v>
      </c>
      <c r="F13" s="633">
        <v>11.97280872</v>
      </c>
      <c r="G13" s="633">
        <v>12.120446042999999</v>
      </c>
      <c r="H13" s="633">
        <v>11.857135587</v>
      </c>
      <c r="I13" s="633">
        <v>11.409037193</v>
      </c>
      <c r="J13" s="633">
        <v>11.329671623999999</v>
      </c>
      <c r="K13" s="633">
        <v>11.467891628</v>
      </c>
      <c r="L13" s="633">
        <v>11.538861954</v>
      </c>
      <c r="M13" s="633">
        <v>12.138861708</v>
      </c>
      <c r="N13" s="633">
        <v>12.366658361000001</v>
      </c>
      <c r="O13" s="633">
        <v>12.481879089</v>
      </c>
      <c r="P13" s="633">
        <v>11.184638286</v>
      </c>
      <c r="Q13" s="633">
        <v>12.731108745</v>
      </c>
      <c r="R13" s="633">
        <v>12.864155125</v>
      </c>
      <c r="S13" s="633">
        <v>12.786673736999999</v>
      </c>
      <c r="T13" s="633">
        <v>13.130749147</v>
      </c>
      <c r="U13" s="633">
        <v>13.656836302</v>
      </c>
      <c r="V13" s="633">
        <v>13.439491733000001</v>
      </c>
      <c r="W13" s="633">
        <v>13.785542745000001</v>
      </c>
      <c r="X13" s="633">
        <v>13.883755009</v>
      </c>
      <c r="Y13" s="633">
        <v>14.419543921000001</v>
      </c>
      <c r="Z13" s="633">
        <v>14.659649221</v>
      </c>
      <c r="AA13" s="633">
        <v>14.472896492</v>
      </c>
      <c r="AB13" s="633">
        <v>14.647326813999999</v>
      </c>
      <c r="AC13" s="633">
        <v>14.397838484999999</v>
      </c>
      <c r="AD13" s="633">
        <v>14.889972822000001</v>
      </c>
      <c r="AE13" s="633">
        <v>15.157974705000001</v>
      </c>
      <c r="AF13" s="633">
        <v>15.039052577</v>
      </c>
      <c r="AG13" s="633">
        <v>15.093732173999999</v>
      </c>
      <c r="AH13" s="633">
        <v>15.192198865</v>
      </c>
      <c r="AI13" s="633">
        <v>15.663690410999999</v>
      </c>
      <c r="AJ13" s="633">
        <v>15.992264171</v>
      </c>
      <c r="AK13" s="633">
        <v>16.118635117</v>
      </c>
      <c r="AL13" s="633">
        <v>15.672937510000001</v>
      </c>
      <c r="AM13" s="633">
        <v>15.956317485</v>
      </c>
      <c r="AN13" s="633">
        <v>17.045586609000001</v>
      </c>
      <c r="AO13" s="633">
        <v>16.392075457000001</v>
      </c>
      <c r="AP13" s="633">
        <v>16.601017296999999</v>
      </c>
      <c r="AQ13" s="633">
        <v>16.986012983999998</v>
      </c>
      <c r="AR13" s="633">
        <v>16.281009373</v>
      </c>
      <c r="AS13" s="633">
        <v>16.376383166</v>
      </c>
      <c r="AT13" s="633">
        <v>16.467287397</v>
      </c>
      <c r="AU13" s="633">
        <v>16.401902</v>
      </c>
      <c r="AV13" s="633">
        <v>16.175927968</v>
      </c>
      <c r="AW13" s="633">
        <v>16.095751392</v>
      </c>
      <c r="AX13" s="633">
        <v>15.579456977</v>
      </c>
      <c r="AY13" s="633">
        <v>15.55642196</v>
      </c>
      <c r="AZ13" s="633">
        <v>16.107970674000001</v>
      </c>
      <c r="BA13" s="633">
        <v>15.282396025000001</v>
      </c>
      <c r="BB13" s="633">
        <v>14.666962789999999</v>
      </c>
      <c r="BC13" s="633">
        <v>14.40511094</v>
      </c>
      <c r="BD13" s="699">
        <v>14.354781649</v>
      </c>
      <c r="BE13" s="699">
        <v>14.881887947999999</v>
      </c>
      <c r="BF13" s="699">
        <v>14.822525584999999</v>
      </c>
      <c r="BG13" s="399">
        <v>14.745035567</v>
      </c>
      <c r="BH13" s="399">
        <v>14.683426341000001</v>
      </c>
      <c r="BI13" s="399">
        <v>14.751884877</v>
      </c>
      <c r="BJ13" s="399">
        <v>14.908674804</v>
      </c>
      <c r="BK13" s="399">
        <v>14.996532317</v>
      </c>
      <c r="BL13" s="399">
        <v>14.715630003999999</v>
      </c>
      <c r="BM13" s="399">
        <v>14.809133943000001</v>
      </c>
      <c r="BN13" s="399">
        <v>14.926169711</v>
      </c>
      <c r="BO13" s="399">
        <v>14.920374885999999</v>
      </c>
      <c r="BP13" s="399">
        <v>15.028883848</v>
      </c>
      <c r="BQ13" s="399">
        <v>15.014091249</v>
      </c>
      <c r="BR13" s="399">
        <v>15.160171747</v>
      </c>
      <c r="BS13" s="399">
        <v>15.424689638</v>
      </c>
      <c r="BT13" s="399">
        <v>15.701976513</v>
      </c>
      <c r="BU13" s="399">
        <v>15.939779528000001</v>
      </c>
      <c r="BV13" s="399">
        <v>16.184004552000001</v>
      </c>
    </row>
    <row r="14" spans="1:75" ht="11.1" customHeight="1" x14ac:dyDescent="0.2">
      <c r="A14" s="290" t="s">
        <v>1213</v>
      </c>
      <c r="B14" s="604" t="s">
        <v>1121</v>
      </c>
      <c r="C14" s="633">
        <v>16.736024793999999</v>
      </c>
      <c r="D14" s="633">
        <v>16.082254857999999</v>
      </c>
      <c r="E14" s="633">
        <v>16.217912160000001</v>
      </c>
      <c r="F14" s="633">
        <v>16.433217828</v>
      </c>
      <c r="G14" s="633">
        <v>14.209785553</v>
      </c>
      <c r="H14" s="633">
        <v>15.93519253</v>
      </c>
      <c r="I14" s="633">
        <v>15.743722980999999</v>
      </c>
      <c r="J14" s="633">
        <v>16.117192596999999</v>
      </c>
      <c r="K14" s="633">
        <v>16.635506555999999</v>
      </c>
      <c r="L14" s="633">
        <v>16.131059094000001</v>
      </c>
      <c r="M14" s="633">
        <v>16.247982953000001</v>
      </c>
      <c r="N14" s="633">
        <v>16.014434961999999</v>
      </c>
      <c r="O14" s="633">
        <v>16.089339922000001</v>
      </c>
      <c r="P14" s="633">
        <v>13.386504710000001</v>
      </c>
      <c r="Q14" s="633">
        <v>16.497214369999998</v>
      </c>
      <c r="R14" s="633">
        <v>17.291227858999999</v>
      </c>
      <c r="S14" s="633">
        <v>17.32636372</v>
      </c>
      <c r="T14" s="633">
        <v>17.412066192000001</v>
      </c>
      <c r="U14" s="633">
        <v>17.836050943</v>
      </c>
      <c r="V14" s="633">
        <v>18.083790079</v>
      </c>
      <c r="W14" s="633">
        <v>18.688110753</v>
      </c>
      <c r="X14" s="633">
        <v>18.67696218</v>
      </c>
      <c r="Y14" s="633">
        <v>18.718852117000001</v>
      </c>
      <c r="Z14" s="633">
        <v>18.743669599</v>
      </c>
      <c r="AA14" s="633">
        <v>18.322126123</v>
      </c>
      <c r="AB14" s="633">
        <v>18.686135319000002</v>
      </c>
      <c r="AC14" s="633">
        <v>19.486518097000001</v>
      </c>
      <c r="AD14" s="633">
        <v>19.954486086999999</v>
      </c>
      <c r="AE14" s="633">
        <v>19.995170307999999</v>
      </c>
      <c r="AF14" s="633">
        <v>19.872185061</v>
      </c>
      <c r="AG14" s="633">
        <v>20.357466617</v>
      </c>
      <c r="AH14" s="633">
        <v>20.773202848</v>
      </c>
      <c r="AI14" s="633">
        <v>21.547282182</v>
      </c>
      <c r="AJ14" s="633">
        <v>21.395316206</v>
      </c>
      <c r="AK14" s="633">
        <v>21.324842024999999</v>
      </c>
      <c r="AL14" s="633">
        <v>21.014348607999999</v>
      </c>
      <c r="AM14" s="633">
        <v>21.323603821999999</v>
      </c>
      <c r="AN14" s="633">
        <v>21.463134564000001</v>
      </c>
      <c r="AO14" s="633">
        <v>22.240208202000002</v>
      </c>
      <c r="AP14" s="633">
        <v>22.539633222999999</v>
      </c>
      <c r="AQ14" s="633">
        <v>22.508958031999999</v>
      </c>
      <c r="AR14" s="633">
        <v>22.540512665000001</v>
      </c>
      <c r="AS14" s="633">
        <v>22.737308111000001</v>
      </c>
      <c r="AT14" s="633">
        <v>23.31089648</v>
      </c>
      <c r="AU14" s="633">
        <v>23.562513593999999</v>
      </c>
      <c r="AV14" s="633">
        <v>23.576800337000002</v>
      </c>
      <c r="AW14" s="633">
        <v>24.095098450999998</v>
      </c>
      <c r="AX14" s="633">
        <v>24.554916988999999</v>
      </c>
      <c r="AY14" s="633">
        <v>23.196624211</v>
      </c>
      <c r="AZ14" s="633">
        <v>24.499501216999999</v>
      </c>
      <c r="BA14" s="633">
        <v>24.270867448000001</v>
      </c>
      <c r="BB14" s="633">
        <v>24.639596498</v>
      </c>
      <c r="BC14" s="633">
        <v>24.566040989000001</v>
      </c>
      <c r="BD14" s="699">
        <v>24.611036168999998</v>
      </c>
      <c r="BE14" s="699">
        <v>24.619679816000001</v>
      </c>
      <c r="BF14" s="699">
        <v>24.697280347</v>
      </c>
      <c r="BG14" s="399">
        <v>24.830535490999999</v>
      </c>
      <c r="BH14" s="399">
        <v>24.939984678999998</v>
      </c>
      <c r="BI14" s="399">
        <v>25.036948023000001</v>
      </c>
      <c r="BJ14" s="399">
        <v>25.139771186000001</v>
      </c>
      <c r="BK14" s="399">
        <v>24.592043024999999</v>
      </c>
      <c r="BL14" s="399">
        <v>23.862220921999999</v>
      </c>
      <c r="BM14" s="399">
        <v>25.404123780999999</v>
      </c>
      <c r="BN14" s="399">
        <v>25.629209524</v>
      </c>
      <c r="BO14" s="399">
        <v>25.765066568999998</v>
      </c>
      <c r="BP14" s="399">
        <v>25.909027119000001</v>
      </c>
      <c r="BQ14" s="399">
        <v>26.044924120000001</v>
      </c>
      <c r="BR14" s="399">
        <v>26.161186377</v>
      </c>
      <c r="BS14" s="399">
        <v>26.283272185000001</v>
      </c>
      <c r="BT14" s="399">
        <v>26.408992215000001</v>
      </c>
      <c r="BU14" s="399">
        <v>26.537645736999998</v>
      </c>
      <c r="BV14" s="399">
        <v>26.663017942</v>
      </c>
    </row>
    <row r="15" spans="1:75" ht="11.1" customHeight="1" x14ac:dyDescent="0.2">
      <c r="A15" s="290" t="s">
        <v>1214</v>
      </c>
      <c r="B15" s="604" t="s">
        <v>1123</v>
      </c>
      <c r="C15" s="633">
        <v>30.578783396999999</v>
      </c>
      <c r="D15" s="633">
        <v>29.482859447999999</v>
      </c>
      <c r="E15" s="633">
        <v>29.295996398</v>
      </c>
      <c r="F15" s="633">
        <v>28.840947169</v>
      </c>
      <c r="G15" s="633">
        <v>26.614213678999999</v>
      </c>
      <c r="H15" s="633">
        <v>27.443183176000002</v>
      </c>
      <c r="I15" s="633">
        <v>27.258037134999999</v>
      </c>
      <c r="J15" s="633">
        <v>26.876308949999999</v>
      </c>
      <c r="K15" s="633">
        <v>27.292322475999999</v>
      </c>
      <c r="L15" s="633">
        <v>26.57986794</v>
      </c>
      <c r="M15" s="633">
        <v>26.991463733</v>
      </c>
      <c r="N15" s="633">
        <v>26.667075222000001</v>
      </c>
      <c r="O15" s="633">
        <v>26.297805309000001</v>
      </c>
      <c r="P15" s="633">
        <v>23.882319422999998</v>
      </c>
      <c r="Q15" s="633">
        <v>26.410080781000001</v>
      </c>
      <c r="R15" s="633">
        <v>26.399143185</v>
      </c>
      <c r="S15" s="633">
        <v>26.495141833999998</v>
      </c>
      <c r="T15" s="633">
        <v>25.787405759999999</v>
      </c>
      <c r="U15" s="633">
        <v>26.166703706</v>
      </c>
      <c r="V15" s="633">
        <v>25.895251748</v>
      </c>
      <c r="W15" s="633">
        <v>26.041450032</v>
      </c>
      <c r="X15" s="633">
        <v>26.315589738</v>
      </c>
      <c r="Y15" s="633">
        <v>26.11527281</v>
      </c>
      <c r="Z15" s="633">
        <v>26.116355929000001</v>
      </c>
      <c r="AA15" s="633">
        <v>25.338328967999999</v>
      </c>
      <c r="AB15" s="633">
        <v>24.986592491</v>
      </c>
      <c r="AC15" s="633">
        <v>25.853719430999998</v>
      </c>
      <c r="AD15" s="633">
        <v>25.934079511</v>
      </c>
      <c r="AE15" s="633">
        <v>25.919973875</v>
      </c>
      <c r="AF15" s="633">
        <v>25.926785536000001</v>
      </c>
      <c r="AG15" s="633">
        <v>26.115927694</v>
      </c>
      <c r="AH15" s="633">
        <v>26.139094055000001</v>
      </c>
      <c r="AI15" s="633">
        <v>26.223341387000001</v>
      </c>
      <c r="AJ15" s="633">
        <v>26.351939228999999</v>
      </c>
      <c r="AK15" s="633">
        <v>25.972738114999999</v>
      </c>
      <c r="AL15" s="633">
        <v>25.305362913</v>
      </c>
      <c r="AM15" s="633">
        <v>25.373520869</v>
      </c>
      <c r="AN15" s="633">
        <v>24.606834751000001</v>
      </c>
      <c r="AO15" s="633">
        <v>24.966456394000001</v>
      </c>
      <c r="AP15" s="633">
        <v>24.943385484</v>
      </c>
      <c r="AQ15" s="633">
        <v>25.112901321999999</v>
      </c>
      <c r="AR15" s="633">
        <v>25.196240485000001</v>
      </c>
      <c r="AS15" s="633">
        <v>24.899145394000001</v>
      </c>
      <c r="AT15" s="633">
        <v>25.203070339</v>
      </c>
      <c r="AU15" s="633">
        <v>25.332900332000001</v>
      </c>
      <c r="AV15" s="633">
        <v>25.470933998</v>
      </c>
      <c r="AW15" s="633">
        <v>25.429123313000002</v>
      </c>
      <c r="AX15" s="633">
        <v>25.514251983000001</v>
      </c>
      <c r="AY15" s="633">
        <v>24.445419935</v>
      </c>
      <c r="AZ15" s="633">
        <v>25.047102708000001</v>
      </c>
      <c r="BA15" s="633">
        <v>25.747857443000001</v>
      </c>
      <c r="BB15" s="633">
        <v>25.096028621999999</v>
      </c>
      <c r="BC15" s="633">
        <v>25.248162922999999</v>
      </c>
      <c r="BD15" s="699">
        <v>25.784279659999999</v>
      </c>
      <c r="BE15" s="699">
        <v>25.170768266</v>
      </c>
      <c r="BF15" s="699">
        <v>25.155480385000001</v>
      </c>
      <c r="BG15" s="399">
        <v>25.411069475000001</v>
      </c>
      <c r="BH15" s="399">
        <v>25.362030441000002</v>
      </c>
      <c r="BI15" s="399">
        <v>25.184706582</v>
      </c>
      <c r="BJ15" s="399">
        <v>25.069326460999999</v>
      </c>
      <c r="BK15" s="399">
        <v>25.459523531999999</v>
      </c>
      <c r="BL15" s="399">
        <v>25.351693936</v>
      </c>
      <c r="BM15" s="399">
        <v>25.274646034</v>
      </c>
      <c r="BN15" s="399">
        <v>25.225204611999999</v>
      </c>
      <c r="BO15" s="399">
        <v>25.200404076000002</v>
      </c>
      <c r="BP15" s="399">
        <v>25.187535028999999</v>
      </c>
      <c r="BQ15" s="399">
        <v>25.177028779</v>
      </c>
      <c r="BR15" s="399">
        <v>25.156843803000001</v>
      </c>
      <c r="BS15" s="399">
        <v>25.132748536000001</v>
      </c>
      <c r="BT15" s="399">
        <v>25.093092535</v>
      </c>
      <c r="BU15" s="399">
        <v>25.025518270999999</v>
      </c>
      <c r="BV15" s="399">
        <v>24.923030328999999</v>
      </c>
    </row>
    <row r="16" spans="1:75" ht="11.1" customHeight="1" x14ac:dyDescent="0.2">
      <c r="A16" s="290"/>
      <c r="B16" s="605"/>
      <c r="C16" s="633"/>
      <c r="D16" s="633"/>
      <c r="E16" s="633"/>
      <c r="F16" s="633"/>
      <c r="G16" s="633"/>
      <c r="H16" s="633"/>
      <c r="I16" s="633"/>
      <c r="J16" s="633"/>
      <c r="K16" s="633"/>
      <c r="L16" s="633"/>
      <c r="M16" s="633"/>
      <c r="N16" s="633"/>
      <c r="O16" s="633"/>
      <c r="P16" s="633"/>
      <c r="Q16" s="633"/>
      <c r="R16" s="633"/>
      <c r="S16" s="633"/>
      <c r="T16" s="633"/>
      <c r="U16" s="633"/>
      <c r="V16" s="633"/>
      <c r="W16" s="633"/>
      <c r="X16" s="633"/>
      <c r="Y16" s="633"/>
      <c r="Z16" s="633"/>
      <c r="AA16" s="633"/>
      <c r="AB16" s="633"/>
      <c r="AC16" s="633"/>
      <c r="AD16" s="633"/>
      <c r="AE16" s="633"/>
      <c r="AF16" s="633"/>
      <c r="AG16" s="633"/>
      <c r="AH16" s="633"/>
      <c r="AI16" s="633"/>
      <c r="AJ16" s="633"/>
      <c r="AK16" s="633"/>
      <c r="AL16" s="633"/>
      <c r="AM16" s="633"/>
      <c r="AN16" s="633"/>
      <c r="AO16" s="633"/>
      <c r="AP16" s="633"/>
      <c r="AQ16" s="633"/>
      <c r="AR16" s="633"/>
      <c r="AS16" s="633"/>
      <c r="AT16" s="633"/>
      <c r="AU16" s="633"/>
      <c r="AV16" s="633"/>
      <c r="AW16" s="633"/>
      <c r="AX16" s="633"/>
      <c r="AY16" s="633"/>
      <c r="AZ16" s="633"/>
      <c r="BA16" s="633"/>
      <c r="BB16" s="633"/>
      <c r="BC16" s="633"/>
      <c r="BD16" s="699"/>
      <c r="BE16" s="699"/>
      <c r="BF16" s="699"/>
      <c r="BG16" s="399"/>
      <c r="BH16" s="399"/>
      <c r="BI16" s="399"/>
      <c r="BJ16" s="399"/>
      <c r="BK16" s="399"/>
      <c r="BL16" s="399"/>
      <c r="BM16" s="399"/>
      <c r="BN16" s="399"/>
      <c r="BO16" s="399"/>
      <c r="BP16" s="399"/>
      <c r="BQ16" s="399"/>
      <c r="BR16" s="399"/>
      <c r="BS16" s="399"/>
      <c r="BT16" s="399"/>
      <c r="BU16" s="399"/>
      <c r="BV16" s="399"/>
    </row>
    <row r="17" spans="1:74" s="306" customFormat="1" ht="11.1" customHeight="1" x14ac:dyDescent="0.2">
      <c r="A17" s="656" t="s">
        <v>464</v>
      </c>
      <c r="B17" s="657" t="s">
        <v>1215</v>
      </c>
      <c r="C17" s="356">
        <v>107.33048386999999</v>
      </c>
      <c r="D17" s="356">
        <v>105.59651724</v>
      </c>
      <c r="E17" s="356">
        <v>87.919419355000002</v>
      </c>
      <c r="F17" s="356">
        <v>75.452299999999994</v>
      </c>
      <c r="G17" s="356">
        <v>66.989387097000005</v>
      </c>
      <c r="H17" s="356">
        <v>71.140766666999994</v>
      </c>
      <c r="I17" s="356">
        <v>79.622548386999995</v>
      </c>
      <c r="J17" s="356">
        <v>77.557483871000002</v>
      </c>
      <c r="K17" s="356">
        <v>71.898266667000001</v>
      </c>
      <c r="L17" s="356">
        <v>74.855000000000004</v>
      </c>
      <c r="M17" s="356">
        <v>81.551533332999995</v>
      </c>
      <c r="N17" s="356">
        <v>102.8436129</v>
      </c>
      <c r="O17" s="356">
        <v>107.58770968</v>
      </c>
      <c r="P17" s="356">
        <v>110.56132143000001</v>
      </c>
      <c r="Q17" s="356">
        <v>85.164580645000001</v>
      </c>
      <c r="R17" s="356">
        <v>75.720699999999994</v>
      </c>
      <c r="S17" s="356">
        <v>68.271612903000005</v>
      </c>
      <c r="T17" s="356">
        <v>74.734366667000003</v>
      </c>
      <c r="U17" s="356">
        <v>77.986774194000006</v>
      </c>
      <c r="V17" s="356">
        <v>78.589225806000002</v>
      </c>
      <c r="W17" s="356">
        <v>71.273700000000005</v>
      </c>
      <c r="X17" s="356">
        <v>72.881516129000005</v>
      </c>
      <c r="Y17" s="356">
        <v>89.499233333000006</v>
      </c>
      <c r="Z17" s="356">
        <v>97.039387097000002</v>
      </c>
      <c r="AA17" s="356">
        <v>115.91280645000001</v>
      </c>
      <c r="AB17" s="356">
        <v>109.255</v>
      </c>
      <c r="AC17" s="356">
        <v>89.695580645000007</v>
      </c>
      <c r="AD17" s="356">
        <v>78.679466667</v>
      </c>
      <c r="AE17" s="356">
        <v>72.303193547999996</v>
      </c>
      <c r="AF17" s="356">
        <v>77.226066666999998</v>
      </c>
      <c r="AG17" s="356">
        <v>83.316903225999994</v>
      </c>
      <c r="AH17" s="356">
        <v>82.559096773999997</v>
      </c>
      <c r="AI17" s="356">
        <v>76.266033332999996</v>
      </c>
      <c r="AJ17" s="356">
        <v>76.248548387</v>
      </c>
      <c r="AK17" s="356">
        <v>92.231733332999994</v>
      </c>
      <c r="AL17" s="356">
        <v>108.89893548000001</v>
      </c>
      <c r="AM17" s="356">
        <v>106.58989809000001</v>
      </c>
      <c r="AN17" s="356">
        <v>105.32684450000001</v>
      </c>
      <c r="AO17" s="356">
        <v>97.238683320999996</v>
      </c>
      <c r="AP17" s="356">
        <v>80.724469497000001</v>
      </c>
      <c r="AQ17" s="356">
        <v>74.693447488000004</v>
      </c>
      <c r="AR17" s="356">
        <v>78.802723436999997</v>
      </c>
      <c r="AS17" s="356">
        <v>86.016445254000004</v>
      </c>
      <c r="AT17" s="356">
        <v>86.257775680999998</v>
      </c>
      <c r="AU17" s="356">
        <v>79.134556536999995</v>
      </c>
      <c r="AV17" s="356">
        <v>78.669448357999997</v>
      </c>
      <c r="AW17" s="356">
        <v>94.096170263000005</v>
      </c>
      <c r="AX17" s="356">
        <v>102.24914183999999</v>
      </c>
      <c r="AY17" s="356">
        <v>119.24482971</v>
      </c>
      <c r="AZ17" s="356">
        <v>102.39377231</v>
      </c>
      <c r="BA17" s="356">
        <v>90.129958970000004</v>
      </c>
      <c r="BB17" s="356">
        <v>79.879803037000002</v>
      </c>
      <c r="BC17" s="356">
        <v>75.153083194000004</v>
      </c>
      <c r="BD17" s="727">
        <v>80.973898867000003</v>
      </c>
      <c r="BE17" s="727">
        <v>85.729958300000007</v>
      </c>
      <c r="BF17" s="727">
        <v>85.999934300000007</v>
      </c>
      <c r="BG17" s="487">
        <v>79.402659999999997</v>
      </c>
      <c r="BH17" s="487">
        <v>81.166910000000001</v>
      </c>
      <c r="BI17" s="487">
        <v>92.363169999999997</v>
      </c>
      <c r="BJ17" s="487">
        <v>105.8122</v>
      </c>
      <c r="BK17" s="487">
        <v>115.2649</v>
      </c>
      <c r="BL17" s="487">
        <v>106.62350000000001</v>
      </c>
      <c r="BM17" s="487">
        <v>93.847459999999998</v>
      </c>
      <c r="BN17" s="487">
        <v>80.962350000000001</v>
      </c>
      <c r="BO17" s="487">
        <v>74.131389999999996</v>
      </c>
      <c r="BP17" s="487">
        <v>77.647540000000006</v>
      </c>
      <c r="BQ17" s="487">
        <v>84.381240000000005</v>
      </c>
      <c r="BR17" s="487">
        <v>86.438540000000003</v>
      </c>
      <c r="BS17" s="487">
        <v>78.524749999999997</v>
      </c>
      <c r="BT17" s="487">
        <v>80.80668</v>
      </c>
      <c r="BU17" s="487">
        <v>91.269319999999993</v>
      </c>
      <c r="BV17" s="487">
        <v>104.5445</v>
      </c>
    </row>
    <row r="18" spans="1:74" ht="11.1" customHeight="1" x14ac:dyDescent="0.2">
      <c r="A18" s="290" t="s">
        <v>270</v>
      </c>
      <c r="B18" s="658" t="s">
        <v>1216</v>
      </c>
      <c r="C18" s="633">
        <v>-0.93653332257999999</v>
      </c>
      <c r="D18" s="633">
        <v>-1.4303898621</v>
      </c>
      <c r="E18" s="633">
        <v>-6.8075838710000003E-2</v>
      </c>
      <c r="F18" s="633">
        <v>-1.6804246667</v>
      </c>
      <c r="G18" s="633">
        <v>0.34883793548000003</v>
      </c>
      <c r="H18" s="633">
        <v>-2.2890400999999998</v>
      </c>
      <c r="I18" s="633">
        <v>-1.0979730645000001</v>
      </c>
      <c r="J18" s="633">
        <v>-0.71190803225999999</v>
      </c>
      <c r="K18" s="633">
        <v>-1.2348710000000001</v>
      </c>
      <c r="L18" s="633">
        <v>-2.8261571934999998</v>
      </c>
      <c r="M18" s="633">
        <v>-0.35465343332999999</v>
      </c>
      <c r="N18" s="633">
        <v>-0.46632570967999998</v>
      </c>
      <c r="O18" s="633">
        <v>0.59506687096999999</v>
      </c>
      <c r="P18" s="633">
        <v>1.6568891786</v>
      </c>
      <c r="Q18" s="633">
        <v>0.87938351612999999</v>
      </c>
      <c r="R18" s="633">
        <v>-0.89617026666999999</v>
      </c>
      <c r="S18" s="633">
        <v>-0.42039096774000001</v>
      </c>
      <c r="T18" s="633">
        <v>0.18894849999999999</v>
      </c>
      <c r="U18" s="633">
        <v>-0.4005303871</v>
      </c>
      <c r="V18" s="633">
        <v>-0.27672203225999997</v>
      </c>
      <c r="W18" s="633">
        <v>-0.82671456666999998</v>
      </c>
      <c r="X18" s="633">
        <v>-2.4316505483999999</v>
      </c>
      <c r="Y18" s="633">
        <v>-3.0635067667000002</v>
      </c>
      <c r="Z18" s="633">
        <v>-1.0568236773999999</v>
      </c>
      <c r="AA18" s="633">
        <v>-3.0490235806000001</v>
      </c>
      <c r="AB18" s="633">
        <v>-0.62437778571000002</v>
      </c>
      <c r="AC18" s="633">
        <v>-1.388331129</v>
      </c>
      <c r="AD18" s="633">
        <v>-1.0835919332999999</v>
      </c>
      <c r="AE18" s="633">
        <v>-1.2586879032</v>
      </c>
      <c r="AF18" s="633">
        <v>-0.42645056666999998</v>
      </c>
      <c r="AG18" s="633">
        <v>-1.4792507742000001</v>
      </c>
      <c r="AH18" s="633">
        <v>-1.2665257742</v>
      </c>
      <c r="AI18" s="633">
        <v>-1.6790099332999999</v>
      </c>
      <c r="AJ18" s="633">
        <v>-2.1204302257999998</v>
      </c>
      <c r="AK18" s="633">
        <v>-2.5547852999999998</v>
      </c>
      <c r="AL18" s="633">
        <v>-0.69224387096999995</v>
      </c>
      <c r="AM18" s="633">
        <v>0.62372144805999996</v>
      </c>
      <c r="AN18" s="633">
        <v>0.75877364143000003</v>
      </c>
      <c r="AO18" s="633">
        <v>-9.8175711289999995E-2</v>
      </c>
      <c r="AP18" s="633">
        <v>0.14834216333</v>
      </c>
      <c r="AQ18" s="633">
        <v>-0.79045541547999998</v>
      </c>
      <c r="AR18" s="633">
        <v>-0.61045923000000002</v>
      </c>
      <c r="AS18" s="633">
        <v>-0.95261248805999998</v>
      </c>
      <c r="AT18" s="633">
        <v>-1.6240015452000001</v>
      </c>
      <c r="AU18" s="633">
        <v>-1.5246279632999999</v>
      </c>
      <c r="AV18" s="633">
        <v>-1.8376220932</v>
      </c>
      <c r="AW18" s="633">
        <v>-0.69061797000000003</v>
      </c>
      <c r="AX18" s="633">
        <v>0.60840090000000002</v>
      </c>
      <c r="AY18" s="633">
        <v>-0.49373312581000001</v>
      </c>
      <c r="AZ18" s="633">
        <v>0.50794096896999996</v>
      </c>
      <c r="BA18" s="633">
        <v>-0.47272277160999998</v>
      </c>
      <c r="BB18" s="633">
        <v>-1.9810832967000001</v>
      </c>
      <c r="BC18" s="633">
        <v>-1.7852508386999999</v>
      </c>
      <c r="BD18" s="699">
        <v>2.1438866667000001E-2</v>
      </c>
      <c r="BE18" s="699">
        <v>-1.4911209286</v>
      </c>
      <c r="BF18" s="699">
        <v>-1.4562970820000001</v>
      </c>
      <c r="BG18" s="399">
        <v>-1.154725</v>
      </c>
      <c r="BH18" s="399">
        <v>-0.74493759999999998</v>
      </c>
      <c r="BI18" s="399">
        <v>-0.5793201</v>
      </c>
      <c r="BJ18" s="399">
        <v>-0.77417950000000002</v>
      </c>
      <c r="BK18" s="399">
        <v>-0.34404869999999999</v>
      </c>
      <c r="BL18" s="399">
        <v>1.1097440000000001</v>
      </c>
      <c r="BM18" s="399">
        <v>1.902828</v>
      </c>
      <c r="BN18" s="399">
        <v>1.2955760000000001</v>
      </c>
      <c r="BO18" s="399">
        <v>-0.83560639999999997</v>
      </c>
      <c r="BP18" s="399">
        <v>-1.302441</v>
      </c>
      <c r="BQ18" s="399">
        <v>0.16181570000000001</v>
      </c>
      <c r="BR18" s="399">
        <v>1.2031769999999999</v>
      </c>
      <c r="BS18" s="399">
        <v>0.48633769999999998</v>
      </c>
      <c r="BT18" s="399">
        <v>1.556603</v>
      </c>
      <c r="BU18" s="399">
        <v>-0.70574630000000005</v>
      </c>
      <c r="BV18" s="399">
        <v>-1.3152950000000001</v>
      </c>
    </row>
    <row r="19" spans="1:74" s="306" customFormat="1" ht="11.1" customHeight="1" x14ac:dyDescent="0.2">
      <c r="A19" s="659" t="s">
        <v>463</v>
      </c>
      <c r="B19" s="660" t="s">
        <v>1217</v>
      </c>
      <c r="C19" s="356">
        <v>108.26701719</v>
      </c>
      <c r="D19" s="356">
        <v>107.0269071</v>
      </c>
      <c r="E19" s="356">
        <v>87.987495194000005</v>
      </c>
      <c r="F19" s="356">
        <v>77.132724667000005</v>
      </c>
      <c r="G19" s="356">
        <v>66.640549160999996</v>
      </c>
      <c r="H19" s="356">
        <v>73.429806767000002</v>
      </c>
      <c r="I19" s="356">
        <v>80.720521452</v>
      </c>
      <c r="J19" s="356">
        <v>78.269391902999999</v>
      </c>
      <c r="K19" s="356">
        <v>73.133137667</v>
      </c>
      <c r="L19" s="356">
        <v>77.681157193999994</v>
      </c>
      <c r="M19" s="356">
        <v>81.906186766999994</v>
      </c>
      <c r="N19" s="356">
        <v>103.30993861</v>
      </c>
      <c r="O19" s="356">
        <v>106.99264281000001</v>
      </c>
      <c r="P19" s="356">
        <v>108.90443225</v>
      </c>
      <c r="Q19" s="356">
        <v>84.285197128999997</v>
      </c>
      <c r="R19" s="356">
        <v>76.616870266999996</v>
      </c>
      <c r="S19" s="356">
        <v>68.692003870999997</v>
      </c>
      <c r="T19" s="356">
        <v>74.545418166999994</v>
      </c>
      <c r="U19" s="356">
        <v>78.387304580999995</v>
      </c>
      <c r="V19" s="356">
        <v>78.865947839</v>
      </c>
      <c r="W19" s="356">
        <v>72.100414567000001</v>
      </c>
      <c r="X19" s="356">
        <v>75.313166676999998</v>
      </c>
      <c r="Y19" s="356">
        <v>92.562740099999999</v>
      </c>
      <c r="Z19" s="356">
        <v>98.096210773999999</v>
      </c>
      <c r="AA19" s="356">
        <v>118.96183003</v>
      </c>
      <c r="AB19" s="356">
        <v>109.87937779000001</v>
      </c>
      <c r="AC19" s="356">
        <v>91.083911774000001</v>
      </c>
      <c r="AD19" s="356">
        <v>79.763058599999994</v>
      </c>
      <c r="AE19" s="356">
        <v>73.561881451999994</v>
      </c>
      <c r="AF19" s="356">
        <v>77.652517232999998</v>
      </c>
      <c r="AG19" s="356">
        <v>84.796154000000001</v>
      </c>
      <c r="AH19" s="356">
        <v>83.825622547999998</v>
      </c>
      <c r="AI19" s="356">
        <v>77.945043267000003</v>
      </c>
      <c r="AJ19" s="356">
        <v>78.368978612999996</v>
      </c>
      <c r="AK19" s="356">
        <v>94.786518633</v>
      </c>
      <c r="AL19" s="356">
        <v>109.59117935</v>
      </c>
      <c r="AM19" s="356">
        <v>105.96617664999999</v>
      </c>
      <c r="AN19" s="356">
        <v>104.56807086000001</v>
      </c>
      <c r="AO19" s="356">
        <v>97.336859032000007</v>
      </c>
      <c r="AP19" s="356">
        <v>80.576127333000002</v>
      </c>
      <c r="AQ19" s="356">
        <v>75.483902903000001</v>
      </c>
      <c r="AR19" s="356">
        <v>79.413182667000001</v>
      </c>
      <c r="AS19" s="356">
        <v>86.969057742000004</v>
      </c>
      <c r="AT19" s="356">
        <v>87.881777225999997</v>
      </c>
      <c r="AU19" s="356">
        <v>80.659184499999995</v>
      </c>
      <c r="AV19" s="356">
        <v>80.507070451999994</v>
      </c>
      <c r="AW19" s="356">
        <v>94.786788232999996</v>
      </c>
      <c r="AX19" s="356">
        <v>101.64074094</v>
      </c>
      <c r="AY19" s="356">
        <v>119.73856284</v>
      </c>
      <c r="AZ19" s="356">
        <v>101.88583134</v>
      </c>
      <c r="BA19" s="356">
        <v>90.602681742000001</v>
      </c>
      <c r="BB19" s="356">
        <v>81.860886332999996</v>
      </c>
      <c r="BC19" s="356">
        <v>76.938334032</v>
      </c>
      <c r="BD19" s="727">
        <v>80.952460000000002</v>
      </c>
      <c r="BE19" s="727">
        <v>87.221079228999997</v>
      </c>
      <c r="BF19" s="727">
        <v>87.456231381999999</v>
      </c>
      <c r="BG19" s="487">
        <v>80.557379999999995</v>
      </c>
      <c r="BH19" s="487">
        <v>81.911850000000001</v>
      </c>
      <c r="BI19" s="487">
        <v>92.942490000000006</v>
      </c>
      <c r="BJ19" s="487">
        <v>106.5864</v>
      </c>
      <c r="BK19" s="487">
        <v>115.60890000000001</v>
      </c>
      <c r="BL19" s="487">
        <v>105.5138</v>
      </c>
      <c r="BM19" s="487">
        <v>91.944640000000007</v>
      </c>
      <c r="BN19" s="487">
        <v>79.66677</v>
      </c>
      <c r="BO19" s="487">
        <v>74.966999999999999</v>
      </c>
      <c r="BP19" s="487">
        <v>78.949979999999996</v>
      </c>
      <c r="BQ19" s="487">
        <v>84.219430000000003</v>
      </c>
      <c r="BR19" s="487">
        <v>85.235370000000003</v>
      </c>
      <c r="BS19" s="487">
        <v>78.038409999999999</v>
      </c>
      <c r="BT19" s="487">
        <v>79.250079999999997</v>
      </c>
      <c r="BU19" s="487">
        <v>91.975059999999999</v>
      </c>
      <c r="BV19" s="487">
        <v>105.85980000000001</v>
      </c>
    </row>
    <row r="20" spans="1:74" ht="11.1" customHeight="1" x14ac:dyDescent="0.2">
      <c r="A20" s="290" t="s">
        <v>264</v>
      </c>
      <c r="B20" s="661" t="s">
        <v>1218</v>
      </c>
      <c r="C20" s="633">
        <v>97.369451612999995</v>
      </c>
      <c r="D20" s="633">
        <v>95.498275862</v>
      </c>
      <c r="E20" s="633">
        <v>95.251677419000004</v>
      </c>
      <c r="F20" s="633">
        <v>95.024733333</v>
      </c>
      <c r="G20" s="633">
        <v>87.865387096999996</v>
      </c>
      <c r="H20" s="633">
        <v>90.400933332999998</v>
      </c>
      <c r="I20" s="633">
        <v>90.343129031999993</v>
      </c>
      <c r="J20" s="633">
        <v>90.392741935000004</v>
      </c>
      <c r="K20" s="633">
        <v>91.293066667000005</v>
      </c>
      <c r="L20" s="633">
        <v>89.707580644999993</v>
      </c>
      <c r="M20" s="633">
        <v>92.499433332999999</v>
      </c>
      <c r="N20" s="633">
        <v>93.106387096999995</v>
      </c>
      <c r="O20" s="633">
        <v>92.644387097000006</v>
      </c>
      <c r="P20" s="633">
        <v>85.780857143000006</v>
      </c>
      <c r="Q20" s="633">
        <v>93.553870967999998</v>
      </c>
      <c r="R20" s="633">
        <v>94.286233332999998</v>
      </c>
      <c r="S20" s="633">
        <v>94.210677419000007</v>
      </c>
      <c r="T20" s="633">
        <v>93.873199999999997</v>
      </c>
      <c r="U20" s="633">
        <v>94.760225805999994</v>
      </c>
      <c r="V20" s="633">
        <v>95.041032258000001</v>
      </c>
      <c r="W20" s="633">
        <v>95.686233333000004</v>
      </c>
      <c r="X20" s="633">
        <v>97.205645161000007</v>
      </c>
      <c r="Y20" s="633">
        <v>98.302733333000006</v>
      </c>
      <c r="Z20" s="633">
        <v>99.131096774</v>
      </c>
      <c r="AA20" s="633">
        <v>96.223290323000001</v>
      </c>
      <c r="AB20" s="633">
        <v>95.969892857000005</v>
      </c>
      <c r="AC20" s="633">
        <v>97.626741934999998</v>
      </c>
      <c r="AD20" s="633">
        <v>98.322833333000005</v>
      </c>
      <c r="AE20" s="633">
        <v>99.101548386999994</v>
      </c>
      <c r="AF20" s="633">
        <v>99.340366666999998</v>
      </c>
      <c r="AG20" s="633">
        <v>100.38154839000001</v>
      </c>
      <c r="AH20" s="633">
        <v>100.89625805999999</v>
      </c>
      <c r="AI20" s="633">
        <v>102.35493332999999</v>
      </c>
      <c r="AJ20" s="633">
        <v>102.24535484</v>
      </c>
      <c r="AK20" s="633">
        <v>102.23686667</v>
      </c>
      <c r="AL20" s="633">
        <v>100.24170968</v>
      </c>
      <c r="AM20" s="633">
        <v>101.831</v>
      </c>
      <c r="AN20" s="633">
        <v>101.93346429</v>
      </c>
      <c r="AO20" s="633">
        <v>102.86148387</v>
      </c>
      <c r="AP20" s="633">
        <v>102.70313333</v>
      </c>
      <c r="AQ20" s="633">
        <v>103.55525806</v>
      </c>
      <c r="AR20" s="633">
        <v>103.23403333</v>
      </c>
      <c r="AS20" s="633">
        <v>103.31225806</v>
      </c>
      <c r="AT20" s="633">
        <v>104.48664515999999</v>
      </c>
      <c r="AU20" s="633">
        <v>104.43313333</v>
      </c>
      <c r="AV20" s="633">
        <v>104.30164516000001</v>
      </c>
      <c r="AW20" s="633">
        <v>105.86956667</v>
      </c>
      <c r="AX20" s="633">
        <v>106.34612903</v>
      </c>
      <c r="AY20" s="633">
        <v>103.56177418999999</v>
      </c>
      <c r="AZ20" s="633">
        <v>105.97203448</v>
      </c>
      <c r="BA20" s="633">
        <v>102.67516129000001</v>
      </c>
      <c r="BB20" s="633">
        <v>101.73186667</v>
      </c>
      <c r="BC20" s="633">
        <v>101.62135484</v>
      </c>
      <c r="BD20" s="699">
        <v>103.014</v>
      </c>
      <c r="BE20" s="699">
        <v>103.10899999999999</v>
      </c>
      <c r="BF20" s="699">
        <v>103.32170000000001</v>
      </c>
      <c r="BG20" s="399">
        <v>103.47029999999999</v>
      </c>
      <c r="BH20" s="399">
        <v>103.83799999999999</v>
      </c>
      <c r="BI20" s="399">
        <v>103.9235</v>
      </c>
      <c r="BJ20" s="399">
        <v>104.3017</v>
      </c>
      <c r="BK20" s="399">
        <v>104.2818</v>
      </c>
      <c r="BL20" s="399">
        <v>102.66719999999999</v>
      </c>
      <c r="BM20" s="399">
        <v>104.3404</v>
      </c>
      <c r="BN20" s="399">
        <v>104.4919</v>
      </c>
      <c r="BO20" s="399">
        <v>104.5179</v>
      </c>
      <c r="BP20" s="399">
        <v>104.5521</v>
      </c>
      <c r="BQ20" s="399">
        <v>104.59780000000001</v>
      </c>
      <c r="BR20" s="399">
        <v>104.6806</v>
      </c>
      <c r="BS20" s="399">
        <v>105.00060000000001</v>
      </c>
      <c r="BT20" s="399">
        <v>105.40470000000001</v>
      </c>
      <c r="BU20" s="399">
        <v>105.9089</v>
      </c>
      <c r="BV20" s="399">
        <v>106.4606</v>
      </c>
    </row>
    <row r="21" spans="1:74" ht="11.1" customHeight="1" x14ac:dyDescent="0.2">
      <c r="A21" s="290" t="s">
        <v>6</v>
      </c>
      <c r="B21" s="661" t="s">
        <v>1219</v>
      </c>
      <c r="C21" s="633">
        <v>18.729580644999999</v>
      </c>
      <c r="D21" s="633">
        <v>18.794551724000002</v>
      </c>
      <c r="E21" s="633">
        <v>1.7239032258</v>
      </c>
      <c r="F21" s="633">
        <v>-10.376533332999999</v>
      </c>
      <c r="G21" s="633">
        <v>-14.649064515999999</v>
      </c>
      <c r="H21" s="633">
        <v>-12.104533332999999</v>
      </c>
      <c r="I21" s="633">
        <v>-5.3168387096999998</v>
      </c>
      <c r="J21" s="633">
        <v>-7.4902580644999999</v>
      </c>
      <c r="K21" s="633">
        <v>-10.956233333</v>
      </c>
      <c r="L21" s="633">
        <v>-3.0878387097000002</v>
      </c>
      <c r="M21" s="633">
        <v>-0.21206666666999999</v>
      </c>
      <c r="N21" s="633">
        <v>19.273580644999999</v>
      </c>
      <c r="O21" s="633">
        <v>23.185580645000002</v>
      </c>
      <c r="P21" s="633">
        <v>28.392607142999999</v>
      </c>
      <c r="Q21" s="633">
        <v>2.0584193547999998</v>
      </c>
      <c r="R21" s="633">
        <v>-5.9842333332999997</v>
      </c>
      <c r="S21" s="633">
        <v>-13.661225805999999</v>
      </c>
      <c r="T21" s="633">
        <v>-8.4638000000000009</v>
      </c>
      <c r="U21" s="633">
        <v>-5.6422903226000001</v>
      </c>
      <c r="V21" s="633">
        <v>-5.3048064516000002</v>
      </c>
      <c r="W21" s="633">
        <v>-13.256266667</v>
      </c>
      <c r="X21" s="633">
        <v>-11.857354838999999</v>
      </c>
      <c r="Y21" s="633">
        <v>4.5579333333000003</v>
      </c>
      <c r="Z21" s="633">
        <v>10.654903226</v>
      </c>
      <c r="AA21" s="633">
        <v>32.693032258000002</v>
      </c>
      <c r="AB21" s="633">
        <v>24.018285714000001</v>
      </c>
      <c r="AC21" s="633">
        <v>5.5051935484000003</v>
      </c>
      <c r="AD21" s="633">
        <v>-7.3445999999999998</v>
      </c>
      <c r="AE21" s="633">
        <v>-13.294903226000001</v>
      </c>
      <c r="AF21" s="633">
        <v>-11.058366667</v>
      </c>
      <c r="AG21" s="633">
        <v>-6.0245161290000002</v>
      </c>
      <c r="AH21" s="633">
        <v>-6.8817096773999999</v>
      </c>
      <c r="AI21" s="633">
        <v>-14.864466667</v>
      </c>
      <c r="AJ21" s="633">
        <v>-13.926451612999999</v>
      </c>
      <c r="AK21" s="633">
        <v>2.5964666667</v>
      </c>
      <c r="AL21" s="633">
        <v>18.966451613</v>
      </c>
      <c r="AM21" s="633">
        <v>14.661032258000001</v>
      </c>
      <c r="AN21" s="633">
        <v>14.238107143000001</v>
      </c>
      <c r="AO21" s="633">
        <v>7.1981612902999998</v>
      </c>
      <c r="AP21" s="633">
        <v>-8.9635666667000002</v>
      </c>
      <c r="AQ21" s="633">
        <v>-14.628451612999999</v>
      </c>
      <c r="AR21" s="633">
        <v>-11.442533333</v>
      </c>
      <c r="AS21" s="633">
        <v>-4.3457096774000004</v>
      </c>
      <c r="AT21" s="633">
        <v>-4.2445483871</v>
      </c>
      <c r="AU21" s="633">
        <v>-10.6934</v>
      </c>
      <c r="AV21" s="633">
        <v>-10.324548387</v>
      </c>
      <c r="AW21" s="633">
        <v>2.2090000000000001</v>
      </c>
      <c r="AX21" s="633">
        <v>9.0600645161000006</v>
      </c>
      <c r="AY21" s="633">
        <v>27.303870967999998</v>
      </c>
      <c r="AZ21" s="633">
        <v>9.0176896551999999</v>
      </c>
      <c r="BA21" s="633">
        <v>1.4377096774</v>
      </c>
      <c r="BB21" s="633">
        <v>-8.5540000000000003</v>
      </c>
      <c r="BC21" s="633">
        <v>-11.712935484000001</v>
      </c>
      <c r="BD21" s="699">
        <v>-8.4520333332999993</v>
      </c>
      <c r="BE21" s="699">
        <v>-3.8464285714000002</v>
      </c>
      <c r="BF21" s="699">
        <v>-3.0198433179999999</v>
      </c>
      <c r="BG21" s="399">
        <v>-9.5951550000000001</v>
      </c>
      <c r="BH21" s="399">
        <v>-7.8964189999999999</v>
      </c>
      <c r="BI21" s="399">
        <v>3.6458349999999999</v>
      </c>
      <c r="BJ21" s="399">
        <v>16.97099</v>
      </c>
      <c r="BK21" s="399">
        <v>25.0383</v>
      </c>
      <c r="BL21" s="399">
        <v>16.635190000000001</v>
      </c>
      <c r="BM21" s="399">
        <v>3.2523</v>
      </c>
      <c r="BN21" s="399">
        <v>-9.5451840000000008</v>
      </c>
      <c r="BO21" s="399">
        <v>-13.492929999999999</v>
      </c>
      <c r="BP21" s="399">
        <v>-9.8439510000000006</v>
      </c>
      <c r="BQ21" s="399">
        <v>-4.8470120000000003</v>
      </c>
      <c r="BR21" s="399">
        <v>-3.4819110000000002</v>
      </c>
      <c r="BS21" s="399">
        <v>-11.195679999999999</v>
      </c>
      <c r="BT21" s="399">
        <v>-9.4106780000000008</v>
      </c>
      <c r="BU21" s="399">
        <v>2.9045700000000001</v>
      </c>
      <c r="BV21" s="399">
        <v>16.67202</v>
      </c>
    </row>
    <row r="22" spans="1:74" ht="11.1" customHeight="1" x14ac:dyDescent="0.2">
      <c r="A22" s="290" t="s">
        <v>268</v>
      </c>
      <c r="B22" s="661" t="s">
        <v>1220</v>
      </c>
      <c r="C22" s="633">
        <v>0.17970967741999999</v>
      </c>
      <c r="D22" s="633">
        <v>0.17948275861999999</v>
      </c>
      <c r="E22" s="633">
        <v>0.17983870967999999</v>
      </c>
      <c r="F22" s="633">
        <v>0.17510000000000001</v>
      </c>
      <c r="G22" s="633">
        <v>0.16467741934999999</v>
      </c>
      <c r="H22" s="633">
        <v>0.16703333333000001</v>
      </c>
      <c r="I22" s="633">
        <v>0.16996774194</v>
      </c>
      <c r="J22" s="633">
        <v>0.16941935484000001</v>
      </c>
      <c r="K22" s="633">
        <v>0.1696</v>
      </c>
      <c r="L22" s="633">
        <v>0.16832258065</v>
      </c>
      <c r="M22" s="633">
        <v>0.17349999999999999</v>
      </c>
      <c r="N22" s="633">
        <v>0.17377419355000001</v>
      </c>
      <c r="O22" s="633">
        <v>0.17719354839000001</v>
      </c>
      <c r="P22" s="633">
        <v>0.16407142857000001</v>
      </c>
      <c r="Q22" s="633">
        <v>0.17893548386999999</v>
      </c>
      <c r="R22" s="633">
        <v>0.18033333333000001</v>
      </c>
      <c r="S22" s="633">
        <v>0.18019354839000001</v>
      </c>
      <c r="T22" s="633">
        <v>0.17953333332999999</v>
      </c>
      <c r="U22" s="633">
        <v>0.18122580645</v>
      </c>
      <c r="V22" s="633">
        <v>0.18177419354999999</v>
      </c>
      <c r="W22" s="633">
        <v>0.183</v>
      </c>
      <c r="X22" s="633">
        <v>0.18590322580999999</v>
      </c>
      <c r="Y22" s="633">
        <v>0.188</v>
      </c>
      <c r="Z22" s="633">
        <v>0.18958064516000001</v>
      </c>
      <c r="AA22" s="633">
        <v>0.19348387097</v>
      </c>
      <c r="AB22" s="633">
        <v>0.193</v>
      </c>
      <c r="AC22" s="633">
        <v>0.19632258064999999</v>
      </c>
      <c r="AD22" s="633">
        <v>0.19773333333000001</v>
      </c>
      <c r="AE22" s="633">
        <v>0.19929032258000001</v>
      </c>
      <c r="AF22" s="633">
        <v>0.19976666667000001</v>
      </c>
      <c r="AG22" s="633">
        <v>0.20187096773999999</v>
      </c>
      <c r="AH22" s="633">
        <v>0.20290322581</v>
      </c>
      <c r="AI22" s="633">
        <v>0.20583333333000001</v>
      </c>
      <c r="AJ22" s="633">
        <v>0.20561290323</v>
      </c>
      <c r="AK22" s="633">
        <v>0.2056</v>
      </c>
      <c r="AL22" s="633">
        <v>0.20158064515999999</v>
      </c>
      <c r="AM22" s="633">
        <v>0.22819354839</v>
      </c>
      <c r="AN22" s="633">
        <v>0.21228571429000001</v>
      </c>
      <c r="AO22" s="633">
        <v>0.20835483870999999</v>
      </c>
      <c r="AP22" s="633">
        <v>0.1802</v>
      </c>
      <c r="AQ22" s="633">
        <v>0.17764516128999999</v>
      </c>
      <c r="AR22" s="633">
        <v>0.14676666666999999</v>
      </c>
      <c r="AS22" s="633">
        <v>0.20870967741999999</v>
      </c>
      <c r="AT22" s="633">
        <v>0.15787096774000001</v>
      </c>
      <c r="AU22" s="633">
        <v>0.10666666666999999</v>
      </c>
      <c r="AV22" s="633">
        <v>0.10532258065</v>
      </c>
      <c r="AW22" s="633">
        <v>0.1638</v>
      </c>
      <c r="AX22" s="633">
        <v>0.18764516129</v>
      </c>
      <c r="AY22" s="633">
        <v>0.19132258064999999</v>
      </c>
      <c r="AZ22" s="633">
        <v>0.18037931033999999</v>
      </c>
      <c r="BA22" s="633">
        <v>0.18480645161000001</v>
      </c>
      <c r="BB22" s="633">
        <v>0.19173333333000001</v>
      </c>
      <c r="BC22" s="633">
        <v>0.19303225805999999</v>
      </c>
      <c r="BD22" s="699">
        <v>0.16303333333</v>
      </c>
      <c r="BE22" s="699">
        <v>0.1683278</v>
      </c>
      <c r="BF22" s="699">
        <v>0.16867470000000001</v>
      </c>
      <c r="BG22" s="399">
        <v>0.16891729999999999</v>
      </c>
      <c r="BH22" s="399">
        <v>0.16951749999999999</v>
      </c>
      <c r="BI22" s="399">
        <v>0.16965720000000001</v>
      </c>
      <c r="BJ22" s="399">
        <v>0.1702747</v>
      </c>
      <c r="BK22" s="399">
        <v>0.17024210000000001</v>
      </c>
      <c r="BL22" s="399">
        <v>0.16760630000000001</v>
      </c>
      <c r="BM22" s="399">
        <v>0.17033770000000001</v>
      </c>
      <c r="BN22" s="399">
        <v>0.17058509999999999</v>
      </c>
      <c r="BO22" s="399">
        <v>0.17062749999999999</v>
      </c>
      <c r="BP22" s="399">
        <v>0.17068349999999999</v>
      </c>
      <c r="BQ22" s="399">
        <v>0.17075789999999999</v>
      </c>
      <c r="BR22" s="399">
        <v>0.1708932</v>
      </c>
      <c r="BS22" s="399">
        <v>0.1714156</v>
      </c>
      <c r="BT22" s="399">
        <v>0.17207529999999999</v>
      </c>
      <c r="BU22" s="399">
        <v>0.17289840000000001</v>
      </c>
      <c r="BV22" s="399">
        <v>0.17379910000000001</v>
      </c>
    </row>
    <row r="23" spans="1:74" ht="11.1" customHeight="1" x14ac:dyDescent="0.2">
      <c r="A23" s="290" t="s">
        <v>1221</v>
      </c>
      <c r="B23" s="661" t="s">
        <v>1222</v>
      </c>
      <c r="C23" s="633">
        <v>-8.0117247419000002</v>
      </c>
      <c r="D23" s="633">
        <v>-7.4454032414000002</v>
      </c>
      <c r="E23" s="633">
        <v>-9.1679241613000002</v>
      </c>
      <c r="F23" s="633">
        <v>-7.6905753333</v>
      </c>
      <c r="G23" s="633">
        <v>-6.7404508387000002</v>
      </c>
      <c r="H23" s="633">
        <v>-5.0336265666999997</v>
      </c>
      <c r="I23" s="633">
        <v>-4.4757366128999996</v>
      </c>
      <c r="J23" s="633">
        <v>-4.8025113226</v>
      </c>
      <c r="K23" s="633">
        <v>-7.3732956666999998</v>
      </c>
      <c r="L23" s="633">
        <v>-9.1069073225999997</v>
      </c>
      <c r="M23" s="633">
        <v>-10.5546799</v>
      </c>
      <c r="N23" s="633">
        <v>-9.2438033225999998</v>
      </c>
      <c r="O23" s="633">
        <v>-9.0145184838999999</v>
      </c>
      <c r="P23" s="633">
        <v>-5.4331034643000002</v>
      </c>
      <c r="Q23" s="633">
        <v>-11.506028677</v>
      </c>
      <c r="R23" s="633">
        <v>-11.865463067</v>
      </c>
      <c r="S23" s="633">
        <v>-12.03764129</v>
      </c>
      <c r="T23" s="633">
        <v>-11.043515167000001</v>
      </c>
      <c r="U23" s="633">
        <v>-10.91185671</v>
      </c>
      <c r="V23" s="633">
        <v>-11.052052161000001</v>
      </c>
      <c r="W23" s="633">
        <v>-10.512552100000001</v>
      </c>
      <c r="X23" s="633">
        <v>-10.221026870999999</v>
      </c>
      <c r="Y23" s="633">
        <v>-10.485926567</v>
      </c>
      <c r="Z23" s="633">
        <v>-11.879369871</v>
      </c>
      <c r="AA23" s="633">
        <v>-10.147976419000001</v>
      </c>
      <c r="AB23" s="633">
        <v>-10.301800785999999</v>
      </c>
      <c r="AC23" s="633">
        <v>-12.244346289999999</v>
      </c>
      <c r="AD23" s="633">
        <v>-11.412908067</v>
      </c>
      <c r="AE23" s="633">
        <v>-12.444054032</v>
      </c>
      <c r="AF23" s="633">
        <v>-10.829249432999999</v>
      </c>
      <c r="AG23" s="633">
        <v>-9.7627492258000004</v>
      </c>
      <c r="AH23" s="633">
        <v>-10.391829065</v>
      </c>
      <c r="AI23" s="633">
        <v>-9.7512567333</v>
      </c>
      <c r="AJ23" s="633">
        <v>-10.155537516000001</v>
      </c>
      <c r="AK23" s="633">
        <v>-10.252414699999999</v>
      </c>
      <c r="AL23" s="633">
        <v>-9.8185625806000001</v>
      </c>
      <c r="AM23" s="633">
        <v>-10.754049160999999</v>
      </c>
      <c r="AN23" s="633">
        <v>-11.815786286</v>
      </c>
      <c r="AO23" s="633">
        <v>-12.931140967999999</v>
      </c>
      <c r="AP23" s="633">
        <v>-13.343639333</v>
      </c>
      <c r="AQ23" s="633">
        <v>-13.62054871</v>
      </c>
      <c r="AR23" s="633">
        <v>-12.525084</v>
      </c>
      <c r="AS23" s="633">
        <v>-12.206200322999999</v>
      </c>
      <c r="AT23" s="633">
        <v>-12.518190516000001</v>
      </c>
      <c r="AU23" s="633">
        <v>-13.187215500000001</v>
      </c>
      <c r="AV23" s="633">
        <v>-13.575348903</v>
      </c>
      <c r="AW23" s="633">
        <v>-13.455578432999999</v>
      </c>
      <c r="AX23" s="633">
        <v>-13.953097774</v>
      </c>
      <c r="AY23" s="633">
        <v>-11.318404902999999</v>
      </c>
      <c r="AZ23" s="633">
        <v>-13.284272102999999</v>
      </c>
      <c r="BA23" s="633">
        <v>-13.694995677</v>
      </c>
      <c r="BB23" s="633">
        <v>-11.508713667</v>
      </c>
      <c r="BC23" s="633">
        <v>-13.163117581</v>
      </c>
      <c r="BD23" s="699">
        <v>-13.772539999999999</v>
      </c>
      <c r="BE23" s="699">
        <v>-12.209820000000001</v>
      </c>
      <c r="BF23" s="699">
        <v>-13.0143</v>
      </c>
      <c r="BG23" s="399">
        <v>-13.486660000000001</v>
      </c>
      <c r="BH23" s="399">
        <v>-14.199199999999999</v>
      </c>
      <c r="BI23" s="399">
        <v>-14.796530000000001</v>
      </c>
      <c r="BJ23" s="399">
        <v>-14.85661</v>
      </c>
      <c r="BK23" s="399">
        <v>-13.881410000000001</v>
      </c>
      <c r="BL23" s="399">
        <v>-13.95623</v>
      </c>
      <c r="BM23" s="399">
        <v>-15.81837</v>
      </c>
      <c r="BN23" s="399">
        <v>-15.45051</v>
      </c>
      <c r="BO23" s="399">
        <v>-16.228560000000002</v>
      </c>
      <c r="BP23" s="399">
        <v>-15.928890000000001</v>
      </c>
      <c r="BQ23" s="399">
        <v>-15.70209</v>
      </c>
      <c r="BR23" s="399">
        <v>-16.134209999999999</v>
      </c>
      <c r="BS23" s="399">
        <v>-15.937950000000001</v>
      </c>
      <c r="BT23" s="399">
        <v>-16.916049999999998</v>
      </c>
      <c r="BU23" s="399">
        <v>-17.011330000000001</v>
      </c>
      <c r="BV23" s="399">
        <v>-17.446670000000001</v>
      </c>
    </row>
    <row r="24" spans="1:74" ht="11.1" customHeight="1" x14ac:dyDescent="0.2">
      <c r="A24" s="290" t="s">
        <v>267</v>
      </c>
      <c r="B24" s="662" t="s">
        <v>1223</v>
      </c>
      <c r="C24" s="633">
        <v>0.42639487097000001</v>
      </c>
      <c r="D24" s="633">
        <v>0.19618727586000001</v>
      </c>
      <c r="E24" s="633">
        <v>9.2252419355000004E-2</v>
      </c>
      <c r="F24" s="633">
        <v>0.10714873333</v>
      </c>
      <c r="G24" s="633">
        <v>9.0681387096999994E-2</v>
      </c>
      <c r="H24" s="633">
        <v>0.1623695</v>
      </c>
      <c r="I24" s="633">
        <v>0.13169354839</v>
      </c>
      <c r="J24" s="633">
        <v>9.2999870967999998E-2</v>
      </c>
      <c r="K24" s="633">
        <v>4.1354166667000002E-2</v>
      </c>
      <c r="L24" s="633">
        <v>2.6222580644999998E-4</v>
      </c>
      <c r="M24" s="633">
        <v>9.4856700000000002E-2</v>
      </c>
      <c r="N24" s="633">
        <v>0.17707838710000001</v>
      </c>
      <c r="O24" s="633">
        <v>0.20575835483999999</v>
      </c>
      <c r="P24" s="633">
        <v>0.20337485714</v>
      </c>
      <c r="Q24" s="633">
        <v>4.5444322581E-2</v>
      </c>
      <c r="R24" s="633">
        <v>2.7103333333E-4</v>
      </c>
      <c r="S24" s="633">
        <v>5.4031225805999998E-2</v>
      </c>
      <c r="T24" s="633">
        <v>3.7186666667000001E-4</v>
      </c>
      <c r="U24" s="633">
        <v>5.5981774194000002E-2</v>
      </c>
      <c r="V24" s="633">
        <v>6.9454838709999997E-4</v>
      </c>
      <c r="W24" s="633">
        <v>4.1527399999999999E-2</v>
      </c>
      <c r="X24" s="633">
        <v>7.7432258065000001E-4</v>
      </c>
      <c r="Y24" s="633">
        <v>5.8121266667000002E-2</v>
      </c>
      <c r="Z24" s="633">
        <v>5.2932741934999999E-2</v>
      </c>
      <c r="AA24" s="633">
        <v>0.20826609676999999</v>
      </c>
      <c r="AB24" s="633">
        <v>0.16081885713999999</v>
      </c>
      <c r="AC24" s="633">
        <v>8.5459612902999998E-2</v>
      </c>
      <c r="AD24" s="633">
        <v>5.0344999999999999E-3</v>
      </c>
      <c r="AE24" s="633">
        <v>2.0806870968000001E-2</v>
      </c>
      <c r="AF24" s="633">
        <v>5.9327333333000004E-3</v>
      </c>
      <c r="AG24" s="633">
        <v>9.3112E-2</v>
      </c>
      <c r="AH24" s="633">
        <v>9.8441838709999993E-2</v>
      </c>
      <c r="AI24" s="633">
        <v>5.3478333333000002E-3</v>
      </c>
      <c r="AJ24" s="633">
        <v>6.7019032257999997E-3</v>
      </c>
      <c r="AK24" s="633">
        <v>4.6510900000000001E-2</v>
      </c>
      <c r="AL24" s="633">
        <v>9.6239838709999997E-2</v>
      </c>
      <c r="AM24" s="633">
        <v>8.5911354839000004E-2</v>
      </c>
      <c r="AN24" s="633">
        <v>0.14487800000000001</v>
      </c>
      <c r="AO24" s="633">
        <v>4.3813935483999998E-2</v>
      </c>
      <c r="AP24" s="633">
        <v>6.6590333333000004E-3</v>
      </c>
      <c r="AQ24" s="633">
        <v>5.2297580645000001E-2</v>
      </c>
      <c r="AR24" s="633">
        <v>8.9040666666999994E-3</v>
      </c>
      <c r="AS24" s="633">
        <v>4.8428612902999997E-2</v>
      </c>
      <c r="AT24" s="633">
        <v>8.4130645160999992E-3</v>
      </c>
      <c r="AU24" s="633">
        <v>5.9294666667000003E-3</v>
      </c>
      <c r="AV24" s="633">
        <v>7.1173225806000001E-3</v>
      </c>
      <c r="AW24" s="633">
        <v>5.0585666667000003E-3</v>
      </c>
      <c r="AX24" s="633">
        <v>8.9055322581000004E-2</v>
      </c>
      <c r="AY24" s="633">
        <v>0.13997558064999999</v>
      </c>
      <c r="AZ24" s="633">
        <v>9.5281758620999996E-2</v>
      </c>
      <c r="BA24" s="633">
        <v>0.15135938709999999</v>
      </c>
      <c r="BB24" s="633">
        <v>1.5020000000000001E-3</v>
      </c>
      <c r="BC24" s="633">
        <v>9.3461290323000005E-4</v>
      </c>
      <c r="BD24" s="699">
        <v>9.278E-4</v>
      </c>
      <c r="BE24" s="699">
        <v>4.7606052490000002E-2</v>
      </c>
      <c r="BF24" s="699">
        <v>5.2531340426000002E-2</v>
      </c>
      <c r="BG24" s="399">
        <v>1.9159926415999999E-2</v>
      </c>
      <c r="BH24" s="399">
        <v>3.9129490353E-2</v>
      </c>
      <c r="BI24" s="399">
        <v>4.7738698460999998E-2</v>
      </c>
      <c r="BJ24" s="399">
        <v>0.10344488939</v>
      </c>
      <c r="BK24" s="399">
        <v>0.14804888301999999</v>
      </c>
      <c r="BL24" s="399">
        <v>8.7282685254E-2</v>
      </c>
      <c r="BM24" s="399">
        <v>5.1339731030000002E-2</v>
      </c>
      <c r="BN24" s="399">
        <v>4.0350593626999998E-2</v>
      </c>
      <c r="BO24" s="399">
        <v>3.0833917890999998E-2</v>
      </c>
      <c r="BP24" s="399">
        <v>4.2588160505E-2</v>
      </c>
      <c r="BQ24" s="399">
        <v>4.7606052490000002E-2</v>
      </c>
      <c r="BR24" s="399">
        <v>5.2531340426000002E-2</v>
      </c>
      <c r="BS24" s="399">
        <v>1.9159926415999999E-2</v>
      </c>
      <c r="BT24" s="399">
        <v>3.9129490353E-2</v>
      </c>
      <c r="BU24" s="399">
        <v>4.7738698460999998E-2</v>
      </c>
      <c r="BV24" s="399">
        <v>0.10344488939</v>
      </c>
    </row>
    <row r="25" spans="1:74" ht="11.1" customHeight="1" x14ac:dyDescent="0.2">
      <c r="A25" s="290" t="s">
        <v>540</v>
      </c>
      <c r="B25" s="662" t="s">
        <v>1224</v>
      </c>
      <c r="C25" s="633">
        <v>8.0743546774000006</v>
      </c>
      <c r="D25" s="633">
        <v>7.7857302413999996</v>
      </c>
      <c r="E25" s="633">
        <v>7.8796419676999996</v>
      </c>
      <c r="F25" s="633">
        <v>7.0155182332999999</v>
      </c>
      <c r="G25" s="633">
        <v>5.8851030323</v>
      </c>
      <c r="H25" s="633">
        <v>3.6333886667000002</v>
      </c>
      <c r="I25" s="633">
        <v>3.1032271613</v>
      </c>
      <c r="J25" s="633">
        <v>3.6277946773999998</v>
      </c>
      <c r="K25" s="633">
        <v>5.0376011667</v>
      </c>
      <c r="L25" s="633">
        <v>7.1923437419000003</v>
      </c>
      <c r="M25" s="633">
        <v>9.3560802333000002</v>
      </c>
      <c r="N25" s="633">
        <v>9.8149261289999998</v>
      </c>
      <c r="O25" s="633">
        <v>9.8450243547999996</v>
      </c>
      <c r="P25" s="633">
        <v>7.4426269999999999</v>
      </c>
      <c r="Q25" s="633">
        <v>10.355585194</v>
      </c>
      <c r="R25" s="633">
        <v>10.227275799999999</v>
      </c>
      <c r="S25" s="633">
        <v>10.158760097</v>
      </c>
      <c r="T25" s="633">
        <v>9.0456053999999995</v>
      </c>
      <c r="U25" s="633">
        <v>9.6820432581000002</v>
      </c>
      <c r="V25" s="633">
        <v>9.6213580967999999</v>
      </c>
      <c r="W25" s="633">
        <v>9.4937819000000001</v>
      </c>
      <c r="X25" s="633">
        <v>9.6167383870999998</v>
      </c>
      <c r="Y25" s="633">
        <v>10.2132348</v>
      </c>
      <c r="Z25" s="633">
        <v>11.140731871</v>
      </c>
      <c r="AA25" s="633">
        <v>11.412610935</v>
      </c>
      <c r="AB25" s="633">
        <v>11.313065785999999</v>
      </c>
      <c r="AC25" s="633">
        <v>11.745664935000001</v>
      </c>
      <c r="AD25" s="633">
        <v>11.015428967</v>
      </c>
      <c r="AE25" s="633">
        <v>11.33703029</v>
      </c>
      <c r="AF25" s="633">
        <v>10.021977232999999</v>
      </c>
      <c r="AG25" s="633">
        <v>9.6908051613000001</v>
      </c>
      <c r="AH25" s="633">
        <v>9.6843560644999993</v>
      </c>
      <c r="AI25" s="633">
        <v>9.8459686666999993</v>
      </c>
      <c r="AJ25" s="633">
        <v>9.9942913871000005</v>
      </c>
      <c r="AK25" s="633">
        <v>10.086944799999999</v>
      </c>
      <c r="AL25" s="633">
        <v>10.966464452</v>
      </c>
      <c r="AM25" s="633">
        <v>10.875970161</v>
      </c>
      <c r="AN25" s="633">
        <v>11.652665036</v>
      </c>
      <c r="AO25" s="633">
        <v>11.824260774000001</v>
      </c>
      <c r="AP25" s="633">
        <v>12.528115133</v>
      </c>
      <c r="AQ25" s="633">
        <v>11.831429452</v>
      </c>
      <c r="AR25" s="633">
        <v>10.929080633</v>
      </c>
      <c r="AS25" s="633">
        <v>11.267489774</v>
      </c>
      <c r="AT25" s="633">
        <v>11.388993580999999</v>
      </c>
      <c r="AU25" s="633">
        <v>11.5534509</v>
      </c>
      <c r="AV25" s="633">
        <v>12.400103516</v>
      </c>
      <c r="AW25" s="633">
        <v>12.8753989</v>
      </c>
      <c r="AX25" s="633">
        <v>13.643065194</v>
      </c>
      <c r="AY25" s="633">
        <v>12.782593774</v>
      </c>
      <c r="AZ25" s="633">
        <v>12.398711172000001</v>
      </c>
      <c r="BA25" s="633">
        <v>11.932180355</v>
      </c>
      <c r="BB25" s="633">
        <v>10.125862933000001</v>
      </c>
      <c r="BC25" s="633">
        <v>11.861707257999999</v>
      </c>
      <c r="BD25" s="699">
        <v>11.88</v>
      </c>
      <c r="BE25" s="699">
        <v>11.093500000000001</v>
      </c>
      <c r="BF25" s="699">
        <v>11.5579</v>
      </c>
      <c r="BG25" s="399">
        <v>11.64</v>
      </c>
      <c r="BH25" s="399">
        <v>12.56</v>
      </c>
      <c r="BI25" s="399">
        <v>13.23</v>
      </c>
      <c r="BJ25" s="399">
        <v>14.11</v>
      </c>
      <c r="BK25" s="399">
        <v>13.76</v>
      </c>
      <c r="BL25" s="399">
        <v>13.44</v>
      </c>
      <c r="BM25" s="399">
        <v>14.2</v>
      </c>
      <c r="BN25" s="399">
        <v>13.98</v>
      </c>
      <c r="BO25" s="399">
        <v>13.96</v>
      </c>
      <c r="BP25" s="399">
        <v>13.34</v>
      </c>
      <c r="BQ25" s="399">
        <v>13.64</v>
      </c>
      <c r="BR25" s="399">
        <v>13.98</v>
      </c>
      <c r="BS25" s="399">
        <v>13.47</v>
      </c>
      <c r="BT25" s="399">
        <v>14.87</v>
      </c>
      <c r="BU25" s="399">
        <v>15.09</v>
      </c>
      <c r="BV25" s="399">
        <v>16.37</v>
      </c>
    </row>
    <row r="26" spans="1:74" ht="11.1" customHeight="1" x14ac:dyDescent="0.2">
      <c r="A26" s="290" t="s">
        <v>266</v>
      </c>
      <c r="B26" s="662" t="s">
        <v>1225</v>
      </c>
      <c r="C26" s="633">
        <v>8.0265798709999991</v>
      </c>
      <c r="D26" s="633">
        <v>8.0215104137999997</v>
      </c>
      <c r="E26" s="633">
        <v>6.7850676128999998</v>
      </c>
      <c r="F26" s="633">
        <v>6.2270590666999999</v>
      </c>
      <c r="G26" s="633">
        <v>5.9251954838999996</v>
      </c>
      <c r="H26" s="633">
        <v>6.0856844667000001</v>
      </c>
      <c r="I26" s="633">
        <v>6.6553102903000001</v>
      </c>
      <c r="J26" s="633">
        <v>6.7240330000000004</v>
      </c>
      <c r="K26" s="633">
        <v>5.7655893000000003</v>
      </c>
      <c r="L26" s="633">
        <v>6.4281642580999998</v>
      </c>
      <c r="M26" s="633">
        <v>6.9568074332999998</v>
      </c>
      <c r="N26" s="633">
        <v>8.4228526773999999</v>
      </c>
      <c r="O26" s="633">
        <v>8.9569485806000007</v>
      </c>
      <c r="P26" s="633">
        <v>9.5057082143000002</v>
      </c>
      <c r="Q26" s="633">
        <v>7.6545735806000001</v>
      </c>
      <c r="R26" s="633">
        <v>6.9447321666999997</v>
      </c>
      <c r="S26" s="633">
        <v>6.5546419677000003</v>
      </c>
      <c r="T26" s="633">
        <v>6.9278436333000002</v>
      </c>
      <c r="U26" s="633">
        <v>7.2913991935000002</v>
      </c>
      <c r="V26" s="633">
        <v>7.1267339031999999</v>
      </c>
      <c r="W26" s="633">
        <v>7.2982389999999997</v>
      </c>
      <c r="X26" s="633">
        <v>7.3598816451999998</v>
      </c>
      <c r="Y26" s="633">
        <v>8.0212966666999996</v>
      </c>
      <c r="Z26" s="633">
        <v>8.0955897418999996</v>
      </c>
      <c r="AA26" s="633">
        <v>9.3470130000000005</v>
      </c>
      <c r="AB26" s="633">
        <v>9.0512807500000001</v>
      </c>
      <c r="AC26" s="633">
        <v>8.2843733871000005</v>
      </c>
      <c r="AD26" s="633">
        <v>8.1605300333000006</v>
      </c>
      <c r="AE26" s="633">
        <v>7.4263955484000004</v>
      </c>
      <c r="AF26" s="633">
        <v>7.6225831667000001</v>
      </c>
      <c r="AG26" s="633">
        <v>8.2026819677000002</v>
      </c>
      <c r="AH26" s="633">
        <v>7.5099342903000004</v>
      </c>
      <c r="AI26" s="633">
        <v>7.7912675</v>
      </c>
      <c r="AJ26" s="633">
        <v>7.7181611290000003</v>
      </c>
      <c r="AK26" s="633">
        <v>8.1586572667000006</v>
      </c>
      <c r="AL26" s="633">
        <v>9.3524510967999994</v>
      </c>
      <c r="AM26" s="633">
        <v>8.7911647097000003</v>
      </c>
      <c r="AN26" s="633">
        <v>8.5656576428999998</v>
      </c>
      <c r="AO26" s="633">
        <v>8.0038359032000006</v>
      </c>
      <c r="AP26" s="633">
        <v>7.3382883666999996</v>
      </c>
      <c r="AQ26" s="633">
        <v>6.9190337096999999</v>
      </c>
      <c r="AR26" s="633">
        <v>7.7088121999999997</v>
      </c>
      <c r="AS26" s="633">
        <v>8.2119898710000001</v>
      </c>
      <c r="AT26" s="633">
        <v>7.9406514516</v>
      </c>
      <c r="AU26" s="633">
        <v>7.6602561332999999</v>
      </c>
      <c r="AV26" s="633">
        <v>7.4426820644999996</v>
      </c>
      <c r="AW26" s="633">
        <v>8.3623148</v>
      </c>
      <c r="AX26" s="633">
        <v>8.8410052580999992</v>
      </c>
      <c r="AY26" s="633">
        <v>10.278043</v>
      </c>
      <c r="AZ26" s="633">
        <v>8.8101555172000001</v>
      </c>
      <c r="BA26" s="633">
        <v>7.6997171934999997</v>
      </c>
      <c r="BB26" s="633">
        <v>7.3946225999999999</v>
      </c>
      <c r="BC26" s="633">
        <v>7.6820670968</v>
      </c>
      <c r="BD26" s="699">
        <v>8.2233396666999994</v>
      </c>
      <c r="BE26" s="699">
        <v>8.3341539999999998</v>
      </c>
      <c r="BF26" s="699">
        <v>7.8816990000000002</v>
      </c>
      <c r="BG26" s="399">
        <v>7.5385980000000004</v>
      </c>
      <c r="BH26" s="399">
        <v>7.4208350000000003</v>
      </c>
      <c r="BI26" s="399">
        <v>7.8378699999999997</v>
      </c>
      <c r="BJ26" s="399">
        <v>8.4743659999999998</v>
      </c>
      <c r="BK26" s="399">
        <v>9.0878130000000006</v>
      </c>
      <c r="BL26" s="399">
        <v>8.6279470000000007</v>
      </c>
      <c r="BM26" s="399">
        <v>8.0012019999999993</v>
      </c>
      <c r="BN26" s="399">
        <v>7.4876659999999999</v>
      </c>
      <c r="BO26" s="399">
        <v>7.2259719999999996</v>
      </c>
      <c r="BP26" s="399">
        <v>7.4407370000000004</v>
      </c>
      <c r="BQ26" s="399">
        <v>7.8748490000000002</v>
      </c>
      <c r="BR26" s="399">
        <v>7.6109229999999997</v>
      </c>
      <c r="BS26" s="399">
        <v>7.3826929999999997</v>
      </c>
      <c r="BT26" s="399">
        <v>7.3307120000000001</v>
      </c>
      <c r="BU26" s="399">
        <v>7.7873619999999999</v>
      </c>
      <c r="BV26" s="399">
        <v>8.4472529999999999</v>
      </c>
    </row>
    <row r="27" spans="1:74" ht="11.1" customHeight="1" x14ac:dyDescent="0.2">
      <c r="A27" s="290" t="s">
        <v>541</v>
      </c>
      <c r="B27" s="662" t="s">
        <v>1226</v>
      </c>
      <c r="C27" s="633">
        <v>8.3915735484000002</v>
      </c>
      <c r="D27" s="633">
        <v>7.8778925172000003</v>
      </c>
      <c r="E27" s="633">
        <v>8.1667052902999995</v>
      </c>
      <c r="F27" s="633">
        <v>7.0100360000000004</v>
      </c>
      <c r="G27" s="633">
        <v>6.8720506128999999</v>
      </c>
      <c r="H27" s="633">
        <v>7.6494903000000001</v>
      </c>
      <c r="I27" s="633">
        <v>8.1602113226000004</v>
      </c>
      <c r="J27" s="633">
        <v>7.9925194193999998</v>
      </c>
      <c r="K27" s="633">
        <v>8.1432062333000008</v>
      </c>
      <c r="L27" s="633">
        <v>8.3438034515999995</v>
      </c>
      <c r="M27" s="633">
        <v>8.2509293333000002</v>
      </c>
      <c r="N27" s="633">
        <v>8.0294680323000005</v>
      </c>
      <c r="O27" s="633">
        <v>8.3328895160999998</v>
      </c>
      <c r="P27" s="633">
        <v>7.7003808213999996</v>
      </c>
      <c r="Q27" s="633">
        <v>8.8512142902999997</v>
      </c>
      <c r="R27" s="633">
        <v>8.5838079332999992</v>
      </c>
      <c r="S27" s="633">
        <v>8.4882218065000004</v>
      </c>
      <c r="T27" s="633">
        <v>8.9265471999999999</v>
      </c>
      <c r="U27" s="633">
        <v>8.5775157418999992</v>
      </c>
      <c r="V27" s="633">
        <v>8.5583995484000006</v>
      </c>
      <c r="W27" s="633">
        <v>8.3589710667000006</v>
      </c>
      <c r="X27" s="633">
        <v>7.9656754194000001</v>
      </c>
      <c r="Y27" s="633">
        <v>8.3528429667000008</v>
      </c>
      <c r="Z27" s="633">
        <v>8.8878600968000008</v>
      </c>
      <c r="AA27" s="633">
        <v>8.2917610968000002</v>
      </c>
      <c r="AB27" s="633">
        <v>8.2022080000000006</v>
      </c>
      <c r="AC27" s="633">
        <v>8.8696254194000002</v>
      </c>
      <c r="AD27" s="633">
        <v>8.5640821667000004</v>
      </c>
      <c r="AE27" s="633">
        <v>8.5553847742000002</v>
      </c>
      <c r="AF27" s="633">
        <v>8.4366778667000002</v>
      </c>
      <c r="AG27" s="633">
        <v>8.3686093548000002</v>
      </c>
      <c r="AH27" s="633">
        <v>8.3166361612999999</v>
      </c>
      <c r="AI27" s="633">
        <v>7.7028572332999996</v>
      </c>
      <c r="AJ27" s="633">
        <v>7.8872658065000003</v>
      </c>
      <c r="AK27" s="633">
        <v>8.3721795666999999</v>
      </c>
      <c r="AL27" s="633">
        <v>8.3017834516000004</v>
      </c>
      <c r="AM27" s="633">
        <v>8.7564508065000002</v>
      </c>
      <c r="AN27" s="633">
        <v>8.8749392142999994</v>
      </c>
      <c r="AO27" s="633">
        <v>9.1558717096999995</v>
      </c>
      <c r="AP27" s="633">
        <v>8.1617736667000003</v>
      </c>
      <c r="AQ27" s="633">
        <v>8.7615337097000001</v>
      </c>
      <c r="AR27" s="633">
        <v>9.3144950333000001</v>
      </c>
      <c r="AS27" s="633">
        <v>9.1997672580999996</v>
      </c>
      <c r="AT27" s="633">
        <v>9.0787232902999992</v>
      </c>
      <c r="AU27" s="633">
        <v>9.3007085332999999</v>
      </c>
      <c r="AV27" s="633">
        <v>8.6258731935000004</v>
      </c>
      <c r="AW27" s="633">
        <v>8.9482548333</v>
      </c>
      <c r="AX27" s="633">
        <v>9.2410089031999991</v>
      </c>
      <c r="AY27" s="633">
        <v>8.9550797419000006</v>
      </c>
      <c r="AZ27" s="633">
        <v>9.7921217586000004</v>
      </c>
      <c r="BA27" s="633">
        <v>9.6148471289999993</v>
      </c>
      <c r="BB27" s="633">
        <v>8.7799290333000002</v>
      </c>
      <c r="BC27" s="633">
        <v>8.9851880000000008</v>
      </c>
      <c r="BD27" s="699">
        <v>9.5970870000000001</v>
      </c>
      <c r="BE27" s="699">
        <v>9.4980799999999999</v>
      </c>
      <c r="BF27" s="699">
        <v>9.3906340000000004</v>
      </c>
      <c r="BG27" s="399">
        <v>9.4044139999999992</v>
      </c>
      <c r="BH27" s="399">
        <v>9.0991689999999998</v>
      </c>
      <c r="BI27" s="399">
        <v>9.4521390000000007</v>
      </c>
      <c r="BJ27" s="399">
        <v>9.3244170000000004</v>
      </c>
      <c r="BK27" s="399">
        <v>9.3572760000000006</v>
      </c>
      <c r="BL27" s="399">
        <v>9.2314620000000005</v>
      </c>
      <c r="BM27" s="399">
        <v>9.6709099999999992</v>
      </c>
      <c r="BN27" s="399">
        <v>8.9985309999999998</v>
      </c>
      <c r="BO27" s="399">
        <v>9.5253700000000006</v>
      </c>
      <c r="BP27" s="399">
        <v>10.07221</v>
      </c>
      <c r="BQ27" s="399">
        <v>9.9845430000000004</v>
      </c>
      <c r="BR27" s="399">
        <v>9.8176679999999994</v>
      </c>
      <c r="BS27" s="399">
        <v>9.8697979999999994</v>
      </c>
      <c r="BT27" s="399">
        <v>9.4158930000000005</v>
      </c>
      <c r="BU27" s="399">
        <v>9.7564349999999997</v>
      </c>
      <c r="BV27" s="399">
        <v>9.6273700000000009</v>
      </c>
    </row>
    <row r="28" spans="1:74" ht="11.1" customHeight="1" x14ac:dyDescent="0.2">
      <c r="A28" s="290"/>
      <c r="B28" s="605"/>
      <c r="C28" s="633"/>
      <c r="D28" s="633"/>
      <c r="E28" s="633"/>
      <c r="F28" s="633"/>
      <c r="G28" s="633"/>
      <c r="H28" s="633"/>
      <c r="I28" s="633"/>
      <c r="J28" s="633"/>
      <c r="K28" s="633"/>
      <c r="L28" s="633"/>
      <c r="M28" s="633"/>
      <c r="N28" s="633"/>
      <c r="O28" s="633"/>
      <c r="P28" s="633"/>
      <c r="Q28" s="633"/>
      <c r="R28" s="633"/>
      <c r="S28" s="633"/>
      <c r="T28" s="633"/>
      <c r="U28" s="633"/>
      <c r="V28" s="633"/>
      <c r="W28" s="633"/>
      <c r="X28" s="633"/>
      <c r="Y28" s="633"/>
      <c r="Z28" s="633"/>
      <c r="AA28" s="633"/>
      <c r="AB28" s="633"/>
      <c r="AC28" s="633"/>
      <c r="AD28" s="633"/>
      <c r="AE28" s="633"/>
      <c r="AF28" s="633"/>
      <c r="AG28" s="633"/>
      <c r="AH28" s="633"/>
      <c r="AI28" s="633"/>
      <c r="AJ28" s="633"/>
      <c r="AK28" s="633"/>
      <c r="AL28" s="633"/>
      <c r="AM28" s="633"/>
      <c r="AN28" s="633"/>
      <c r="AO28" s="633"/>
      <c r="AP28" s="633"/>
      <c r="AQ28" s="633"/>
      <c r="AR28" s="633"/>
      <c r="AS28" s="633"/>
      <c r="AT28" s="633"/>
      <c r="AU28" s="633"/>
      <c r="AV28" s="633"/>
      <c r="AW28" s="633"/>
      <c r="AX28" s="633"/>
      <c r="AY28" s="633"/>
      <c r="AZ28" s="633"/>
      <c r="BA28" s="633"/>
      <c r="BB28" s="633"/>
      <c r="BC28" s="633"/>
      <c r="BD28" s="699"/>
      <c r="BE28" s="699"/>
      <c r="BF28" s="699"/>
      <c r="BG28" s="399"/>
      <c r="BH28" s="399"/>
      <c r="BI28" s="399"/>
      <c r="BJ28" s="399"/>
      <c r="BK28" s="399"/>
      <c r="BL28" s="399"/>
      <c r="BM28" s="399"/>
      <c r="BN28" s="399"/>
      <c r="BO28" s="399"/>
      <c r="BP28" s="399"/>
      <c r="BQ28" s="399"/>
      <c r="BR28" s="399"/>
      <c r="BS28" s="399"/>
      <c r="BT28" s="399"/>
      <c r="BU28" s="399"/>
      <c r="BV28" s="399"/>
    </row>
    <row r="29" spans="1:74" ht="11.1" customHeight="1" x14ac:dyDescent="0.2">
      <c r="A29" s="663"/>
      <c r="B29" s="37" t="s">
        <v>472</v>
      </c>
      <c r="C29" s="633"/>
      <c r="D29" s="633"/>
      <c r="E29" s="633"/>
      <c r="F29" s="633"/>
      <c r="G29" s="633"/>
      <c r="H29" s="633"/>
      <c r="I29" s="633"/>
      <c r="J29" s="633"/>
      <c r="K29" s="633"/>
      <c r="L29" s="633"/>
      <c r="M29" s="633"/>
      <c r="N29" s="633"/>
      <c r="O29" s="633"/>
      <c r="P29" s="633"/>
      <c r="Q29" s="633"/>
      <c r="R29" s="633"/>
      <c r="S29" s="633"/>
      <c r="T29" s="633"/>
      <c r="U29" s="633"/>
      <c r="V29" s="633"/>
      <c r="W29" s="633"/>
      <c r="X29" s="633"/>
      <c r="Y29" s="633"/>
      <c r="Z29" s="633"/>
      <c r="AA29" s="633"/>
      <c r="AB29" s="633"/>
      <c r="AC29" s="633"/>
      <c r="AD29" s="633"/>
      <c r="AE29" s="633"/>
      <c r="AF29" s="633"/>
      <c r="AG29" s="633"/>
      <c r="AH29" s="633"/>
      <c r="AI29" s="633"/>
      <c r="AJ29" s="633"/>
      <c r="AK29" s="633"/>
      <c r="AL29" s="633"/>
      <c r="AM29" s="633"/>
      <c r="AN29" s="633"/>
      <c r="AO29" s="633"/>
      <c r="AP29" s="633"/>
      <c r="AQ29" s="633"/>
      <c r="AR29" s="633"/>
      <c r="AS29" s="633"/>
      <c r="AT29" s="633"/>
      <c r="AU29" s="633"/>
      <c r="AV29" s="633"/>
      <c r="AW29" s="633"/>
      <c r="AX29" s="633"/>
      <c r="AY29" s="633"/>
      <c r="AZ29" s="633"/>
      <c r="BA29" s="633"/>
      <c r="BB29" s="633"/>
      <c r="BC29" s="633"/>
      <c r="BD29" s="699"/>
      <c r="BE29" s="699"/>
      <c r="BF29" s="699"/>
      <c r="BG29" s="399"/>
      <c r="BH29" s="399"/>
      <c r="BI29" s="399"/>
      <c r="BJ29" s="399"/>
      <c r="BK29" s="399"/>
      <c r="BL29" s="399"/>
      <c r="BM29" s="399"/>
      <c r="BN29" s="399"/>
      <c r="BO29" s="399"/>
      <c r="BP29" s="399"/>
      <c r="BQ29" s="399"/>
      <c r="BR29" s="399"/>
      <c r="BS29" s="399"/>
      <c r="BT29" s="399"/>
      <c r="BU29" s="399"/>
      <c r="BV29" s="399"/>
    </row>
    <row r="30" spans="1:74" s="306" customFormat="1" ht="11.1" customHeight="1" x14ac:dyDescent="0.2">
      <c r="A30" s="656" t="s">
        <v>276</v>
      </c>
      <c r="B30" s="657" t="s">
        <v>1227</v>
      </c>
      <c r="C30" s="356">
        <v>107.33048386999999</v>
      </c>
      <c r="D30" s="356">
        <v>105.59651724</v>
      </c>
      <c r="E30" s="356">
        <v>87.919419355000002</v>
      </c>
      <c r="F30" s="356">
        <v>75.452299999999994</v>
      </c>
      <c r="G30" s="356">
        <v>66.989387097000005</v>
      </c>
      <c r="H30" s="356">
        <v>71.140766666999994</v>
      </c>
      <c r="I30" s="356">
        <v>79.622548386999995</v>
      </c>
      <c r="J30" s="356">
        <v>77.557483871000002</v>
      </c>
      <c r="K30" s="356">
        <v>71.898266667000001</v>
      </c>
      <c r="L30" s="356">
        <v>74.855000000000004</v>
      </c>
      <c r="M30" s="356">
        <v>81.551533332999995</v>
      </c>
      <c r="N30" s="356">
        <v>102.8436129</v>
      </c>
      <c r="O30" s="356">
        <v>107.58770968</v>
      </c>
      <c r="P30" s="356">
        <v>110.56132143000001</v>
      </c>
      <c r="Q30" s="356">
        <v>85.164580645000001</v>
      </c>
      <c r="R30" s="356">
        <v>75.720699999999994</v>
      </c>
      <c r="S30" s="356">
        <v>68.271612903000005</v>
      </c>
      <c r="T30" s="356">
        <v>74.734366667000003</v>
      </c>
      <c r="U30" s="356">
        <v>77.986774194000006</v>
      </c>
      <c r="V30" s="356">
        <v>78.589225806000002</v>
      </c>
      <c r="W30" s="356">
        <v>71.273700000000005</v>
      </c>
      <c r="X30" s="356">
        <v>72.881516129000005</v>
      </c>
      <c r="Y30" s="356">
        <v>89.499233333000006</v>
      </c>
      <c r="Z30" s="356">
        <v>97.039387097000002</v>
      </c>
      <c r="AA30" s="356">
        <v>115.91280645000001</v>
      </c>
      <c r="AB30" s="356">
        <v>109.255</v>
      </c>
      <c r="AC30" s="356">
        <v>89.695580645000007</v>
      </c>
      <c r="AD30" s="356">
        <v>78.679466667</v>
      </c>
      <c r="AE30" s="356">
        <v>72.303193547999996</v>
      </c>
      <c r="AF30" s="356">
        <v>77.226066666999998</v>
      </c>
      <c r="AG30" s="356">
        <v>83.316903225999994</v>
      </c>
      <c r="AH30" s="356">
        <v>82.559096773999997</v>
      </c>
      <c r="AI30" s="356">
        <v>76.266033332999996</v>
      </c>
      <c r="AJ30" s="356">
        <v>76.248548387</v>
      </c>
      <c r="AK30" s="356">
        <v>92.231733332999994</v>
      </c>
      <c r="AL30" s="356">
        <v>108.89893548000001</v>
      </c>
      <c r="AM30" s="356">
        <v>106.58989809000001</v>
      </c>
      <c r="AN30" s="356">
        <v>105.32684450000001</v>
      </c>
      <c r="AO30" s="356">
        <v>97.238683320999996</v>
      </c>
      <c r="AP30" s="356">
        <v>80.724469497000001</v>
      </c>
      <c r="AQ30" s="356">
        <v>74.693447488000004</v>
      </c>
      <c r="AR30" s="356">
        <v>78.802723436999997</v>
      </c>
      <c r="AS30" s="356">
        <v>86.016445254000004</v>
      </c>
      <c r="AT30" s="356">
        <v>86.257775680999998</v>
      </c>
      <c r="AU30" s="356">
        <v>79.134556536999995</v>
      </c>
      <c r="AV30" s="356">
        <v>78.669448357999997</v>
      </c>
      <c r="AW30" s="356">
        <v>94.096170263000005</v>
      </c>
      <c r="AX30" s="356">
        <v>102.24914183999999</v>
      </c>
      <c r="AY30" s="356">
        <v>119.24482971</v>
      </c>
      <c r="AZ30" s="356">
        <v>102.39377231</v>
      </c>
      <c r="BA30" s="356">
        <v>90.129958970000004</v>
      </c>
      <c r="BB30" s="356">
        <v>79.879803037000002</v>
      </c>
      <c r="BC30" s="356">
        <v>75.153083194000004</v>
      </c>
      <c r="BD30" s="727">
        <v>80.973898867000003</v>
      </c>
      <c r="BE30" s="727">
        <v>85.729958300000007</v>
      </c>
      <c r="BF30" s="727">
        <v>85.999934300000007</v>
      </c>
      <c r="BG30" s="487">
        <v>79.402659999999997</v>
      </c>
      <c r="BH30" s="487">
        <v>81.166910000000001</v>
      </c>
      <c r="BI30" s="487">
        <v>92.363169999999997</v>
      </c>
      <c r="BJ30" s="487">
        <v>105.8122</v>
      </c>
      <c r="BK30" s="487">
        <v>115.2649</v>
      </c>
      <c r="BL30" s="487">
        <v>106.62350000000001</v>
      </c>
      <c r="BM30" s="487">
        <v>93.847459999999998</v>
      </c>
      <c r="BN30" s="487">
        <v>80.962350000000001</v>
      </c>
      <c r="BO30" s="487">
        <v>74.131389999999996</v>
      </c>
      <c r="BP30" s="487">
        <v>77.647540000000006</v>
      </c>
      <c r="BQ30" s="487">
        <v>84.381240000000005</v>
      </c>
      <c r="BR30" s="487">
        <v>86.438540000000003</v>
      </c>
      <c r="BS30" s="487">
        <v>78.524749999999997</v>
      </c>
      <c r="BT30" s="487">
        <v>80.80668</v>
      </c>
      <c r="BU30" s="487">
        <v>91.269319999999993</v>
      </c>
      <c r="BV30" s="487">
        <v>104.5445</v>
      </c>
    </row>
    <row r="31" spans="1:74" ht="11.1" customHeight="1" x14ac:dyDescent="0.2">
      <c r="A31" s="290" t="s">
        <v>271</v>
      </c>
      <c r="B31" s="658" t="s">
        <v>1228</v>
      </c>
      <c r="C31" s="633">
        <v>26.609161289999999</v>
      </c>
      <c r="D31" s="633">
        <v>25.418931034</v>
      </c>
      <c r="E31" s="633">
        <v>16.994903226000002</v>
      </c>
      <c r="F31" s="633">
        <v>12.602233332999999</v>
      </c>
      <c r="G31" s="633">
        <v>7.6319677418999996</v>
      </c>
      <c r="H31" s="633">
        <v>4.5375333332999999</v>
      </c>
      <c r="I31" s="633">
        <v>3.8109999999999999</v>
      </c>
      <c r="J31" s="633">
        <v>3.5105483871000001</v>
      </c>
      <c r="K31" s="633">
        <v>4.2177333333</v>
      </c>
      <c r="L31" s="633">
        <v>7.7998709677000004</v>
      </c>
      <c r="M31" s="633">
        <v>14.661899999999999</v>
      </c>
      <c r="N31" s="633">
        <v>25.794806452</v>
      </c>
      <c r="O31" s="633">
        <v>28.879483871000001</v>
      </c>
      <c r="P31" s="633">
        <v>31.28</v>
      </c>
      <c r="Q31" s="633">
        <v>18.521387097000002</v>
      </c>
      <c r="R31" s="633">
        <v>11.403533333</v>
      </c>
      <c r="S31" s="633">
        <v>7.0301612902999997</v>
      </c>
      <c r="T31" s="633">
        <v>4.3185666666999998</v>
      </c>
      <c r="U31" s="633">
        <v>3.6412258065000001</v>
      </c>
      <c r="V31" s="633">
        <v>3.4335806452000002</v>
      </c>
      <c r="W31" s="633">
        <v>3.9506000000000001</v>
      </c>
      <c r="X31" s="633">
        <v>6.2142580645000001</v>
      </c>
      <c r="Y31" s="633">
        <v>16.068766666999998</v>
      </c>
      <c r="Z31" s="633">
        <v>21.588548386999999</v>
      </c>
      <c r="AA31" s="633">
        <v>30.906677419000001</v>
      </c>
      <c r="AB31" s="633">
        <v>28.250214285999999</v>
      </c>
      <c r="AC31" s="633">
        <v>18.977387097000001</v>
      </c>
      <c r="AD31" s="633">
        <v>12.814500000000001</v>
      </c>
      <c r="AE31" s="633">
        <v>6.4935806451999998</v>
      </c>
      <c r="AF31" s="633">
        <v>4.1302333332999996</v>
      </c>
      <c r="AG31" s="633">
        <v>3.5536451613</v>
      </c>
      <c r="AH31" s="633">
        <v>3.3188709677000001</v>
      </c>
      <c r="AI31" s="633">
        <v>3.8017666666999999</v>
      </c>
      <c r="AJ31" s="633">
        <v>7.8025806451999999</v>
      </c>
      <c r="AK31" s="633">
        <v>17.110700000000001</v>
      </c>
      <c r="AL31" s="633">
        <v>26.929129031999999</v>
      </c>
      <c r="AM31" s="633">
        <v>25.780677419</v>
      </c>
      <c r="AN31" s="633">
        <v>24.419428571000001</v>
      </c>
      <c r="AO31" s="633">
        <v>20.411064516</v>
      </c>
      <c r="AP31" s="633">
        <v>11.2552</v>
      </c>
      <c r="AQ31" s="633">
        <v>6.3456451613000002</v>
      </c>
      <c r="AR31" s="633">
        <v>4.2877999999999998</v>
      </c>
      <c r="AS31" s="633">
        <v>3.5897419355000002</v>
      </c>
      <c r="AT31" s="633">
        <v>3.3600322580999999</v>
      </c>
      <c r="AU31" s="633">
        <v>3.7784333333000002</v>
      </c>
      <c r="AV31" s="633">
        <v>7.3149354839000003</v>
      </c>
      <c r="AW31" s="633">
        <v>16.434699999999999</v>
      </c>
      <c r="AX31" s="633">
        <v>21.154709677</v>
      </c>
      <c r="AY31" s="633">
        <v>29.644645161</v>
      </c>
      <c r="AZ31" s="633">
        <v>22.279586207000001</v>
      </c>
      <c r="BA31" s="633">
        <v>16.427225805999999</v>
      </c>
      <c r="BB31" s="633">
        <v>10.574633333</v>
      </c>
      <c r="BC31" s="633">
        <v>5.5438064516000001</v>
      </c>
      <c r="BD31" s="699">
        <v>4.0891666666999997</v>
      </c>
      <c r="BE31" s="699">
        <v>3.523793</v>
      </c>
      <c r="BF31" s="699">
        <v>3.455816</v>
      </c>
      <c r="BG31" s="399">
        <v>4.0080650000000002</v>
      </c>
      <c r="BH31" s="399">
        <v>7.787928</v>
      </c>
      <c r="BI31" s="399">
        <v>16.051120000000001</v>
      </c>
      <c r="BJ31" s="399">
        <v>24.606590000000001</v>
      </c>
      <c r="BK31" s="399">
        <v>28.54682</v>
      </c>
      <c r="BL31" s="399">
        <v>25.503910000000001</v>
      </c>
      <c r="BM31" s="399">
        <v>18.653590000000001</v>
      </c>
      <c r="BN31" s="399">
        <v>11.17483</v>
      </c>
      <c r="BO31" s="399">
        <v>6.3948020000000003</v>
      </c>
      <c r="BP31" s="399">
        <v>4.3797740000000003</v>
      </c>
      <c r="BQ31" s="399">
        <v>3.6883279999999998</v>
      </c>
      <c r="BR31" s="399">
        <v>3.4624709999999999</v>
      </c>
      <c r="BS31" s="399">
        <v>4.3260959999999997</v>
      </c>
      <c r="BT31" s="399">
        <v>7.81562</v>
      </c>
      <c r="BU31" s="399">
        <v>16.007190000000001</v>
      </c>
      <c r="BV31" s="399">
        <v>24.528870000000001</v>
      </c>
    </row>
    <row r="32" spans="1:74" ht="11.1" customHeight="1" x14ac:dyDescent="0.2">
      <c r="A32" s="290" t="s">
        <v>272</v>
      </c>
      <c r="B32" s="658" t="s">
        <v>1229</v>
      </c>
      <c r="C32" s="633">
        <v>15.793064515999999</v>
      </c>
      <c r="D32" s="633">
        <v>15.40037931</v>
      </c>
      <c r="E32" s="633">
        <v>10.914387097000001</v>
      </c>
      <c r="F32" s="633">
        <v>7.9175000000000004</v>
      </c>
      <c r="G32" s="633">
        <v>5.2339032257999998</v>
      </c>
      <c r="H32" s="633">
        <v>4.3815666667000004</v>
      </c>
      <c r="I32" s="633">
        <v>4.1529999999999996</v>
      </c>
      <c r="J32" s="633">
        <v>4.2202903226000004</v>
      </c>
      <c r="K32" s="633">
        <v>4.7767666667000004</v>
      </c>
      <c r="L32" s="633">
        <v>6.7177741935000004</v>
      </c>
      <c r="M32" s="633">
        <v>9.7629999999999999</v>
      </c>
      <c r="N32" s="633">
        <v>14.608967742000001</v>
      </c>
      <c r="O32" s="633">
        <v>16.014709676999999</v>
      </c>
      <c r="P32" s="633">
        <v>17.720071429000001</v>
      </c>
      <c r="Q32" s="633">
        <v>11.523</v>
      </c>
      <c r="R32" s="633">
        <v>8.2424333332999993</v>
      </c>
      <c r="S32" s="633">
        <v>5.8760645160999996</v>
      </c>
      <c r="T32" s="633">
        <v>4.7786666667000004</v>
      </c>
      <c r="U32" s="633">
        <v>4.6074193548000002</v>
      </c>
      <c r="V32" s="633">
        <v>4.5474516128999998</v>
      </c>
      <c r="W32" s="633">
        <v>4.9851666666999996</v>
      </c>
      <c r="X32" s="633">
        <v>6.3043225806000001</v>
      </c>
      <c r="Y32" s="633">
        <v>11.220433333000001</v>
      </c>
      <c r="Z32" s="633">
        <v>12.936903226</v>
      </c>
      <c r="AA32" s="633">
        <v>17.765096774</v>
      </c>
      <c r="AB32" s="633">
        <v>16.563785714000002</v>
      </c>
      <c r="AC32" s="633">
        <v>12.429032257999999</v>
      </c>
      <c r="AD32" s="633">
        <v>9.1918000000000006</v>
      </c>
      <c r="AE32" s="633">
        <v>5.9079032258000002</v>
      </c>
      <c r="AF32" s="633">
        <v>4.8784666666999996</v>
      </c>
      <c r="AG32" s="633">
        <v>4.6576129032000004</v>
      </c>
      <c r="AH32" s="633">
        <v>4.5638064515999996</v>
      </c>
      <c r="AI32" s="633">
        <v>4.9964333332999997</v>
      </c>
      <c r="AJ32" s="633">
        <v>7.2009677419000004</v>
      </c>
      <c r="AK32" s="633">
        <v>11.763266667</v>
      </c>
      <c r="AL32" s="633">
        <v>15.875032257999999</v>
      </c>
      <c r="AM32" s="633">
        <v>15.334516129000001</v>
      </c>
      <c r="AN32" s="633">
        <v>15.138428571</v>
      </c>
      <c r="AO32" s="633">
        <v>13.162548386999999</v>
      </c>
      <c r="AP32" s="633">
        <v>8.4372333333</v>
      </c>
      <c r="AQ32" s="633">
        <v>5.8990322581000001</v>
      </c>
      <c r="AR32" s="633">
        <v>4.9688333333000001</v>
      </c>
      <c r="AS32" s="633">
        <v>4.6070645161000003</v>
      </c>
      <c r="AT32" s="633">
        <v>4.6815161290000002</v>
      </c>
      <c r="AU32" s="633">
        <v>4.8832666667</v>
      </c>
      <c r="AV32" s="633">
        <v>7.2130967742000003</v>
      </c>
      <c r="AW32" s="633">
        <v>11.549133333</v>
      </c>
      <c r="AX32" s="633">
        <v>13.329645161</v>
      </c>
      <c r="AY32" s="633">
        <v>17.271000000000001</v>
      </c>
      <c r="AZ32" s="633">
        <v>14.327862069</v>
      </c>
      <c r="BA32" s="633">
        <v>11.172354839</v>
      </c>
      <c r="BB32" s="633">
        <v>8.2465666666999997</v>
      </c>
      <c r="BC32" s="633">
        <v>5.6518709676999999</v>
      </c>
      <c r="BD32" s="699">
        <v>5.1974999999999998</v>
      </c>
      <c r="BE32" s="699">
        <v>4.938294</v>
      </c>
      <c r="BF32" s="699">
        <v>5.0495660000000004</v>
      </c>
      <c r="BG32" s="399">
        <v>5.4173359999999997</v>
      </c>
      <c r="BH32" s="399">
        <v>7.6009510000000002</v>
      </c>
      <c r="BI32" s="399">
        <v>11.51346</v>
      </c>
      <c r="BJ32" s="399">
        <v>15.105729999999999</v>
      </c>
      <c r="BK32" s="399">
        <v>17.012450000000001</v>
      </c>
      <c r="BL32" s="399">
        <v>15.88509</v>
      </c>
      <c r="BM32" s="399">
        <v>12.52454</v>
      </c>
      <c r="BN32" s="399">
        <v>8.7092290000000006</v>
      </c>
      <c r="BO32" s="399">
        <v>6.2269480000000001</v>
      </c>
      <c r="BP32" s="399">
        <v>5.3820670000000002</v>
      </c>
      <c r="BQ32" s="399">
        <v>5.0905060000000004</v>
      </c>
      <c r="BR32" s="399">
        <v>5.1246960000000001</v>
      </c>
      <c r="BS32" s="399">
        <v>5.6370639999999996</v>
      </c>
      <c r="BT32" s="399">
        <v>7.6652019999999998</v>
      </c>
      <c r="BU32" s="399">
        <v>11.541</v>
      </c>
      <c r="BV32" s="399">
        <v>15.11708</v>
      </c>
    </row>
    <row r="33" spans="1:75" ht="11.1" customHeight="1" x14ac:dyDescent="0.2">
      <c r="A33" s="290" t="s">
        <v>274</v>
      </c>
      <c r="B33" s="658" t="s">
        <v>1230</v>
      </c>
      <c r="C33" s="633">
        <v>25.315193548</v>
      </c>
      <c r="D33" s="633">
        <v>25.132448276000002</v>
      </c>
      <c r="E33" s="633">
        <v>23.063258064999999</v>
      </c>
      <c r="F33" s="633">
        <v>21.256566667000001</v>
      </c>
      <c r="G33" s="633">
        <v>20.037774194000001</v>
      </c>
      <c r="H33" s="633">
        <v>20.161733333000001</v>
      </c>
      <c r="I33" s="633">
        <v>20.585322581</v>
      </c>
      <c r="J33" s="633">
        <v>21.075354838999999</v>
      </c>
      <c r="K33" s="633">
        <v>21.608566667000002</v>
      </c>
      <c r="L33" s="633">
        <v>22.289967742000002</v>
      </c>
      <c r="M33" s="633">
        <v>23.551333332999999</v>
      </c>
      <c r="N33" s="633">
        <v>25.271354839000001</v>
      </c>
      <c r="O33" s="633">
        <v>25.674258065</v>
      </c>
      <c r="P33" s="633">
        <v>24.630892856999999</v>
      </c>
      <c r="Q33" s="633">
        <v>22.872129032</v>
      </c>
      <c r="R33" s="633">
        <v>22.718900000000001</v>
      </c>
      <c r="S33" s="633">
        <v>21.429967741999999</v>
      </c>
      <c r="T33" s="633">
        <v>21.481133332999999</v>
      </c>
      <c r="U33" s="633">
        <v>21.695032258000001</v>
      </c>
      <c r="V33" s="633">
        <v>21.756483871</v>
      </c>
      <c r="W33" s="633">
        <v>21.503066666999999</v>
      </c>
      <c r="X33" s="633">
        <v>22.052129032</v>
      </c>
      <c r="Y33" s="633">
        <v>24.537299999999998</v>
      </c>
      <c r="Z33" s="633">
        <v>25.093870968000001</v>
      </c>
      <c r="AA33" s="633">
        <v>26.647612902999999</v>
      </c>
      <c r="AB33" s="633">
        <v>26.039071429</v>
      </c>
      <c r="AC33" s="633">
        <v>24.543064516000001</v>
      </c>
      <c r="AD33" s="633">
        <v>23.524133333000002</v>
      </c>
      <c r="AE33" s="633">
        <v>22.058741935</v>
      </c>
      <c r="AF33" s="633">
        <v>21.823433333000001</v>
      </c>
      <c r="AG33" s="633">
        <v>21.452129031999998</v>
      </c>
      <c r="AH33" s="633">
        <v>21.826193547999999</v>
      </c>
      <c r="AI33" s="633">
        <v>21.769233332999999</v>
      </c>
      <c r="AJ33" s="633">
        <v>22.307838709999999</v>
      </c>
      <c r="AK33" s="633">
        <v>24.314499999999999</v>
      </c>
      <c r="AL33" s="633">
        <v>24.546483871</v>
      </c>
      <c r="AM33" s="633">
        <v>24.825258065</v>
      </c>
      <c r="AN33" s="633">
        <v>25.268535713999999</v>
      </c>
      <c r="AO33" s="633">
        <v>24.428709677000001</v>
      </c>
      <c r="AP33" s="633">
        <v>23.528566667</v>
      </c>
      <c r="AQ33" s="633">
        <v>21.964064516000001</v>
      </c>
      <c r="AR33" s="633">
        <v>21.831233333</v>
      </c>
      <c r="AS33" s="633">
        <v>21.574741934999999</v>
      </c>
      <c r="AT33" s="633">
        <v>22.188354838999999</v>
      </c>
      <c r="AU33" s="633">
        <v>22.174733332999999</v>
      </c>
      <c r="AV33" s="633">
        <v>22.784096774000002</v>
      </c>
      <c r="AW33" s="633">
        <v>24.722533333000001</v>
      </c>
      <c r="AX33" s="633">
        <v>25.516354839000002</v>
      </c>
      <c r="AY33" s="633">
        <v>25.824741934999999</v>
      </c>
      <c r="AZ33" s="633">
        <v>24.712241379000002</v>
      </c>
      <c r="BA33" s="633">
        <v>24.060806452000001</v>
      </c>
      <c r="BB33" s="633">
        <v>23.1252</v>
      </c>
      <c r="BC33" s="633">
        <v>22.072838709999999</v>
      </c>
      <c r="BD33" s="699">
        <v>21.782466667000001</v>
      </c>
      <c r="BE33" s="699">
        <v>21.468699999999998</v>
      </c>
      <c r="BF33" s="699">
        <v>22.049240000000001</v>
      </c>
      <c r="BG33" s="399">
        <v>21.92548</v>
      </c>
      <c r="BH33" s="399">
        <v>22.34299</v>
      </c>
      <c r="BI33" s="399">
        <v>24.307849999999998</v>
      </c>
      <c r="BJ33" s="399">
        <v>25.138069999999999</v>
      </c>
      <c r="BK33" s="399">
        <v>25.642410000000002</v>
      </c>
      <c r="BL33" s="399">
        <v>25.287469999999999</v>
      </c>
      <c r="BM33" s="399">
        <v>23.929880000000001</v>
      </c>
      <c r="BN33" s="399">
        <v>23.065110000000001</v>
      </c>
      <c r="BO33" s="399">
        <v>21.88598</v>
      </c>
      <c r="BP33" s="399">
        <v>21.72486</v>
      </c>
      <c r="BQ33" s="399">
        <v>21.64207</v>
      </c>
      <c r="BR33" s="399">
        <v>22.00292</v>
      </c>
      <c r="BS33" s="399">
        <v>22.085830000000001</v>
      </c>
      <c r="BT33" s="399">
        <v>22.581150000000001</v>
      </c>
      <c r="BU33" s="399">
        <v>24.579619999999998</v>
      </c>
      <c r="BV33" s="399">
        <v>25.42306</v>
      </c>
    </row>
    <row r="34" spans="1:75" ht="11.1" customHeight="1" x14ac:dyDescent="0.2">
      <c r="A34" s="290" t="s">
        <v>275</v>
      </c>
      <c r="B34" s="658" t="s">
        <v>1231</v>
      </c>
      <c r="C34" s="633">
        <v>30.610675870000001</v>
      </c>
      <c r="D34" s="633">
        <v>30.79463621</v>
      </c>
      <c r="E34" s="633">
        <v>28.734965769999999</v>
      </c>
      <c r="F34" s="633">
        <v>25.926789400000001</v>
      </c>
      <c r="G34" s="633">
        <v>27.003484740000001</v>
      </c>
      <c r="H34" s="633">
        <v>34.703374529999998</v>
      </c>
      <c r="I34" s="633">
        <v>43.412800740000002</v>
      </c>
      <c r="J34" s="633">
        <v>41.162834740000001</v>
      </c>
      <c r="K34" s="633">
        <v>33.863578269999998</v>
      </c>
      <c r="L34" s="633">
        <v>30.59008665</v>
      </c>
      <c r="M34" s="633">
        <v>25.73531307</v>
      </c>
      <c r="N34" s="633">
        <v>28.543452970000001</v>
      </c>
      <c r="O34" s="633">
        <v>27.87178274</v>
      </c>
      <c r="P34" s="633">
        <v>28.019485209999999</v>
      </c>
      <c r="Q34" s="633">
        <v>23.93483681</v>
      </c>
      <c r="R34" s="633">
        <v>25.376018299999998</v>
      </c>
      <c r="S34" s="633">
        <v>26.252197389999999</v>
      </c>
      <c r="T34" s="633">
        <v>36.236205830000003</v>
      </c>
      <c r="U34" s="633">
        <v>39.949802579999997</v>
      </c>
      <c r="V34" s="633">
        <v>40.720301130000003</v>
      </c>
      <c r="W34" s="633">
        <v>32.95772247</v>
      </c>
      <c r="X34" s="633">
        <v>30.292222580000001</v>
      </c>
      <c r="Y34" s="633">
        <v>28.944711399999999</v>
      </c>
      <c r="Z34" s="633">
        <v>28.353089579999999</v>
      </c>
      <c r="AA34" s="633">
        <v>30.619830189999998</v>
      </c>
      <c r="AB34" s="633">
        <v>28.714266890000001</v>
      </c>
      <c r="AC34" s="633">
        <v>25.059586939999999</v>
      </c>
      <c r="AD34" s="633">
        <v>24.769173869999999</v>
      </c>
      <c r="AE34" s="633">
        <v>29.764089259999999</v>
      </c>
      <c r="AF34" s="633">
        <v>38.150888569999999</v>
      </c>
      <c r="AG34" s="633">
        <v>45.321610550000003</v>
      </c>
      <c r="AH34" s="633">
        <v>44.52079174</v>
      </c>
      <c r="AI34" s="633">
        <v>37.504625529999998</v>
      </c>
      <c r="AJ34" s="633">
        <v>30.530118259999998</v>
      </c>
      <c r="AK34" s="633">
        <v>30.070234769999999</v>
      </c>
      <c r="AL34" s="633">
        <v>32.012982030000003</v>
      </c>
      <c r="AM34" s="633">
        <v>31.196285190000001</v>
      </c>
      <c r="AN34" s="633">
        <v>31.084773070000001</v>
      </c>
      <c r="AO34" s="633">
        <v>30.063199449999999</v>
      </c>
      <c r="AP34" s="633">
        <v>28.951702829999999</v>
      </c>
      <c r="AQ34" s="633">
        <v>32.119576520000003</v>
      </c>
      <c r="AR34" s="633">
        <v>39.21385677</v>
      </c>
      <c r="AS34" s="633">
        <v>47.462509769999997</v>
      </c>
      <c r="AT34" s="633">
        <v>47.176453100000003</v>
      </c>
      <c r="AU34" s="633">
        <v>39.70418987</v>
      </c>
      <c r="AV34" s="633">
        <v>32.786254810000003</v>
      </c>
      <c r="AW34" s="633">
        <v>32.166036929999997</v>
      </c>
      <c r="AX34" s="633">
        <v>32.706399900000001</v>
      </c>
      <c r="AY34" s="633">
        <v>36.483378100000003</v>
      </c>
      <c r="AZ34" s="633">
        <v>31.531349899999999</v>
      </c>
      <c r="BA34" s="633">
        <v>29.529797680000001</v>
      </c>
      <c r="BB34" s="633">
        <v>29.41333637</v>
      </c>
      <c r="BC34" s="633">
        <v>33.543276742000003</v>
      </c>
      <c r="BD34" s="699">
        <v>41.281632199999997</v>
      </c>
      <c r="BE34" s="699">
        <v>47.006810000000002</v>
      </c>
      <c r="BF34" s="699">
        <v>46.636830000000003</v>
      </c>
      <c r="BG34" s="399">
        <v>39.49053</v>
      </c>
      <c r="BH34" s="399">
        <v>34.782339999999998</v>
      </c>
      <c r="BI34" s="399">
        <v>31.390170000000001</v>
      </c>
      <c r="BJ34" s="399">
        <v>31.31063</v>
      </c>
      <c r="BK34" s="399">
        <v>34.049480000000003</v>
      </c>
      <c r="BL34" s="399">
        <v>30.34796</v>
      </c>
      <c r="BM34" s="399">
        <v>29.554549999999999</v>
      </c>
      <c r="BN34" s="399">
        <v>29.32517</v>
      </c>
      <c r="BO34" s="399">
        <v>31.199110000000001</v>
      </c>
      <c r="BP34" s="399">
        <v>37.604379999999999</v>
      </c>
      <c r="BQ34" s="399">
        <v>45.137349999999998</v>
      </c>
      <c r="BR34" s="399">
        <v>46.934890000000003</v>
      </c>
      <c r="BS34" s="399">
        <v>37.85821</v>
      </c>
      <c r="BT34" s="399">
        <v>34.004260000000002</v>
      </c>
      <c r="BU34" s="399">
        <v>29.964600000000001</v>
      </c>
      <c r="BV34" s="399">
        <v>29.748729999999998</v>
      </c>
    </row>
    <row r="35" spans="1:75" ht="11.1" customHeight="1" x14ac:dyDescent="0.2">
      <c r="A35" s="290" t="s">
        <v>273</v>
      </c>
      <c r="B35" s="658" t="s">
        <v>1232</v>
      </c>
      <c r="C35" s="633">
        <v>5.2521612903000001</v>
      </c>
      <c r="D35" s="633">
        <v>5.1582068966000003</v>
      </c>
      <c r="E35" s="633">
        <v>5.1465806452000002</v>
      </c>
      <c r="F35" s="633">
        <v>5.1250999999999998</v>
      </c>
      <c r="G35" s="633">
        <v>4.7449032257999999</v>
      </c>
      <c r="H35" s="633">
        <v>4.8766666667000003</v>
      </c>
      <c r="I35" s="633">
        <v>4.8801290323000002</v>
      </c>
      <c r="J35" s="633">
        <v>4.8814193548000002</v>
      </c>
      <c r="K35" s="633">
        <v>4.9268000000000001</v>
      </c>
      <c r="L35" s="633">
        <v>4.8448064516000002</v>
      </c>
      <c r="M35" s="633">
        <v>4.9954666666999996</v>
      </c>
      <c r="N35" s="633">
        <v>5.0263548386999997</v>
      </c>
      <c r="O35" s="633">
        <v>4.9656451613000003</v>
      </c>
      <c r="P35" s="633">
        <v>4.5977857142999996</v>
      </c>
      <c r="Q35" s="633">
        <v>5.0143870968000002</v>
      </c>
      <c r="R35" s="633">
        <v>5.0536666666999999</v>
      </c>
      <c r="S35" s="633">
        <v>5.0496129031999999</v>
      </c>
      <c r="T35" s="633">
        <v>5.0315000000000003</v>
      </c>
      <c r="U35" s="633">
        <v>5.0790645160999999</v>
      </c>
      <c r="V35" s="633">
        <v>5.0940967741999996</v>
      </c>
      <c r="W35" s="633">
        <v>5.1287000000000003</v>
      </c>
      <c r="X35" s="633">
        <v>5.2101290323000002</v>
      </c>
      <c r="Y35" s="633">
        <v>5.2689333332999997</v>
      </c>
      <c r="Z35" s="633">
        <v>5.3133225806000004</v>
      </c>
      <c r="AA35" s="633">
        <v>4.9836129032000001</v>
      </c>
      <c r="AB35" s="633">
        <v>4.9704642857000003</v>
      </c>
      <c r="AC35" s="633">
        <v>5.0562903225999998</v>
      </c>
      <c r="AD35" s="633">
        <v>5.0923333333</v>
      </c>
      <c r="AE35" s="633">
        <v>5.1326774194000002</v>
      </c>
      <c r="AF35" s="633">
        <v>5.1450333332999998</v>
      </c>
      <c r="AG35" s="633">
        <v>5.1989677418999998</v>
      </c>
      <c r="AH35" s="633">
        <v>5.2256129032</v>
      </c>
      <c r="AI35" s="633">
        <v>5.3011666667000004</v>
      </c>
      <c r="AJ35" s="633">
        <v>5.2954838710000001</v>
      </c>
      <c r="AK35" s="633">
        <v>5.2950666667000004</v>
      </c>
      <c r="AL35" s="633">
        <v>5.1917096773999996</v>
      </c>
      <c r="AM35" s="633">
        <v>5.2816774194000002</v>
      </c>
      <c r="AN35" s="633">
        <v>5.2916071429000002</v>
      </c>
      <c r="AO35" s="633">
        <v>5.3527741935000002</v>
      </c>
      <c r="AP35" s="633">
        <v>5.3514666667000004</v>
      </c>
      <c r="AQ35" s="633">
        <v>5.3912580644999997</v>
      </c>
      <c r="AR35" s="633">
        <v>5.3728666667000002</v>
      </c>
      <c r="AS35" s="633">
        <v>5.3833870967999999</v>
      </c>
      <c r="AT35" s="633">
        <v>5.4433548387000004</v>
      </c>
      <c r="AU35" s="633">
        <v>5.4533333332999998</v>
      </c>
      <c r="AV35" s="633">
        <v>5.4479032258000002</v>
      </c>
      <c r="AW35" s="633">
        <v>5.5213999999999999</v>
      </c>
      <c r="AX35" s="633">
        <v>5.5335161289999997</v>
      </c>
      <c r="AY35" s="633">
        <v>5.3599677419000002</v>
      </c>
      <c r="AZ35" s="633">
        <v>5.5143793102999998</v>
      </c>
      <c r="BA35" s="633">
        <v>5.3718709676999996</v>
      </c>
      <c r="BB35" s="633">
        <v>5.3370666667000002</v>
      </c>
      <c r="BC35" s="633">
        <v>5.3357419354999998</v>
      </c>
      <c r="BD35" s="699">
        <v>5.3990333333000002</v>
      </c>
      <c r="BE35" s="699">
        <v>5.385859</v>
      </c>
      <c r="BF35" s="699">
        <v>5.3885019999999999</v>
      </c>
      <c r="BG35" s="399">
        <v>5.4004899999999996</v>
      </c>
      <c r="BH35" s="399">
        <v>5.4173830000000001</v>
      </c>
      <c r="BI35" s="399">
        <v>5.4210940000000001</v>
      </c>
      <c r="BJ35" s="399">
        <v>5.4382210000000004</v>
      </c>
      <c r="BK35" s="399">
        <v>5.4342110000000003</v>
      </c>
      <c r="BL35" s="399">
        <v>5.3582229999999997</v>
      </c>
      <c r="BM35" s="399">
        <v>5.4447039999999998</v>
      </c>
      <c r="BN35" s="399">
        <v>5.456054</v>
      </c>
      <c r="BO35" s="399">
        <v>5.4613829999999997</v>
      </c>
      <c r="BP35" s="399">
        <v>5.4589829999999999</v>
      </c>
      <c r="BQ35" s="399">
        <v>5.4589530000000002</v>
      </c>
      <c r="BR35" s="399">
        <v>5.4668159999999997</v>
      </c>
      <c r="BS35" s="399">
        <v>5.4858200000000004</v>
      </c>
      <c r="BT35" s="399">
        <v>5.5110789999999996</v>
      </c>
      <c r="BU35" s="399">
        <v>5.5359040000000004</v>
      </c>
      <c r="BV35" s="399">
        <v>5.5566440000000004</v>
      </c>
    </row>
    <row r="36" spans="1:75" ht="11.1" customHeight="1" x14ac:dyDescent="0.2">
      <c r="A36" s="290" t="s">
        <v>277</v>
      </c>
      <c r="B36" s="658" t="s">
        <v>1233</v>
      </c>
      <c r="C36" s="633">
        <v>3.6158709676999998</v>
      </c>
      <c r="D36" s="633">
        <v>3.5576206896999998</v>
      </c>
      <c r="E36" s="633">
        <v>2.9310322581000001</v>
      </c>
      <c r="F36" s="633">
        <v>2.4897999999999998</v>
      </c>
      <c r="G36" s="633">
        <v>2.2030645161</v>
      </c>
      <c r="H36" s="633">
        <v>2.3456000000000001</v>
      </c>
      <c r="I36" s="633">
        <v>2.6459999999999999</v>
      </c>
      <c r="J36" s="633">
        <v>2.5727096773999998</v>
      </c>
      <c r="K36" s="633">
        <v>2.3704666667000001</v>
      </c>
      <c r="L36" s="633">
        <v>2.4781612903000001</v>
      </c>
      <c r="M36" s="633">
        <v>2.7101999999999999</v>
      </c>
      <c r="N36" s="633">
        <v>3.4643548386999998</v>
      </c>
      <c r="O36" s="633">
        <v>4.0324193548</v>
      </c>
      <c r="P36" s="633">
        <v>4.1637142857000002</v>
      </c>
      <c r="Q36" s="633">
        <v>3.1494193548</v>
      </c>
      <c r="R36" s="633">
        <v>2.7768000000000002</v>
      </c>
      <c r="S36" s="633">
        <v>2.4842258065</v>
      </c>
      <c r="T36" s="633">
        <v>2.7389000000000001</v>
      </c>
      <c r="U36" s="633">
        <v>2.8648387096999999</v>
      </c>
      <c r="V36" s="633">
        <v>2.8879032258000001</v>
      </c>
      <c r="W36" s="633">
        <v>2.5991</v>
      </c>
      <c r="X36" s="633">
        <v>2.6590645160999999</v>
      </c>
      <c r="Y36" s="633">
        <v>3.3097333333000001</v>
      </c>
      <c r="Z36" s="633">
        <v>3.6042903225999998</v>
      </c>
      <c r="AA36" s="633">
        <v>4.423</v>
      </c>
      <c r="AB36" s="633">
        <v>4.1580714285999996</v>
      </c>
      <c r="AC36" s="633">
        <v>3.3747741935</v>
      </c>
      <c r="AD36" s="633">
        <v>2.9340666667000002</v>
      </c>
      <c r="AE36" s="633">
        <v>2.6782258065</v>
      </c>
      <c r="AF36" s="633">
        <v>2.8740333332999999</v>
      </c>
      <c r="AG36" s="633">
        <v>3.1147419355000001</v>
      </c>
      <c r="AH36" s="633">
        <v>3.0834516128999998</v>
      </c>
      <c r="AI36" s="633">
        <v>2.8295333333000001</v>
      </c>
      <c r="AJ36" s="633">
        <v>2.8290645160999999</v>
      </c>
      <c r="AK36" s="633">
        <v>3.4663666666999999</v>
      </c>
      <c r="AL36" s="633">
        <v>4.1350322580999999</v>
      </c>
      <c r="AM36" s="633">
        <v>4.0012258064999999</v>
      </c>
      <c r="AN36" s="633">
        <v>3.9538214286</v>
      </c>
      <c r="AO36" s="633">
        <v>3.6501290323000002</v>
      </c>
      <c r="AP36" s="633">
        <v>3.0300666666999998</v>
      </c>
      <c r="AQ36" s="633">
        <v>2.8036129031999999</v>
      </c>
      <c r="AR36" s="633">
        <v>2.9579</v>
      </c>
      <c r="AS36" s="633">
        <v>3.2287419355</v>
      </c>
      <c r="AT36" s="633">
        <v>3.2378064516</v>
      </c>
      <c r="AU36" s="633">
        <v>2.9703666666999999</v>
      </c>
      <c r="AV36" s="633">
        <v>2.9529032258000001</v>
      </c>
      <c r="AW36" s="633">
        <v>3.5321333333</v>
      </c>
      <c r="AX36" s="633">
        <v>3.8382580645000002</v>
      </c>
      <c r="AY36" s="633">
        <v>4.4758387096999996</v>
      </c>
      <c r="AZ36" s="633">
        <v>3.8431034482999999</v>
      </c>
      <c r="BA36" s="633">
        <v>3.3826451613000001</v>
      </c>
      <c r="BB36" s="633">
        <v>2.9977666667</v>
      </c>
      <c r="BC36" s="633">
        <v>2.8202903226</v>
      </c>
      <c r="BD36" s="699">
        <v>3.0388666667000002</v>
      </c>
      <c r="BE36" s="699">
        <v>3.2212689999999999</v>
      </c>
      <c r="BF36" s="699">
        <v>3.234747</v>
      </c>
      <c r="BG36" s="399">
        <v>2.9755240000000001</v>
      </c>
      <c r="BH36" s="399">
        <v>3.0500820000000002</v>
      </c>
      <c r="BI36" s="399">
        <v>3.494243</v>
      </c>
      <c r="BJ36" s="399">
        <v>4.0277570000000003</v>
      </c>
      <c r="BK36" s="399">
        <v>4.3972889999999998</v>
      </c>
      <c r="BL36" s="399">
        <v>4.0586159999999998</v>
      </c>
      <c r="BM36" s="399">
        <v>3.5579730000000001</v>
      </c>
      <c r="BN36" s="399">
        <v>3.0497260000000002</v>
      </c>
      <c r="BO36" s="399">
        <v>2.7809270000000001</v>
      </c>
      <c r="BP36" s="399">
        <v>2.9152420000000001</v>
      </c>
      <c r="BQ36" s="399">
        <v>3.1818010000000001</v>
      </c>
      <c r="BR36" s="399">
        <v>3.2645209999999998</v>
      </c>
      <c r="BS36" s="399">
        <v>2.9494940000000001</v>
      </c>
      <c r="BT36" s="399">
        <v>3.047139</v>
      </c>
      <c r="BU36" s="399">
        <v>3.4587599999999998</v>
      </c>
      <c r="BV36" s="399">
        <v>3.9878559999999998</v>
      </c>
    </row>
    <row r="37" spans="1:75" ht="11.1" customHeight="1" x14ac:dyDescent="0.2">
      <c r="A37" s="290" t="s">
        <v>280</v>
      </c>
      <c r="B37" s="658" t="s">
        <v>1234</v>
      </c>
      <c r="C37" s="633">
        <v>0.13425806452</v>
      </c>
      <c r="D37" s="633">
        <v>0.13424137930999999</v>
      </c>
      <c r="E37" s="633">
        <v>0.13425806452</v>
      </c>
      <c r="F37" s="633">
        <v>0.13423333333000001</v>
      </c>
      <c r="G37" s="633">
        <v>0.13425806452</v>
      </c>
      <c r="H37" s="633">
        <v>0.13423333333000001</v>
      </c>
      <c r="I37" s="633">
        <v>0.13425806452</v>
      </c>
      <c r="J37" s="633">
        <v>0.13425806452</v>
      </c>
      <c r="K37" s="633">
        <v>0.13423333333000001</v>
      </c>
      <c r="L37" s="633">
        <v>0.13425806452</v>
      </c>
      <c r="M37" s="633">
        <v>0.13423333333000001</v>
      </c>
      <c r="N37" s="633">
        <v>0.13425806452</v>
      </c>
      <c r="O37" s="633">
        <v>0.14929032258</v>
      </c>
      <c r="P37" s="633">
        <v>0.14928571429000001</v>
      </c>
      <c r="Q37" s="633">
        <v>0.14929032258</v>
      </c>
      <c r="R37" s="633">
        <v>0.14929999999999999</v>
      </c>
      <c r="S37" s="633">
        <v>0.14929032258</v>
      </c>
      <c r="T37" s="633">
        <v>0.14929999999999999</v>
      </c>
      <c r="U37" s="633">
        <v>0.14929032258</v>
      </c>
      <c r="V37" s="633">
        <v>0.14929032258</v>
      </c>
      <c r="W37" s="633">
        <v>0.14929999999999999</v>
      </c>
      <c r="X37" s="633">
        <v>0.14929032258</v>
      </c>
      <c r="Y37" s="633">
        <v>0.14929999999999999</v>
      </c>
      <c r="Z37" s="633">
        <v>0.14929032258</v>
      </c>
      <c r="AA37" s="633">
        <v>0.17825806452000001</v>
      </c>
      <c r="AB37" s="633">
        <v>0.17824999999999999</v>
      </c>
      <c r="AC37" s="633">
        <v>0.17825806452000001</v>
      </c>
      <c r="AD37" s="633">
        <v>0.17823333332999999</v>
      </c>
      <c r="AE37" s="633">
        <v>0.17825806452000001</v>
      </c>
      <c r="AF37" s="633">
        <v>0.17823333332999999</v>
      </c>
      <c r="AG37" s="633">
        <v>0.17825806452000001</v>
      </c>
      <c r="AH37" s="633">
        <v>0.17825806452000001</v>
      </c>
      <c r="AI37" s="633">
        <v>0.17823333332999999</v>
      </c>
      <c r="AJ37" s="633">
        <v>0.17825806452000001</v>
      </c>
      <c r="AK37" s="633">
        <v>0.17823333332999999</v>
      </c>
      <c r="AL37" s="633">
        <v>0.17825806452000001</v>
      </c>
      <c r="AM37" s="633">
        <v>0.17025806452</v>
      </c>
      <c r="AN37" s="633">
        <v>0.17025000000000001</v>
      </c>
      <c r="AO37" s="633">
        <v>0.17025806452</v>
      </c>
      <c r="AP37" s="633">
        <v>0.17023333332999999</v>
      </c>
      <c r="AQ37" s="633">
        <v>0.17025806452</v>
      </c>
      <c r="AR37" s="633">
        <v>0.17023333332999999</v>
      </c>
      <c r="AS37" s="633">
        <v>0.17025806452</v>
      </c>
      <c r="AT37" s="633">
        <v>0.17025806452</v>
      </c>
      <c r="AU37" s="633">
        <v>0.17023333332999999</v>
      </c>
      <c r="AV37" s="633">
        <v>0.17025806452</v>
      </c>
      <c r="AW37" s="633">
        <v>0.17023333332999999</v>
      </c>
      <c r="AX37" s="633">
        <v>0.17025806452</v>
      </c>
      <c r="AY37" s="633">
        <v>0.18525806451999999</v>
      </c>
      <c r="AZ37" s="633">
        <v>0.18525</v>
      </c>
      <c r="BA37" s="633">
        <v>0.18525806451999999</v>
      </c>
      <c r="BB37" s="633">
        <v>0.18523333333</v>
      </c>
      <c r="BC37" s="633">
        <v>0.18525806451999999</v>
      </c>
      <c r="BD37" s="699">
        <v>0.18523333333</v>
      </c>
      <c r="BE37" s="699">
        <v>0.18523329999999999</v>
      </c>
      <c r="BF37" s="699">
        <v>0.18523329999999999</v>
      </c>
      <c r="BG37" s="399">
        <v>0.18523329999999999</v>
      </c>
      <c r="BH37" s="399">
        <v>0.18523329999999999</v>
      </c>
      <c r="BI37" s="399">
        <v>0.18523329999999999</v>
      </c>
      <c r="BJ37" s="399">
        <v>0.18523329999999999</v>
      </c>
      <c r="BK37" s="399">
        <v>0.18223329999999999</v>
      </c>
      <c r="BL37" s="399">
        <v>0.18223329999999999</v>
      </c>
      <c r="BM37" s="399">
        <v>0.18223329999999999</v>
      </c>
      <c r="BN37" s="399">
        <v>0.18223329999999999</v>
      </c>
      <c r="BO37" s="399">
        <v>0.18223329999999999</v>
      </c>
      <c r="BP37" s="399">
        <v>0.18223329999999999</v>
      </c>
      <c r="BQ37" s="399">
        <v>0.18223329999999999</v>
      </c>
      <c r="BR37" s="399">
        <v>0.18223329999999999</v>
      </c>
      <c r="BS37" s="399">
        <v>0.18223329999999999</v>
      </c>
      <c r="BT37" s="399">
        <v>0.18223329999999999</v>
      </c>
      <c r="BU37" s="399">
        <v>0.18223329999999999</v>
      </c>
      <c r="BV37" s="399">
        <v>0.18223329999999999</v>
      </c>
    </row>
    <row r="38" spans="1:75" ht="11.1" customHeight="1" x14ac:dyDescent="0.2">
      <c r="A38" s="290"/>
      <c r="B38" s="291"/>
      <c r="C38" s="476"/>
      <c r="D38" s="476"/>
      <c r="E38" s="476"/>
      <c r="F38" s="476"/>
      <c r="G38" s="476"/>
      <c r="H38" s="476"/>
      <c r="I38" s="476"/>
      <c r="J38" s="476"/>
      <c r="K38" s="476"/>
      <c r="L38" s="476"/>
      <c r="M38" s="476"/>
      <c r="N38" s="476"/>
      <c r="O38" s="476"/>
      <c r="P38" s="476"/>
      <c r="Q38" s="476"/>
      <c r="R38" s="476"/>
      <c r="S38" s="476"/>
      <c r="T38" s="476"/>
      <c r="U38" s="476"/>
      <c r="V38" s="476"/>
      <c r="W38" s="476"/>
      <c r="X38" s="476"/>
      <c r="Y38" s="476"/>
      <c r="Z38" s="476"/>
      <c r="AA38" s="476"/>
      <c r="AB38" s="476"/>
      <c r="AC38" s="476"/>
      <c r="AD38" s="476"/>
      <c r="AE38" s="476"/>
      <c r="AF38" s="476"/>
      <c r="AG38" s="476"/>
      <c r="AH38" s="476"/>
      <c r="AI38" s="476"/>
      <c r="AJ38" s="476"/>
      <c r="AK38" s="476"/>
      <c r="AL38" s="476"/>
      <c r="AM38" s="476"/>
      <c r="AN38" s="476"/>
      <c r="AO38" s="476"/>
      <c r="AP38" s="476"/>
      <c r="AQ38" s="476"/>
      <c r="AR38" s="476"/>
      <c r="AS38" s="476"/>
      <c r="AT38" s="476"/>
      <c r="AU38" s="476"/>
      <c r="AV38" s="476"/>
      <c r="AW38" s="476"/>
      <c r="AX38" s="476"/>
      <c r="AY38" s="476"/>
      <c r="AZ38" s="476"/>
      <c r="BA38" s="476"/>
      <c r="BB38" s="476"/>
      <c r="BC38" s="476"/>
      <c r="BD38" s="697"/>
      <c r="BE38" s="697"/>
      <c r="BF38" s="697"/>
      <c r="BG38" s="397"/>
      <c r="BH38" s="397"/>
      <c r="BI38" s="397"/>
      <c r="BJ38" s="618"/>
      <c r="BK38" s="618"/>
      <c r="BL38" s="618"/>
      <c r="BM38" s="618"/>
      <c r="BN38" s="618"/>
      <c r="BO38" s="618"/>
      <c r="BP38" s="618"/>
      <c r="BQ38" s="618"/>
      <c r="BR38" s="618"/>
      <c r="BS38" s="618"/>
      <c r="BT38" s="618"/>
      <c r="BU38" s="618"/>
      <c r="BV38" s="618"/>
    </row>
    <row r="39" spans="1:75" ht="11.1" customHeight="1" x14ac:dyDescent="0.2">
      <c r="A39" s="663"/>
      <c r="B39" s="39" t="s">
        <v>1235</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756"/>
      <c r="BE39" s="756"/>
      <c r="BF39" s="756"/>
      <c r="BG39" s="757"/>
      <c r="BH39" s="757"/>
      <c r="BI39" s="757"/>
      <c r="BJ39" s="757"/>
      <c r="BK39" s="757"/>
      <c r="BL39" s="757"/>
      <c r="BM39" s="757"/>
      <c r="BN39" s="757"/>
      <c r="BO39" s="757"/>
      <c r="BP39" s="757"/>
      <c r="BQ39" s="757"/>
      <c r="BR39" s="757"/>
      <c r="BS39" s="757"/>
      <c r="BT39" s="757"/>
      <c r="BU39" s="757"/>
      <c r="BV39" s="757"/>
    </row>
    <row r="40" spans="1:75" ht="11.1" customHeight="1" x14ac:dyDescent="0.2">
      <c r="A40" s="656" t="s">
        <v>269</v>
      </c>
      <c r="B40" s="657" t="s">
        <v>1236</v>
      </c>
      <c r="C40" s="391">
        <v>2616.1750000000002</v>
      </c>
      <c r="D40" s="391">
        <v>2080.8829999999998</v>
      </c>
      <c r="E40" s="391">
        <v>2029.3589999999999</v>
      </c>
      <c r="F40" s="391">
        <v>2332.4929999999999</v>
      </c>
      <c r="G40" s="391">
        <v>2777.5839999999998</v>
      </c>
      <c r="H40" s="391">
        <v>3133.0949999999998</v>
      </c>
      <c r="I40" s="391">
        <v>3293.549</v>
      </c>
      <c r="J40" s="391">
        <v>3522.2159999999999</v>
      </c>
      <c r="K40" s="391">
        <v>3839.8359999999998</v>
      </c>
      <c r="L40" s="391">
        <v>3928.5030000000002</v>
      </c>
      <c r="M40" s="391">
        <v>3931.616</v>
      </c>
      <c r="N40" s="391">
        <v>3340.9810000000002</v>
      </c>
      <c r="O40" s="391">
        <v>2634.9670000000001</v>
      </c>
      <c r="P40" s="391">
        <v>1859.2180000000001</v>
      </c>
      <c r="Q40" s="391">
        <v>1801.2249999999999</v>
      </c>
      <c r="R40" s="391">
        <v>1975.0329999999999</v>
      </c>
      <c r="S40" s="391">
        <v>2389.8910000000001</v>
      </c>
      <c r="T40" s="391">
        <v>2585.1260000000002</v>
      </c>
      <c r="U40" s="391">
        <v>2754.7139999999999</v>
      </c>
      <c r="V40" s="391">
        <v>2917.268</v>
      </c>
      <c r="W40" s="391">
        <v>3305.982</v>
      </c>
      <c r="X40" s="391">
        <v>3665.3850000000002</v>
      </c>
      <c r="Y40" s="391">
        <v>3532.7750000000001</v>
      </c>
      <c r="Z40" s="391">
        <v>3209.982</v>
      </c>
      <c r="AA40" s="391">
        <v>2215.9409999999998</v>
      </c>
      <c r="AB40" s="391">
        <v>1562.018</v>
      </c>
      <c r="AC40" s="391">
        <v>1401.4649999999999</v>
      </c>
      <c r="AD40" s="391">
        <v>1611.7650000000001</v>
      </c>
      <c r="AE40" s="391">
        <v>2001.915</v>
      </c>
      <c r="AF40" s="391">
        <v>2325.3209999999999</v>
      </c>
      <c r="AG40" s="391">
        <v>2505.1219999999998</v>
      </c>
      <c r="AH40" s="391">
        <v>2709.422</v>
      </c>
      <c r="AI40" s="391">
        <v>3145.643</v>
      </c>
      <c r="AJ40" s="391">
        <v>3569.384</v>
      </c>
      <c r="AK40" s="391">
        <v>3501.05</v>
      </c>
      <c r="AL40" s="391">
        <v>2925.38</v>
      </c>
      <c r="AM40" s="391">
        <v>2470.0149999999999</v>
      </c>
      <c r="AN40" s="391">
        <v>2072.183</v>
      </c>
      <c r="AO40" s="391">
        <v>1849.895</v>
      </c>
      <c r="AP40" s="391">
        <v>2116.4609999999998</v>
      </c>
      <c r="AQ40" s="391">
        <v>2556.48</v>
      </c>
      <c r="AR40" s="391">
        <v>2901.6610000000001</v>
      </c>
      <c r="AS40" s="391">
        <v>3035.1959999999999</v>
      </c>
      <c r="AT40" s="391">
        <v>3167.9470000000001</v>
      </c>
      <c r="AU40" s="391">
        <v>3489.8319999999999</v>
      </c>
      <c r="AV40" s="391">
        <v>3809.3820000000001</v>
      </c>
      <c r="AW40" s="391">
        <v>3742.2449999999999</v>
      </c>
      <c r="AX40" s="391">
        <v>3457.4810000000002</v>
      </c>
      <c r="AY40" s="391">
        <v>2611.364</v>
      </c>
      <c r="AZ40" s="391">
        <v>2349.6779999999999</v>
      </c>
      <c r="BA40" s="391">
        <v>2306.0540000000001</v>
      </c>
      <c r="BB40" s="391">
        <v>2562.4470000000001</v>
      </c>
      <c r="BC40" s="391">
        <v>2923.2429999999999</v>
      </c>
      <c r="BD40" s="703">
        <v>3175.0259999999998</v>
      </c>
      <c r="BE40" s="703">
        <v>3294.2652856999998</v>
      </c>
      <c r="BF40" s="703">
        <v>3387.8804286</v>
      </c>
      <c r="BG40" s="403">
        <v>3675.7350000000001</v>
      </c>
      <c r="BH40" s="403">
        <v>3920.5239999999999</v>
      </c>
      <c r="BI40" s="403">
        <v>3811.1489999999999</v>
      </c>
      <c r="BJ40" s="403">
        <v>3285.0479999999998</v>
      </c>
      <c r="BK40" s="403">
        <v>2508.8609999999999</v>
      </c>
      <c r="BL40" s="403">
        <v>2043.076</v>
      </c>
      <c r="BM40" s="403">
        <v>1942.2539999999999</v>
      </c>
      <c r="BN40" s="403">
        <v>2228.61</v>
      </c>
      <c r="BO40" s="403">
        <v>2646.8910000000001</v>
      </c>
      <c r="BP40" s="403">
        <v>2942.2089999999998</v>
      </c>
      <c r="BQ40" s="403">
        <v>3092.4670000000001</v>
      </c>
      <c r="BR40" s="403">
        <v>3200.4059999999999</v>
      </c>
      <c r="BS40" s="403">
        <v>3536.2759999999998</v>
      </c>
      <c r="BT40" s="403">
        <v>3828.0070000000001</v>
      </c>
      <c r="BU40" s="403">
        <v>3740.87</v>
      </c>
      <c r="BV40" s="403">
        <v>3224.038</v>
      </c>
    </row>
    <row r="41" spans="1:75" ht="11.1" customHeight="1" x14ac:dyDescent="0.2">
      <c r="A41" s="290" t="s">
        <v>556</v>
      </c>
      <c r="B41" s="658" t="s">
        <v>1237</v>
      </c>
      <c r="C41" s="391">
        <v>591.51300000000003</v>
      </c>
      <c r="D41" s="391">
        <v>437.649</v>
      </c>
      <c r="E41" s="391">
        <v>385.30200000000002</v>
      </c>
      <c r="F41" s="391">
        <v>427.642</v>
      </c>
      <c r="G41" s="391">
        <v>553.024</v>
      </c>
      <c r="H41" s="391">
        <v>654.83199999999999</v>
      </c>
      <c r="I41" s="391">
        <v>721.28499999999997</v>
      </c>
      <c r="J41" s="391">
        <v>803.30200000000002</v>
      </c>
      <c r="K41" s="391">
        <v>889.8</v>
      </c>
      <c r="L41" s="391">
        <v>943.726</v>
      </c>
      <c r="M41" s="391">
        <v>929.1</v>
      </c>
      <c r="N41" s="391">
        <v>762.65899999999999</v>
      </c>
      <c r="O41" s="391">
        <v>557.01900000000001</v>
      </c>
      <c r="P41" s="391">
        <v>377.28300000000002</v>
      </c>
      <c r="Q41" s="391">
        <v>312.65199999999999</v>
      </c>
      <c r="R41" s="391">
        <v>333.59699999999998</v>
      </c>
      <c r="S41" s="391">
        <v>425.51</v>
      </c>
      <c r="T41" s="391">
        <v>514.76300000000003</v>
      </c>
      <c r="U41" s="391">
        <v>604.83100000000002</v>
      </c>
      <c r="V41" s="391">
        <v>688.31500000000005</v>
      </c>
      <c r="W41" s="391">
        <v>804.37800000000004</v>
      </c>
      <c r="X41" s="391">
        <v>904.35299999999995</v>
      </c>
      <c r="Y41" s="391">
        <v>841.98699999999997</v>
      </c>
      <c r="Z41" s="391">
        <v>765.726</v>
      </c>
      <c r="AA41" s="391">
        <v>503.01</v>
      </c>
      <c r="AB41" s="391">
        <v>331.68299999999999</v>
      </c>
      <c r="AC41" s="391">
        <v>242.15100000000001</v>
      </c>
      <c r="AD41" s="391">
        <v>259.29899999999998</v>
      </c>
      <c r="AE41" s="391">
        <v>370.637</v>
      </c>
      <c r="AF41" s="391">
        <v>481.84500000000003</v>
      </c>
      <c r="AG41" s="391">
        <v>557.35299999999995</v>
      </c>
      <c r="AH41" s="391">
        <v>629.06200000000001</v>
      </c>
      <c r="AI41" s="391">
        <v>759.00300000000004</v>
      </c>
      <c r="AJ41" s="391">
        <v>857.32299999999998</v>
      </c>
      <c r="AK41" s="391">
        <v>841.90499999999997</v>
      </c>
      <c r="AL41" s="391">
        <v>698.23500000000001</v>
      </c>
      <c r="AM41" s="391">
        <v>547.44799999999998</v>
      </c>
      <c r="AN41" s="391">
        <v>422.834</v>
      </c>
      <c r="AO41" s="391">
        <v>334.17899999999997</v>
      </c>
      <c r="AP41" s="391">
        <v>418.238</v>
      </c>
      <c r="AQ41" s="391">
        <v>551.75</v>
      </c>
      <c r="AR41" s="391">
        <v>646.41</v>
      </c>
      <c r="AS41" s="391">
        <v>692.00599999999997</v>
      </c>
      <c r="AT41" s="391">
        <v>764.74699999999996</v>
      </c>
      <c r="AU41" s="391">
        <v>852.88599999999997</v>
      </c>
      <c r="AV41" s="391">
        <v>932.17499999999995</v>
      </c>
      <c r="AW41" s="391">
        <v>875.81299999999999</v>
      </c>
      <c r="AX41" s="391">
        <v>786.59500000000003</v>
      </c>
      <c r="AY41" s="391">
        <v>571.32100000000003</v>
      </c>
      <c r="AZ41" s="391">
        <v>421.95600000000002</v>
      </c>
      <c r="BA41" s="391">
        <v>368.798</v>
      </c>
      <c r="BB41" s="391">
        <v>448.67</v>
      </c>
      <c r="BC41" s="391">
        <v>579.13599999999997</v>
      </c>
      <c r="BD41" s="703">
        <v>670.03899999999999</v>
      </c>
      <c r="BE41" s="703">
        <v>716.71428571000001</v>
      </c>
      <c r="BF41" s="703">
        <v>763.85714285999995</v>
      </c>
      <c r="BG41" s="403">
        <v>840.61149999999998</v>
      </c>
      <c r="BH41" s="403">
        <v>909.61760000000004</v>
      </c>
      <c r="BI41" s="403">
        <v>870.68460000000005</v>
      </c>
      <c r="BJ41" s="403">
        <v>738.48109999999997</v>
      </c>
      <c r="BK41" s="403">
        <v>525.43190000000004</v>
      </c>
      <c r="BL41" s="403">
        <v>393.3827</v>
      </c>
      <c r="BM41" s="403">
        <v>341.16129999999998</v>
      </c>
      <c r="BN41" s="403">
        <v>408.18169999999998</v>
      </c>
      <c r="BO41" s="403">
        <v>528.41010000000006</v>
      </c>
      <c r="BP41" s="403">
        <v>620.21600000000001</v>
      </c>
      <c r="BQ41" s="403">
        <v>665.70540000000005</v>
      </c>
      <c r="BR41" s="403">
        <v>716.7527</v>
      </c>
      <c r="BS41" s="403">
        <v>801.61149999999998</v>
      </c>
      <c r="BT41" s="403">
        <v>890.43140000000005</v>
      </c>
      <c r="BU41" s="403">
        <v>861.26440000000002</v>
      </c>
      <c r="BV41" s="403">
        <v>727.01520000000005</v>
      </c>
    </row>
    <row r="42" spans="1:75" ht="11.1" customHeight="1" x14ac:dyDescent="0.2">
      <c r="A42" s="290" t="s">
        <v>557</v>
      </c>
      <c r="B42" s="658" t="s">
        <v>1238</v>
      </c>
      <c r="C42" s="391">
        <v>717.08199999999999</v>
      </c>
      <c r="D42" s="391">
        <v>541.07500000000005</v>
      </c>
      <c r="E42" s="391">
        <v>471.33600000000001</v>
      </c>
      <c r="F42" s="391">
        <v>523.28800000000001</v>
      </c>
      <c r="G42" s="391">
        <v>640.524</v>
      </c>
      <c r="H42" s="391">
        <v>746.98599999999999</v>
      </c>
      <c r="I42" s="391">
        <v>827.11599999999999</v>
      </c>
      <c r="J42" s="391">
        <v>934.70100000000002</v>
      </c>
      <c r="K42" s="391">
        <v>1052.6420000000001</v>
      </c>
      <c r="L42" s="391">
        <v>1113.2</v>
      </c>
      <c r="M42" s="391">
        <v>1107.643</v>
      </c>
      <c r="N42" s="391">
        <v>917.51599999999996</v>
      </c>
      <c r="O42" s="391">
        <v>692.38099999999997</v>
      </c>
      <c r="P42" s="391">
        <v>453.46300000000002</v>
      </c>
      <c r="Q42" s="391">
        <v>395.23099999999999</v>
      </c>
      <c r="R42" s="391">
        <v>437.99299999999999</v>
      </c>
      <c r="S42" s="391">
        <v>531.67999999999995</v>
      </c>
      <c r="T42" s="391">
        <v>629.53800000000001</v>
      </c>
      <c r="U42" s="391">
        <v>720.101</v>
      </c>
      <c r="V42" s="391">
        <v>827.45600000000002</v>
      </c>
      <c r="W42" s="391">
        <v>965.71500000000003</v>
      </c>
      <c r="X42" s="391">
        <v>1075.3610000000001</v>
      </c>
      <c r="Y42" s="391">
        <v>1022.811</v>
      </c>
      <c r="Z42" s="391">
        <v>886.6</v>
      </c>
      <c r="AA42" s="391">
        <v>574.95299999999997</v>
      </c>
      <c r="AB42" s="391">
        <v>372.28699999999998</v>
      </c>
      <c r="AC42" s="391">
        <v>296.10599999999999</v>
      </c>
      <c r="AD42" s="391">
        <v>330.20800000000003</v>
      </c>
      <c r="AE42" s="391">
        <v>444.25799999999998</v>
      </c>
      <c r="AF42" s="391">
        <v>557.01099999999997</v>
      </c>
      <c r="AG42" s="391">
        <v>648.32299999999998</v>
      </c>
      <c r="AH42" s="391">
        <v>767.01400000000001</v>
      </c>
      <c r="AI42" s="391">
        <v>916.58699999999999</v>
      </c>
      <c r="AJ42" s="391">
        <v>1053.441</v>
      </c>
      <c r="AK42" s="391">
        <v>1030.375</v>
      </c>
      <c r="AL42" s="391">
        <v>831.31100000000004</v>
      </c>
      <c r="AM42" s="391">
        <v>660.15</v>
      </c>
      <c r="AN42" s="391">
        <v>518.22699999999998</v>
      </c>
      <c r="AO42" s="391">
        <v>416.673</v>
      </c>
      <c r="AP42" s="391">
        <v>485.03300000000002</v>
      </c>
      <c r="AQ42" s="391">
        <v>595.16899999999998</v>
      </c>
      <c r="AR42" s="391">
        <v>700.62599999999998</v>
      </c>
      <c r="AS42" s="391">
        <v>779.96100000000001</v>
      </c>
      <c r="AT42" s="391">
        <v>870.601</v>
      </c>
      <c r="AU42" s="391">
        <v>992.84299999999996</v>
      </c>
      <c r="AV42" s="391">
        <v>1099.3240000000001</v>
      </c>
      <c r="AW42" s="391">
        <v>1078.2449999999999</v>
      </c>
      <c r="AX42" s="391">
        <v>950.48199999999997</v>
      </c>
      <c r="AY42" s="391">
        <v>689.48299999999995</v>
      </c>
      <c r="AZ42" s="391">
        <v>572.15</v>
      </c>
      <c r="BA42" s="391">
        <v>507.346</v>
      </c>
      <c r="BB42" s="391">
        <v>578.56200000000001</v>
      </c>
      <c r="BC42" s="391">
        <v>685.50400000000002</v>
      </c>
      <c r="BD42" s="703">
        <v>781.08500000000004</v>
      </c>
      <c r="BE42" s="703">
        <v>850.57142856999997</v>
      </c>
      <c r="BF42" s="703">
        <v>926.42857143000003</v>
      </c>
      <c r="BG42" s="403">
        <v>1047.905</v>
      </c>
      <c r="BH42" s="403">
        <v>1131.5609999999999</v>
      </c>
      <c r="BI42" s="403">
        <v>1095.5360000000001</v>
      </c>
      <c r="BJ42" s="403">
        <v>913.44299999999998</v>
      </c>
      <c r="BK42" s="403">
        <v>675.58579999999995</v>
      </c>
      <c r="BL42" s="403">
        <v>524.55309999999997</v>
      </c>
      <c r="BM42" s="403">
        <v>447.3707</v>
      </c>
      <c r="BN42" s="403">
        <v>499.8338</v>
      </c>
      <c r="BO42" s="403">
        <v>607.08820000000003</v>
      </c>
      <c r="BP42" s="403">
        <v>705.94039999999995</v>
      </c>
      <c r="BQ42" s="403">
        <v>801.14329999999995</v>
      </c>
      <c r="BR42" s="403">
        <v>887.78210000000001</v>
      </c>
      <c r="BS42" s="403">
        <v>1010.896</v>
      </c>
      <c r="BT42" s="403">
        <v>1100.9739999999999</v>
      </c>
      <c r="BU42" s="403">
        <v>1056.5409999999999</v>
      </c>
      <c r="BV42" s="403">
        <v>887.45399999999995</v>
      </c>
    </row>
    <row r="43" spans="1:75" ht="11.1" customHeight="1" x14ac:dyDescent="0.2">
      <c r="A43" s="290" t="s">
        <v>558</v>
      </c>
      <c r="B43" s="658" t="s">
        <v>1239</v>
      </c>
      <c r="C43" s="391">
        <v>934.55100000000004</v>
      </c>
      <c r="D43" s="391">
        <v>777.98900000000003</v>
      </c>
      <c r="E43" s="391">
        <v>856.99599999999998</v>
      </c>
      <c r="F43" s="391">
        <v>1021.981</v>
      </c>
      <c r="G43" s="391">
        <v>1140.3</v>
      </c>
      <c r="H43" s="391">
        <v>1221.2280000000001</v>
      </c>
      <c r="I43" s="391">
        <v>1206.979</v>
      </c>
      <c r="J43" s="391">
        <v>1233.355</v>
      </c>
      <c r="K43" s="391">
        <v>1312.67</v>
      </c>
      <c r="L43" s="391">
        <v>1280.971</v>
      </c>
      <c r="M43" s="391">
        <v>1312.672</v>
      </c>
      <c r="N43" s="391">
        <v>1155.134</v>
      </c>
      <c r="O43" s="391">
        <v>944.577</v>
      </c>
      <c r="P43" s="391">
        <v>679.43299999999999</v>
      </c>
      <c r="Q43" s="391">
        <v>760.14800000000002</v>
      </c>
      <c r="R43" s="391">
        <v>832.26900000000001</v>
      </c>
      <c r="S43" s="391">
        <v>978.79600000000005</v>
      </c>
      <c r="T43" s="391">
        <v>993.36500000000001</v>
      </c>
      <c r="U43" s="391">
        <v>973.06899999999996</v>
      </c>
      <c r="V43" s="391">
        <v>939.52200000000005</v>
      </c>
      <c r="W43" s="391">
        <v>1052.7349999999999</v>
      </c>
      <c r="X43" s="391">
        <v>1184.701</v>
      </c>
      <c r="Y43" s="391">
        <v>1169.171</v>
      </c>
      <c r="Z43" s="391">
        <v>1142.665</v>
      </c>
      <c r="AA43" s="391">
        <v>793.52800000000002</v>
      </c>
      <c r="AB43" s="391">
        <v>580.62400000000002</v>
      </c>
      <c r="AC43" s="391">
        <v>587.35799999999995</v>
      </c>
      <c r="AD43" s="391">
        <v>731.01900000000001</v>
      </c>
      <c r="AE43" s="391">
        <v>840.63300000000004</v>
      </c>
      <c r="AF43" s="391">
        <v>884.80700000000002</v>
      </c>
      <c r="AG43" s="391">
        <v>871.65099999999995</v>
      </c>
      <c r="AH43" s="391">
        <v>883.95500000000004</v>
      </c>
      <c r="AI43" s="391">
        <v>1006.276</v>
      </c>
      <c r="AJ43" s="391">
        <v>1170.046</v>
      </c>
      <c r="AK43" s="391">
        <v>1178.8140000000001</v>
      </c>
      <c r="AL43" s="391">
        <v>1041.9649999999999</v>
      </c>
      <c r="AM43" s="391">
        <v>980.09100000000001</v>
      </c>
      <c r="AN43" s="391">
        <v>919.721</v>
      </c>
      <c r="AO43" s="391">
        <v>918.90499999999997</v>
      </c>
      <c r="AP43" s="391">
        <v>983.15899999999999</v>
      </c>
      <c r="AQ43" s="391">
        <v>1083.886</v>
      </c>
      <c r="AR43" s="391">
        <v>1137.69</v>
      </c>
      <c r="AS43" s="391">
        <v>1107.895</v>
      </c>
      <c r="AT43" s="391">
        <v>1031.222</v>
      </c>
      <c r="AU43" s="391">
        <v>1091.6469999999999</v>
      </c>
      <c r="AV43" s="391">
        <v>1209.2539999999999</v>
      </c>
      <c r="AW43" s="391">
        <v>1219.4449999999999</v>
      </c>
      <c r="AX43" s="391">
        <v>1182.5409999999999</v>
      </c>
      <c r="AY43" s="391">
        <v>911.76300000000003</v>
      </c>
      <c r="AZ43" s="391">
        <v>942.87900000000002</v>
      </c>
      <c r="BA43" s="391">
        <v>1007.371</v>
      </c>
      <c r="BB43" s="391">
        <v>1077.588</v>
      </c>
      <c r="BC43" s="391">
        <v>1143.402</v>
      </c>
      <c r="BD43" s="703">
        <v>1171.952</v>
      </c>
      <c r="BE43" s="703">
        <v>1153.4285714</v>
      </c>
      <c r="BF43" s="703">
        <v>1106.5714286</v>
      </c>
      <c r="BG43" s="403">
        <v>1183.1590000000001</v>
      </c>
      <c r="BH43" s="403">
        <v>1264.1769999999999</v>
      </c>
      <c r="BI43" s="403">
        <v>1261.6420000000001</v>
      </c>
      <c r="BJ43" s="403">
        <v>1139.6410000000001</v>
      </c>
      <c r="BK43" s="403">
        <v>924.78520000000003</v>
      </c>
      <c r="BL43" s="403">
        <v>806.04110000000003</v>
      </c>
      <c r="BM43" s="403">
        <v>841.32799999999997</v>
      </c>
      <c r="BN43" s="403">
        <v>977.60299999999995</v>
      </c>
      <c r="BO43" s="403">
        <v>1087.5999999999999</v>
      </c>
      <c r="BP43" s="403">
        <v>1136.7840000000001</v>
      </c>
      <c r="BQ43" s="403">
        <v>1123.9690000000001</v>
      </c>
      <c r="BR43" s="403">
        <v>1067.8800000000001</v>
      </c>
      <c r="BS43" s="403">
        <v>1172.3440000000001</v>
      </c>
      <c r="BT43" s="403">
        <v>1247.251</v>
      </c>
      <c r="BU43" s="403">
        <v>1247.7260000000001</v>
      </c>
      <c r="BV43" s="403">
        <v>1128.759</v>
      </c>
    </row>
    <row r="44" spans="1:75" ht="11.1" customHeight="1" x14ac:dyDescent="0.2">
      <c r="A44" s="290" t="s">
        <v>559</v>
      </c>
      <c r="B44" s="658" t="s">
        <v>1240</v>
      </c>
      <c r="C44" s="391">
        <v>134.99700000000001</v>
      </c>
      <c r="D44" s="391">
        <v>99.387</v>
      </c>
      <c r="E44" s="391">
        <v>91.873000000000005</v>
      </c>
      <c r="F44" s="391">
        <v>109.496</v>
      </c>
      <c r="G44" s="391">
        <v>143.38399999999999</v>
      </c>
      <c r="H44" s="391">
        <v>177.05500000000001</v>
      </c>
      <c r="I44" s="391">
        <v>200.209</v>
      </c>
      <c r="J44" s="391">
        <v>214.78200000000001</v>
      </c>
      <c r="K44" s="391">
        <v>235.09399999999999</v>
      </c>
      <c r="L44" s="391">
        <v>239.428</v>
      </c>
      <c r="M44" s="391">
        <v>236.36199999999999</v>
      </c>
      <c r="N44" s="391">
        <v>195.131</v>
      </c>
      <c r="O44" s="391">
        <v>154.86199999999999</v>
      </c>
      <c r="P44" s="391">
        <v>115.10599999999999</v>
      </c>
      <c r="Q44" s="391">
        <v>113.42700000000001</v>
      </c>
      <c r="R44" s="391">
        <v>123.884</v>
      </c>
      <c r="S44" s="391">
        <v>154.82900000000001</v>
      </c>
      <c r="T44" s="391">
        <v>175.06200000000001</v>
      </c>
      <c r="U44" s="391">
        <v>184.54599999999999</v>
      </c>
      <c r="V44" s="391">
        <v>190.40700000000001</v>
      </c>
      <c r="W44" s="391">
        <v>205.22200000000001</v>
      </c>
      <c r="X44" s="391">
        <v>213.31800000000001</v>
      </c>
      <c r="Y44" s="391">
        <v>204.40299999999999</v>
      </c>
      <c r="Z44" s="391">
        <v>171.28200000000001</v>
      </c>
      <c r="AA44" s="391">
        <v>127.863</v>
      </c>
      <c r="AB44" s="391">
        <v>92.822999999999993</v>
      </c>
      <c r="AC44" s="391">
        <v>90.370999999999995</v>
      </c>
      <c r="AD44" s="391">
        <v>92.991</v>
      </c>
      <c r="AE44" s="391">
        <v>116.554</v>
      </c>
      <c r="AF44" s="391">
        <v>137.01300000000001</v>
      </c>
      <c r="AG44" s="391">
        <v>147.446</v>
      </c>
      <c r="AH44" s="391">
        <v>159.45599999999999</v>
      </c>
      <c r="AI44" s="391">
        <v>184.27699999999999</v>
      </c>
      <c r="AJ44" s="391">
        <v>206.03299999999999</v>
      </c>
      <c r="AK44" s="391">
        <v>194.33500000000001</v>
      </c>
      <c r="AL44" s="391">
        <v>157.53299999999999</v>
      </c>
      <c r="AM44" s="391">
        <v>122.78</v>
      </c>
      <c r="AN44" s="391">
        <v>93.683000000000007</v>
      </c>
      <c r="AO44" s="391">
        <v>79.253</v>
      </c>
      <c r="AP44" s="391">
        <v>98.120999999999995</v>
      </c>
      <c r="AQ44" s="391">
        <v>136.36099999999999</v>
      </c>
      <c r="AR44" s="391">
        <v>171.48599999999999</v>
      </c>
      <c r="AS44" s="391">
        <v>192.15600000000001</v>
      </c>
      <c r="AT44" s="391">
        <v>216.44900000000001</v>
      </c>
      <c r="AU44" s="391">
        <v>239.483</v>
      </c>
      <c r="AV44" s="391">
        <v>251.86699999999999</v>
      </c>
      <c r="AW44" s="391">
        <v>246.535</v>
      </c>
      <c r="AX44" s="391">
        <v>227.577</v>
      </c>
      <c r="AY44" s="391">
        <v>185.01599999999999</v>
      </c>
      <c r="AZ44" s="391">
        <v>168.74</v>
      </c>
      <c r="BA44" s="391">
        <v>167.81299999999999</v>
      </c>
      <c r="BB44" s="391">
        <v>187.05199999999999</v>
      </c>
      <c r="BC44" s="391">
        <v>215.5</v>
      </c>
      <c r="BD44" s="703">
        <v>237.971</v>
      </c>
      <c r="BE44" s="703">
        <v>255.85714286000001</v>
      </c>
      <c r="BF44" s="703">
        <v>270.57142857000002</v>
      </c>
      <c r="BG44" s="403">
        <v>268.15649999999999</v>
      </c>
      <c r="BH44" s="403">
        <v>266.51729999999998</v>
      </c>
      <c r="BI44" s="403">
        <v>251.8398</v>
      </c>
      <c r="BJ44" s="403">
        <v>209.87799999999999</v>
      </c>
      <c r="BK44" s="403">
        <v>167.1206</v>
      </c>
      <c r="BL44" s="403">
        <v>132.33949999999999</v>
      </c>
      <c r="BM44" s="403">
        <v>122.5933</v>
      </c>
      <c r="BN44" s="403">
        <v>124.15470000000001</v>
      </c>
      <c r="BO44" s="403">
        <v>157.49860000000001</v>
      </c>
      <c r="BP44" s="403">
        <v>189.1643</v>
      </c>
      <c r="BQ44" s="403">
        <v>207.21080000000001</v>
      </c>
      <c r="BR44" s="403">
        <v>225.28120000000001</v>
      </c>
      <c r="BS44" s="403">
        <v>238.6508</v>
      </c>
      <c r="BT44" s="403">
        <v>250.21270000000001</v>
      </c>
      <c r="BU44" s="403">
        <v>241.98820000000001</v>
      </c>
      <c r="BV44" s="403">
        <v>205.51320000000001</v>
      </c>
    </row>
    <row r="45" spans="1:75" ht="11.1" customHeight="1" x14ac:dyDescent="0.2">
      <c r="A45" s="290" t="s">
        <v>560</v>
      </c>
      <c r="B45" s="658" t="s">
        <v>1241</v>
      </c>
      <c r="C45" s="391">
        <v>209.90100000000001</v>
      </c>
      <c r="D45" s="391">
        <v>199.06700000000001</v>
      </c>
      <c r="E45" s="391">
        <v>200.44800000000001</v>
      </c>
      <c r="F45" s="391">
        <v>227.10300000000001</v>
      </c>
      <c r="G45" s="391">
        <v>276.32100000000003</v>
      </c>
      <c r="H45" s="391">
        <v>307.63900000000001</v>
      </c>
      <c r="I45" s="391">
        <v>310.85300000000001</v>
      </c>
      <c r="J45" s="391">
        <v>306.63600000000002</v>
      </c>
      <c r="K45" s="391">
        <v>318.45600000000002</v>
      </c>
      <c r="L45" s="391">
        <v>319.786</v>
      </c>
      <c r="M45" s="391">
        <v>315.94</v>
      </c>
      <c r="N45" s="391">
        <v>282.24299999999999</v>
      </c>
      <c r="O45" s="391">
        <v>259.44099999999997</v>
      </c>
      <c r="P45" s="391">
        <v>209.17400000000001</v>
      </c>
      <c r="Q45" s="391">
        <v>196.5</v>
      </c>
      <c r="R45" s="391">
        <v>224.02099999999999</v>
      </c>
      <c r="S45" s="391">
        <v>274.25599999999997</v>
      </c>
      <c r="T45" s="391">
        <v>245.655</v>
      </c>
      <c r="U45" s="391">
        <v>243.90199999999999</v>
      </c>
      <c r="V45" s="391">
        <v>242.07</v>
      </c>
      <c r="W45" s="391">
        <v>247.595</v>
      </c>
      <c r="X45" s="391">
        <v>257.26499999999999</v>
      </c>
      <c r="Y45" s="391">
        <v>266.36399999999998</v>
      </c>
      <c r="Z45" s="391">
        <v>218.285</v>
      </c>
      <c r="AA45" s="391">
        <v>193.77</v>
      </c>
      <c r="AB45" s="391">
        <v>163.19200000000001</v>
      </c>
      <c r="AC45" s="391">
        <v>164.84899999999999</v>
      </c>
      <c r="AD45" s="391">
        <v>177.39500000000001</v>
      </c>
      <c r="AE45" s="391">
        <v>207.28</v>
      </c>
      <c r="AF45" s="391">
        <v>239.541</v>
      </c>
      <c r="AG45" s="391">
        <v>252.923</v>
      </c>
      <c r="AH45" s="391">
        <v>240.18</v>
      </c>
      <c r="AI45" s="391">
        <v>247.42699999999999</v>
      </c>
      <c r="AJ45" s="391">
        <v>249.994</v>
      </c>
      <c r="AK45" s="391">
        <v>224.244</v>
      </c>
      <c r="AL45" s="391">
        <v>166.82599999999999</v>
      </c>
      <c r="AM45" s="391">
        <v>130.893</v>
      </c>
      <c r="AN45" s="391">
        <v>90.224999999999994</v>
      </c>
      <c r="AO45" s="391">
        <v>74.186000000000007</v>
      </c>
      <c r="AP45" s="391">
        <v>105.01300000000001</v>
      </c>
      <c r="AQ45" s="391">
        <v>161.29900000000001</v>
      </c>
      <c r="AR45" s="391">
        <v>215.55699999999999</v>
      </c>
      <c r="AS45" s="391">
        <v>231.31399999999999</v>
      </c>
      <c r="AT45" s="391">
        <v>251.30500000000001</v>
      </c>
      <c r="AU45" s="391">
        <v>278.26400000000001</v>
      </c>
      <c r="AV45" s="391">
        <v>282.36900000000003</v>
      </c>
      <c r="AW45" s="391">
        <v>289.61599999999999</v>
      </c>
      <c r="AX45" s="391">
        <v>280.34300000000002</v>
      </c>
      <c r="AY45" s="391">
        <v>226.72</v>
      </c>
      <c r="AZ45" s="391">
        <v>218.702</v>
      </c>
      <c r="BA45" s="391">
        <v>230.55099999999999</v>
      </c>
      <c r="BB45" s="391">
        <v>246.31800000000001</v>
      </c>
      <c r="BC45" s="391">
        <v>274.10599999999999</v>
      </c>
      <c r="BD45" s="703">
        <v>286.40199999999999</v>
      </c>
      <c r="BE45" s="703">
        <v>288.14285713999999</v>
      </c>
      <c r="BF45" s="703">
        <v>289.14285713999999</v>
      </c>
      <c r="BG45" s="403">
        <v>302.94130000000001</v>
      </c>
      <c r="BH45" s="403">
        <v>315.63900000000001</v>
      </c>
      <c r="BI45" s="403">
        <v>300.0514</v>
      </c>
      <c r="BJ45" s="403">
        <v>254.44390000000001</v>
      </c>
      <c r="BK45" s="403">
        <v>189.26759999999999</v>
      </c>
      <c r="BL45" s="403">
        <v>161.8338</v>
      </c>
      <c r="BM45" s="403">
        <v>166.16579999999999</v>
      </c>
      <c r="BN45" s="403">
        <v>195.18450000000001</v>
      </c>
      <c r="BO45" s="403">
        <v>241.29130000000001</v>
      </c>
      <c r="BP45" s="403">
        <v>263.17</v>
      </c>
      <c r="BQ45" s="403">
        <v>265.5949</v>
      </c>
      <c r="BR45" s="403">
        <v>271.9846</v>
      </c>
      <c r="BS45" s="403">
        <v>280.52280000000002</v>
      </c>
      <c r="BT45" s="403">
        <v>306.79180000000002</v>
      </c>
      <c r="BU45" s="403">
        <v>302.69029999999998</v>
      </c>
      <c r="BV45" s="403">
        <v>246.82839999999999</v>
      </c>
    </row>
    <row r="46" spans="1:75" ht="11.1" customHeight="1" x14ac:dyDescent="0.2">
      <c r="A46" s="290" t="s">
        <v>561</v>
      </c>
      <c r="B46" s="664" t="s">
        <v>1109</v>
      </c>
      <c r="C46" s="433">
        <v>28.131</v>
      </c>
      <c r="D46" s="433">
        <v>25.716000000000001</v>
      </c>
      <c r="E46" s="433">
        <v>23.402999999999999</v>
      </c>
      <c r="F46" s="433">
        <v>22.981999999999999</v>
      </c>
      <c r="G46" s="433">
        <v>24.030999999999999</v>
      </c>
      <c r="H46" s="433">
        <v>25.356000000000002</v>
      </c>
      <c r="I46" s="433">
        <v>27.109000000000002</v>
      </c>
      <c r="J46" s="433">
        <v>29.44</v>
      </c>
      <c r="K46" s="433">
        <v>31.172999999999998</v>
      </c>
      <c r="L46" s="433">
        <v>31.393000000000001</v>
      </c>
      <c r="M46" s="433">
        <v>29.899000000000001</v>
      </c>
      <c r="N46" s="433">
        <v>28.298999999999999</v>
      </c>
      <c r="O46" s="433">
        <v>26.687999999999999</v>
      </c>
      <c r="P46" s="433">
        <v>24.759</v>
      </c>
      <c r="Q46" s="433">
        <v>23.266999999999999</v>
      </c>
      <c r="R46" s="433">
        <v>23.27</v>
      </c>
      <c r="S46" s="433">
        <v>24.82</v>
      </c>
      <c r="T46" s="433">
        <v>26.742999999999999</v>
      </c>
      <c r="U46" s="433">
        <v>28.265999999999998</v>
      </c>
      <c r="V46" s="433">
        <v>29.498999999999999</v>
      </c>
      <c r="W46" s="433">
        <v>30.337</v>
      </c>
      <c r="X46" s="433">
        <v>30.388000000000002</v>
      </c>
      <c r="Y46" s="433">
        <v>28.04</v>
      </c>
      <c r="Z46" s="433">
        <v>25.425999999999998</v>
      </c>
      <c r="AA46" s="433">
        <v>22.815999999999999</v>
      </c>
      <c r="AB46" s="433">
        <v>21.408999999999999</v>
      </c>
      <c r="AC46" s="433">
        <v>20.631</v>
      </c>
      <c r="AD46" s="433">
        <v>20.853000000000002</v>
      </c>
      <c r="AE46" s="433">
        <v>22.553000000000001</v>
      </c>
      <c r="AF46" s="433">
        <v>25.105</v>
      </c>
      <c r="AG46" s="433">
        <v>27.427</v>
      </c>
      <c r="AH46" s="433">
        <v>29.754999999999999</v>
      </c>
      <c r="AI46" s="433">
        <v>32.075000000000003</v>
      </c>
      <c r="AJ46" s="433">
        <v>32.548000000000002</v>
      </c>
      <c r="AK46" s="433">
        <v>31.376999999999999</v>
      </c>
      <c r="AL46" s="433">
        <v>29.510999999999999</v>
      </c>
      <c r="AM46" s="433">
        <v>28.652999999999999</v>
      </c>
      <c r="AN46" s="433">
        <v>27.492999999999999</v>
      </c>
      <c r="AO46" s="433">
        <v>26.7</v>
      </c>
      <c r="AP46" s="433">
        <v>26.898</v>
      </c>
      <c r="AQ46" s="433">
        <v>28.015000000000001</v>
      </c>
      <c r="AR46" s="433">
        <v>29.890999999999998</v>
      </c>
      <c r="AS46" s="433">
        <v>31.864999999999998</v>
      </c>
      <c r="AT46" s="433">
        <v>33.622999999999998</v>
      </c>
      <c r="AU46" s="433">
        <v>34.71</v>
      </c>
      <c r="AV46" s="433">
        <v>34.393000000000001</v>
      </c>
      <c r="AW46" s="433">
        <v>32.591000000000001</v>
      </c>
      <c r="AX46" s="433">
        <v>29.943000000000001</v>
      </c>
      <c r="AY46" s="433">
        <v>27.061</v>
      </c>
      <c r="AZ46" s="433">
        <v>25.251000000000001</v>
      </c>
      <c r="BA46" s="433">
        <v>24.175999999999998</v>
      </c>
      <c r="BB46" s="433">
        <v>24.257999999999999</v>
      </c>
      <c r="BC46" s="433">
        <v>25.596</v>
      </c>
      <c r="BD46" s="705">
        <v>27.577000000000002</v>
      </c>
      <c r="BE46" s="705">
        <v>29.550999999999998</v>
      </c>
      <c r="BF46" s="705">
        <v>31.309000000000001</v>
      </c>
      <c r="BG46" s="405">
        <v>32.962200000000003</v>
      </c>
      <c r="BH46" s="405">
        <v>33.0122</v>
      </c>
      <c r="BI46" s="405">
        <v>31.3948</v>
      </c>
      <c r="BJ46" s="405">
        <v>29.1614</v>
      </c>
      <c r="BK46" s="405">
        <v>26.669799999999999</v>
      </c>
      <c r="BL46" s="405">
        <v>24.925599999999999</v>
      </c>
      <c r="BM46" s="405">
        <v>23.635400000000001</v>
      </c>
      <c r="BN46" s="405">
        <v>23.652200000000001</v>
      </c>
      <c r="BO46" s="405">
        <v>25.003</v>
      </c>
      <c r="BP46" s="405">
        <v>26.9344</v>
      </c>
      <c r="BQ46" s="405">
        <v>28.843599999999999</v>
      </c>
      <c r="BR46" s="405">
        <v>30.725200000000001</v>
      </c>
      <c r="BS46" s="405">
        <v>32.251440000000002</v>
      </c>
      <c r="BT46" s="405">
        <v>32.34684</v>
      </c>
      <c r="BU46" s="405">
        <v>30.660360000000001</v>
      </c>
      <c r="BV46" s="405">
        <v>28.46808</v>
      </c>
    </row>
    <row r="47" spans="1:75" s="186" customFormat="1" ht="12" customHeight="1" x14ac:dyDescent="0.25">
      <c r="A47" s="185"/>
      <c r="B47" s="1032" t="s">
        <v>1253</v>
      </c>
      <c r="C47" s="1041"/>
      <c r="D47" s="1041"/>
      <c r="E47" s="1041"/>
      <c r="F47" s="1041"/>
      <c r="G47" s="1041"/>
      <c r="H47" s="1041"/>
      <c r="I47" s="1041"/>
      <c r="J47" s="1041"/>
      <c r="K47" s="1041"/>
      <c r="L47" s="1041"/>
      <c r="M47" s="1041"/>
      <c r="N47" s="1041"/>
      <c r="O47" s="1041"/>
      <c r="P47" s="1041"/>
      <c r="Q47" s="1037"/>
      <c r="R47" s="680"/>
      <c r="AY47" s="232"/>
      <c r="AZ47" s="232"/>
      <c r="BA47" s="232"/>
      <c r="BB47" s="296"/>
      <c r="BC47" s="680"/>
      <c r="BD47" s="758"/>
      <c r="BE47" s="758"/>
      <c r="BF47" s="758"/>
      <c r="BG47" s="680"/>
      <c r="BH47" s="680"/>
      <c r="BI47" s="680"/>
      <c r="BJ47" s="680"/>
      <c r="BK47" s="680"/>
      <c r="BL47" s="680"/>
      <c r="BM47" s="680"/>
      <c r="BN47" s="680"/>
      <c r="BO47" s="680"/>
      <c r="BP47" s="680"/>
      <c r="BQ47" s="680"/>
      <c r="BR47" s="680"/>
      <c r="BS47" s="680"/>
      <c r="BT47" s="680"/>
      <c r="BU47" s="680"/>
      <c r="BV47" s="680"/>
      <c r="BW47" s="680"/>
    </row>
    <row r="48" spans="1:75" s="186" customFormat="1" ht="12" customHeight="1" x14ac:dyDescent="0.25">
      <c r="A48" s="185"/>
      <c r="B48" s="1052" t="s">
        <v>1254</v>
      </c>
      <c r="C48" s="1041"/>
      <c r="D48" s="1041"/>
      <c r="E48" s="1041"/>
      <c r="F48" s="1041"/>
      <c r="G48" s="1041"/>
      <c r="H48" s="1041"/>
      <c r="I48" s="1041"/>
      <c r="J48" s="1041"/>
      <c r="K48" s="1041"/>
      <c r="L48" s="1041"/>
      <c r="M48" s="1041"/>
      <c r="N48" s="1041"/>
      <c r="O48" s="1041"/>
      <c r="P48" s="1041"/>
      <c r="Q48" s="1037"/>
      <c r="R48" s="680"/>
      <c r="Y48" s="327"/>
      <c r="Z48" s="327"/>
      <c r="AA48" s="327"/>
      <c r="AB48" s="327"/>
      <c r="AY48" s="232"/>
      <c r="AZ48" s="232"/>
      <c r="BA48" s="232"/>
      <c r="BB48" s="232"/>
      <c r="BC48" s="680"/>
      <c r="BD48" s="758"/>
      <c r="BE48" s="680"/>
      <c r="BF48" s="758"/>
      <c r="BG48" s="680"/>
      <c r="BH48" s="680"/>
      <c r="BI48" s="680"/>
      <c r="BJ48" s="680"/>
      <c r="BK48" s="680"/>
      <c r="BL48" s="680"/>
      <c r="BM48" s="680"/>
      <c r="BN48" s="680"/>
      <c r="BO48" s="680"/>
      <c r="BP48" s="680"/>
      <c r="BQ48" s="680"/>
      <c r="BR48" s="680"/>
      <c r="BS48" s="680"/>
      <c r="BT48" s="680"/>
      <c r="BU48" s="680"/>
      <c r="BV48" s="680"/>
      <c r="BW48" s="680"/>
    </row>
    <row r="49" spans="1:75" s="186" customFormat="1" ht="12" customHeight="1" x14ac:dyDescent="0.25">
      <c r="A49" s="185"/>
      <c r="B49" s="1052" t="s">
        <v>1255</v>
      </c>
      <c r="C49" s="1041"/>
      <c r="D49" s="1041"/>
      <c r="E49" s="1041"/>
      <c r="F49" s="1041"/>
      <c r="G49" s="1041"/>
      <c r="H49" s="1041"/>
      <c r="I49" s="1041"/>
      <c r="J49" s="1041"/>
      <c r="K49" s="1041"/>
      <c r="L49" s="1041"/>
      <c r="M49" s="1041"/>
      <c r="N49" s="1041"/>
      <c r="O49" s="1041"/>
      <c r="P49" s="1041"/>
      <c r="Q49" s="1037"/>
      <c r="R49" s="681"/>
      <c r="AY49" s="232"/>
      <c r="AZ49" s="232"/>
      <c r="BA49" s="232"/>
      <c r="BB49" s="232"/>
      <c r="BC49" s="680"/>
      <c r="BD49" s="758"/>
      <c r="BE49" s="680"/>
      <c r="BF49" s="758"/>
      <c r="BG49" s="680"/>
      <c r="BH49" s="680"/>
      <c r="BI49" s="680"/>
      <c r="BJ49" s="680"/>
      <c r="BK49" s="680"/>
      <c r="BL49" s="680"/>
      <c r="BM49" s="680"/>
      <c r="BN49" s="680"/>
      <c r="BO49" s="680"/>
      <c r="BP49" s="680"/>
      <c r="BQ49" s="680"/>
      <c r="BR49" s="680"/>
      <c r="BS49" s="680"/>
      <c r="BT49" s="680"/>
      <c r="BU49" s="680"/>
      <c r="BV49" s="680"/>
      <c r="BW49" s="680"/>
    </row>
    <row r="50" spans="1:75" s="186" customFormat="1" ht="12" customHeight="1" x14ac:dyDescent="0.25">
      <c r="A50" s="185"/>
      <c r="B50" s="1052" t="s">
        <v>1256</v>
      </c>
      <c r="C50" s="1041"/>
      <c r="D50" s="1041"/>
      <c r="E50" s="1041"/>
      <c r="F50" s="1041"/>
      <c r="G50" s="1041"/>
      <c r="H50" s="1041"/>
      <c r="I50" s="1041"/>
      <c r="J50" s="1041"/>
      <c r="K50" s="1041"/>
      <c r="L50" s="1041"/>
      <c r="M50" s="1041"/>
      <c r="N50" s="1041"/>
      <c r="O50" s="1041"/>
      <c r="P50" s="1041"/>
      <c r="Q50" s="1037"/>
      <c r="R50" s="681"/>
      <c r="AY50" s="232"/>
      <c r="AZ50" s="232"/>
      <c r="BA50" s="232"/>
      <c r="BB50" s="232"/>
      <c r="BC50" s="680"/>
      <c r="BD50" s="758"/>
      <c r="BE50" s="680"/>
      <c r="BF50" s="758"/>
      <c r="BG50" s="680"/>
      <c r="BH50" s="680"/>
      <c r="BI50" s="680"/>
      <c r="BJ50" s="680"/>
      <c r="BK50" s="680"/>
      <c r="BL50" s="680"/>
      <c r="BM50" s="680"/>
      <c r="BN50" s="680"/>
      <c r="BO50" s="680"/>
      <c r="BP50" s="680"/>
      <c r="BQ50" s="680"/>
      <c r="BR50" s="680"/>
      <c r="BS50" s="680"/>
      <c r="BT50" s="680"/>
      <c r="BU50" s="680"/>
      <c r="BV50" s="680"/>
      <c r="BW50" s="680"/>
    </row>
    <row r="51" spans="1:75" s="380" customFormat="1" ht="12" customHeight="1" x14ac:dyDescent="0.25">
      <c r="A51" s="379"/>
      <c r="B51" s="1052" t="s">
        <v>1257</v>
      </c>
      <c r="C51" s="1041"/>
      <c r="D51" s="1041"/>
      <c r="E51" s="1041"/>
      <c r="F51" s="1041"/>
      <c r="G51" s="1041"/>
      <c r="H51" s="1041"/>
      <c r="I51" s="1041"/>
      <c r="J51" s="1041"/>
      <c r="K51" s="1041"/>
      <c r="L51" s="1041"/>
      <c r="M51" s="1041"/>
      <c r="N51" s="1041"/>
      <c r="O51" s="1041"/>
      <c r="P51" s="1041"/>
      <c r="Q51" s="1037"/>
      <c r="R51" s="681"/>
      <c r="BD51" s="383"/>
      <c r="BF51" s="383"/>
    </row>
    <row r="52" spans="1:75" s="116" customFormat="1" ht="12" customHeight="1" x14ac:dyDescent="0.25">
      <c r="A52" s="38"/>
      <c r="B52" s="1052" t="s">
        <v>1258</v>
      </c>
      <c r="C52" s="1037"/>
      <c r="D52" s="1037"/>
      <c r="E52" s="1037"/>
      <c r="F52" s="1037"/>
      <c r="G52" s="1037"/>
      <c r="H52" s="1037"/>
      <c r="I52" s="1037"/>
      <c r="J52" s="1037"/>
      <c r="K52" s="1037"/>
      <c r="L52" s="1037"/>
      <c r="M52" s="1037"/>
      <c r="N52" s="1037"/>
      <c r="O52" s="1037"/>
      <c r="P52" s="1037"/>
      <c r="Q52" s="1037"/>
      <c r="R52" s="681"/>
      <c r="AY52" s="231"/>
      <c r="AZ52" s="231"/>
      <c r="BA52" s="231"/>
      <c r="BB52" s="231"/>
      <c r="BC52" s="681"/>
      <c r="BD52" s="759"/>
      <c r="BE52" s="681"/>
      <c r="BF52" s="759"/>
      <c r="BG52" s="681"/>
      <c r="BH52" s="681"/>
      <c r="BI52" s="681"/>
      <c r="BJ52" s="681"/>
      <c r="BK52" s="681"/>
      <c r="BL52" s="681"/>
      <c r="BM52" s="681"/>
      <c r="BN52" s="681"/>
      <c r="BO52" s="681"/>
      <c r="BP52" s="681"/>
      <c r="BQ52" s="681"/>
      <c r="BR52" s="681"/>
      <c r="BS52" s="681"/>
      <c r="BT52" s="681"/>
      <c r="BU52" s="681"/>
      <c r="BV52" s="681"/>
      <c r="BW52" s="681"/>
    </row>
    <row r="53" spans="1:75" s="186" customFormat="1" ht="12" customHeight="1" x14ac:dyDescent="0.2">
      <c r="A53" s="185"/>
      <c r="B53" s="914" t="s">
        <v>834</v>
      </c>
      <c r="C53" s="914"/>
      <c r="D53" s="914"/>
      <c r="E53" s="914"/>
      <c r="F53" s="914"/>
      <c r="G53" s="914"/>
      <c r="H53" s="914"/>
      <c r="I53" s="914"/>
      <c r="J53" s="914"/>
      <c r="K53" s="914"/>
      <c r="L53" s="914"/>
      <c r="M53" s="914"/>
      <c r="N53" s="914"/>
      <c r="O53" s="914"/>
      <c r="P53" s="914"/>
      <c r="Q53" s="914"/>
      <c r="R53" s="681"/>
      <c r="AY53" s="232"/>
      <c r="AZ53" s="232"/>
      <c r="BA53" s="232"/>
      <c r="BB53" s="232"/>
      <c r="BC53" s="680"/>
      <c r="BD53" s="758"/>
      <c r="BE53" s="680"/>
      <c r="BF53" s="758"/>
      <c r="BG53" s="680"/>
      <c r="BH53" s="680"/>
      <c r="BI53" s="680"/>
      <c r="BJ53" s="680"/>
      <c r="BK53" s="680"/>
      <c r="BL53" s="680"/>
      <c r="BM53" s="680"/>
      <c r="BN53" s="680"/>
      <c r="BO53" s="680"/>
      <c r="BP53" s="680"/>
      <c r="BQ53" s="680"/>
      <c r="BR53" s="680"/>
      <c r="BS53" s="680"/>
      <c r="BT53" s="680"/>
      <c r="BU53" s="680"/>
      <c r="BV53" s="680"/>
      <c r="BW53" s="680"/>
    </row>
    <row r="54" spans="1:75" s="186" customFormat="1" ht="12" customHeight="1" x14ac:dyDescent="0.25">
      <c r="A54" s="185"/>
      <c r="B54" s="988" t="str">
        <f>Dates!$G$2</f>
        <v>EIA completed modeling and analysis for this report on Thursday, September 5, 2024.</v>
      </c>
      <c r="C54" s="989"/>
      <c r="D54" s="989"/>
      <c r="E54" s="989"/>
      <c r="F54" s="989"/>
      <c r="G54" s="989"/>
      <c r="H54" s="989"/>
      <c r="I54" s="989"/>
      <c r="J54" s="989"/>
      <c r="K54" s="989"/>
      <c r="L54" s="989"/>
      <c r="M54" s="989"/>
      <c r="N54" s="989"/>
      <c r="O54" s="989"/>
      <c r="P54" s="989"/>
      <c r="Q54" s="989"/>
      <c r="R54" s="681"/>
      <c r="AY54" s="232"/>
      <c r="AZ54" s="232"/>
      <c r="BA54" s="232"/>
      <c r="BB54" s="232"/>
      <c r="BC54" s="680"/>
      <c r="BD54" s="758"/>
      <c r="BE54" s="680"/>
      <c r="BF54" s="758"/>
      <c r="BG54" s="680"/>
      <c r="BH54" s="680"/>
      <c r="BI54" s="680"/>
      <c r="BJ54" s="680"/>
      <c r="BK54" s="680"/>
      <c r="BL54" s="680"/>
      <c r="BM54" s="680"/>
      <c r="BN54" s="680"/>
      <c r="BO54" s="680"/>
      <c r="BP54" s="680"/>
      <c r="BQ54" s="680"/>
      <c r="BR54" s="680"/>
      <c r="BS54" s="680"/>
      <c r="BT54" s="680"/>
      <c r="BU54" s="680"/>
      <c r="BV54" s="680"/>
      <c r="BW54" s="680"/>
    </row>
    <row r="55" spans="1:75" s="186" customFormat="1" ht="12" customHeight="1" x14ac:dyDescent="0.25">
      <c r="A55" s="185"/>
      <c r="B55" s="987" t="s">
        <v>487</v>
      </c>
      <c r="C55" s="989"/>
      <c r="D55" s="989"/>
      <c r="E55" s="989"/>
      <c r="F55" s="989"/>
      <c r="G55" s="989"/>
      <c r="H55" s="989"/>
      <c r="I55" s="989"/>
      <c r="J55" s="989"/>
      <c r="K55" s="989"/>
      <c r="L55" s="989"/>
      <c r="M55" s="989"/>
      <c r="N55" s="989"/>
      <c r="O55" s="989"/>
      <c r="P55" s="989"/>
      <c r="Q55" s="989"/>
      <c r="R55" s="681"/>
      <c r="AY55" s="232"/>
      <c r="AZ55" s="232"/>
      <c r="BA55" s="232"/>
      <c r="BB55" s="232"/>
      <c r="BC55" s="680"/>
      <c r="BD55" s="758"/>
      <c r="BE55" s="680"/>
      <c r="BF55" s="758"/>
      <c r="BG55" s="680"/>
      <c r="BH55" s="680"/>
      <c r="BI55" s="680"/>
      <c r="BJ55" s="680"/>
      <c r="BK55" s="680"/>
      <c r="BL55" s="680"/>
      <c r="BM55" s="680"/>
      <c r="BN55" s="680"/>
      <c r="BO55" s="680"/>
      <c r="BP55" s="680"/>
      <c r="BQ55" s="680"/>
      <c r="BR55" s="680"/>
      <c r="BS55" s="680"/>
      <c r="BT55" s="680"/>
      <c r="BU55" s="680"/>
      <c r="BV55" s="680"/>
      <c r="BW55" s="680"/>
    </row>
    <row r="56" spans="1:75" s="186" customFormat="1" ht="12" customHeight="1" x14ac:dyDescent="0.25">
      <c r="A56" s="185"/>
      <c r="B56" s="979" t="s">
        <v>1456</v>
      </c>
      <c r="C56" s="980"/>
      <c r="D56" s="980"/>
      <c r="E56" s="980"/>
      <c r="F56" s="980"/>
      <c r="G56" s="980"/>
      <c r="H56" s="980"/>
      <c r="I56" s="980"/>
      <c r="J56" s="980"/>
      <c r="K56" s="980"/>
      <c r="L56" s="980"/>
      <c r="M56" s="980"/>
      <c r="N56" s="980"/>
      <c r="O56" s="980"/>
      <c r="P56" s="980"/>
      <c r="Q56" s="980"/>
      <c r="R56" s="681"/>
      <c r="AY56" s="232"/>
      <c r="AZ56" s="232"/>
      <c r="BA56" s="232"/>
      <c r="BB56" s="232"/>
      <c r="BC56" s="680"/>
      <c r="BD56" s="758"/>
      <c r="BE56" s="680"/>
      <c r="BF56" s="758"/>
      <c r="BG56" s="680"/>
      <c r="BH56" s="680"/>
      <c r="BI56" s="680"/>
      <c r="BJ56" s="680"/>
      <c r="BK56" s="680"/>
      <c r="BL56" s="680"/>
      <c r="BM56" s="680"/>
      <c r="BN56" s="680"/>
      <c r="BO56" s="680"/>
      <c r="BP56" s="680"/>
      <c r="BQ56" s="680"/>
      <c r="BR56" s="680"/>
      <c r="BS56" s="680"/>
      <c r="BT56" s="680"/>
      <c r="BU56" s="680"/>
      <c r="BV56" s="680"/>
      <c r="BW56" s="680"/>
    </row>
    <row r="57" spans="1:75" s="186" customFormat="1" ht="12" customHeight="1" x14ac:dyDescent="0.25">
      <c r="A57" s="185"/>
      <c r="B57" s="974" t="s">
        <v>498</v>
      </c>
      <c r="C57" s="976"/>
      <c r="D57" s="976"/>
      <c r="E57" s="976"/>
      <c r="F57" s="976"/>
      <c r="G57" s="976"/>
      <c r="H57" s="976"/>
      <c r="I57" s="976"/>
      <c r="J57" s="976"/>
      <c r="K57" s="976"/>
      <c r="L57" s="976"/>
      <c r="M57" s="976"/>
      <c r="N57" s="976"/>
      <c r="O57" s="976"/>
      <c r="P57" s="976"/>
      <c r="Q57" s="1037"/>
      <c r="R57" s="681"/>
      <c r="AY57" s="232"/>
      <c r="AZ57" s="232"/>
      <c r="BA57" s="232"/>
      <c r="BB57" s="232"/>
      <c r="BC57" s="680"/>
      <c r="BD57" s="748"/>
      <c r="BE57" s="307"/>
      <c r="BF57" s="748"/>
      <c r="BG57" s="680"/>
      <c r="BH57" s="680"/>
      <c r="BI57" s="680"/>
      <c r="BJ57" s="680"/>
      <c r="BK57" s="680"/>
      <c r="BL57" s="680"/>
      <c r="BM57" s="680"/>
      <c r="BN57" s="680"/>
      <c r="BO57" s="680"/>
      <c r="BP57" s="680"/>
      <c r="BQ57" s="680"/>
      <c r="BR57" s="680"/>
      <c r="BS57" s="680"/>
      <c r="BT57" s="680"/>
      <c r="BU57" s="680"/>
      <c r="BV57" s="680"/>
      <c r="BW57" s="680"/>
    </row>
    <row r="58" spans="1:75" s="187" customFormat="1" ht="12" customHeight="1" x14ac:dyDescent="0.2">
      <c r="A58" s="174"/>
      <c r="B58" s="968" t="s">
        <v>848</v>
      </c>
      <c r="C58" s="968"/>
      <c r="D58" s="968"/>
      <c r="E58" s="968"/>
      <c r="F58" s="968"/>
      <c r="G58" s="968"/>
      <c r="H58" s="968"/>
      <c r="I58" s="968"/>
      <c r="J58" s="968"/>
      <c r="K58" s="968"/>
      <c r="L58" s="968"/>
      <c r="M58" s="968"/>
      <c r="N58" s="968"/>
      <c r="O58" s="968"/>
      <c r="P58" s="968"/>
      <c r="Q58" s="968"/>
      <c r="R58" s="968"/>
      <c r="AY58" s="233"/>
      <c r="AZ58" s="233"/>
      <c r="BA58" s="233"/>
      <c r="BB58" s="233"/>
      <c r="BC58" s="760"/>
      <c r="BD58" s="748"/>
      <c r="BE58" s="308"/>
      <c r="BF58" s="748"/>
      <c r="BG58" s="760"/>
      <c r="BH58" s="760"/>
      <c r="BI58" s="760"/>
      <c r="BJ58" s="760"/>
      <c r="BK58" s="760"/>
      <c r="BL58" s="760"/>
      <c r="BM58" s="760"/>
      <c r="BN58" s="760"/>
      <c r="BO58" s="760"/>
      <c r="BP58" s="760"/>
      <c r="BQ58" s="760"/>
      <c r="BR58" s="760"/>
      <c r="BS58" s="760"/>
      <c r="BT58" s="760"/>
      <c r="BU58" s="760"/>
      <c r="BV58" s="760"/>
      <c r="BW58" s="760"/>
    </row>
    <row r="59" spans="1:75" ht="13.2" x14ac:dyDescent="0.25">
      <c r="A59" s="174"/>
      <c r="B59" s="974" t="s">
        <v>1259</v>
      </c>
      <c r="C59" s="1041"/>
      <c r="D59" s="1041"/>
      <c r="E59" s="1041"/>
      <c r="F59" s="1041"/>
      <c r="G59" s="1041"/>
      <c r="H59" s="1041"/>
      <c r="I59" s="1041"/>
      <c r="J59" s="1041"/>
      <c r="K59" s="1041"/>
      <c r="L59" s="1041"/>
      <c r="M59" s="1041"/>
      <c r="N59" s="1041"/>
      <c r="O59" s="1041"/>
      <c r="P59" s="1041"/>
      <c r="Q59" s="1037"/>
      <c r="R59" s="681"/>
    </row>
    <row r="60" spans="1:75" ht="13.2" x14ac:dyDescent="0.25">
      <c r="A60" s="174"/>
      <c r="B60" s="1040" t="s">
        <v>1107</v>
      </c>
      <c r="C60" s="1037"/>
      <c r="D60" s="1037"/>
      <c r="E60" s="1037"/>
      <c r="F60" s="1037"/>
      <c r="G60" s="1037"/>
      <c r="H60" s="1037"/>
      <c r="I60" s="1037"/>
      <c r="J60" s="1037"/>
      <c r="K60" s="1037"/>
      <c r="L60" s="1037"/>
      <c r="M60" s="1037"/>
      <c r="N60" s="1037"/>
      <c r="O60" s="1037"/>
      <c r="P60" s="1037"/>
      <c r="Q60" s="1037"/>
      <c r="R60" s="666"/>
    </row>
    <row r="186" spans="2:74" ht="9" customHeight="1" x14ac:dyDescent="0.2"/>
    <row r="187" spans="2:74" ht="9" customHeight="1" x14ac:dyDescent="0.2">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148"/>
      <c r="AZ187" s="148"/>
      <c r="BA187" s="148"/>
      <c r="BB187" s="148"/>
      <c r="BC187" s="41"/>
      <c r="BD187" s="749"/>
      <c r="BE187" s="42"/>
      <c r="BF187" s="749"/>
      <c r="BG187" s="41"/>
      <c r="BH187" s="41"/>
      <c r="BI187" s="41"/>
      <c r="BJ187" s="41"/>
      <c r="BK187" s="41"/>
      <c r="BL187" s="41"/>
      <c r="BM187" s="41"/>
      <c r="BN187" s="41"/>
      <c r="BO187" s="41"/>
      <c r="BP187" s="41"/>
      <c r="BQ187" s="41"/>
      <c r="BR187" s="41"/>
      <c r="BS187" s="41"/>
      <c r="BT187" s="41"/>
      <c r="BU187" s="41"/>
      <c r="BV187" s="41"/>
    </row>
    <row r="188" spans="2:74" ht="9" customHeight="1" x14ac:dyDescent="0.2">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148"/>
      <c r="AZ188" s="148"/>
      <c r="BA188" s="148"/>
      <c r="BB188" s="148"/>
      <c r="BC188" s="41"/>
      <c r="BD188" s="749"/>
      <c r="BE188" s="42"/>
      <c r="BF188" s="749"/>
      <c r="BG188" s="41"/>
      <c r="BH188" s="41"/>
      <c r="BI188" s="41"/>
      <c r="BJ188" s="41"/>
      <c r="BK188" s="41"/>
      <c r="BL188" s="41"/>
      <c r="BM188" s="41"/>
      <c r="BN188" s="41"/>
      <c r="BO188" s="41"/>
      <c r="BP188" s="41"/>
      <c r="BQ188" s="41"/>
      <c r="BR188" s="41"/>
      <c r="BS188" s="41"/>
      <c r="BT188" s="41"/>
      <c r="BU188" s="41"/>
      <c r="BV188" s="41"/>
    </row>
    <row r="189" spans="2:74" ht="9" customHeight="1" x14ac:dyDescent="0.2">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148"/>
      <c r="AZ189" s="148"/>
      <c r="BA189" s="148"/>
      <c r="BB189" s="148"/>
      <c r="BC189" s="41"/>
      <c r="BD189" s="749"/>
      <c r="BE189" s="42"/>
      <c r="BF189" s="749"/>
      <c r="BG189" s="41"/>
      <c r="BH189" s="41"/>
      <c r="BI189" s="41"/>
      <c r="BJ189" s="41"/>
      <c r="BK189" s="41"/>
      <c r="BL189" s="41"/>
      <c r="BM189" s="41"/>
      <c r="BN189" s="41"/>
      <c r="BO189" s="41"/>
      <c r="BP189" s="41"/>
      <c r="BQ189" s="41"/>
      <c r="BR189" s="41"/>
      <c r="BS189" s="41"/>
      <c r="BT189" s="41"/>
      <c r="BU189" s="41"/>
      <c r="BV189" s="41"/>
    </row>
    <row r="190" spans="2:74" ht="9" customHeight="1" x14ac:dyDescent="0.2">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148"/>
      <c r="AZ190" s="148"/>
      <c r="BA190" s="148"/>
      <c r="BB190" s="148"/>
      <c r="BC190" s="41"/>
      <c r="BD190" s="749"/>
      <c r="BE190" s="42"/>
      <c r="BF190" s="749"/>
      <c r="BG190" s="41"/>
      <c r="BH190" s="41"/>
      <c r="BI190" s="41"/>
      <c r="BJ190" s="41"/>
      <c r="BK190" s="41"/>
      <c r="BL190" s="41"/>
      <c r="BM190" s="41"/>
      <c r="BN190" s="41"/>
      <c r="BO190" s="41"/>
      <c r="BP190" s="41"/>
      <c r="BQ190" s="41"/>
      <c r="BR190" s="41"/>
      <c r="BS190" s="41"/>
      <c r="BT190" s="41"/>
      <c r="BU190" s="41"/>
      <c r="BV190" s="41"/>
    </row>
    <row r="191" spans="2:74" ht="9" customHeight="1" x14ac:dyDescent="0.2">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148"/>
      <c r="AZ191" s="148"/>
      <c r="BA191" s="148"/>
      <c r="BB191" s="148"/>
      <c r="BC191" s="41"/>
      <c r="BD191" s="749"/>
      <c r="BE191" s="42"/>
      <c r="BF191" s="749"/>
      <c r="BG191" s="41"/>
      <c r="BH191" s="41"/>
      <c r="BI191" s="41"/>
      <c r="BJ191" s="41"/>
      <c r="BK191" s="41"/>
      <c r="BL191" s="41"/>
      <c r="BM191" s="41"/>
      <c r="BN191" s="41"/>
      <c r="BO191" s="41"/>
      <c r="BP191" s="41"/>
      <c r="BQ191" s="41"/>
      <c r="BR191" s="41"/>
      <c r="BS191" s="41"/>
      <c r="BT191" s="41"/>
      <c r="BU191" s="41"/>
      <c r="BV191" s="41"/>
    </row>
    <row r="192" spans="2:74" x14ac:dyDescent="0.2">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234"/>
      <c r="AZ192" s="234"/>
      <c r="BA192" s="234"/>
      <c r="BB192" s="234"/>
      <c r="BC192" s="43"/>
      <c r="BD192" s="750"/>
      <c r="BE192" s="309"/>
      <c r="BF192" s="750"/>
      <c r="BG192" s="43"/>
      <c r="BH192" s="43"/>
      <c r="BI192" s="43"/>
      <c r="BJ192" s="43"/>
      <c r="BK192" s="43"/>
      <c r="BL192" s="43"/>
      <c r="BM192" s="43"/>
      <c r="BN192" s="43"/>
      <c r="BO192" s="43"/>
      <c r="BP192" s="43"/>
      <c r="BQ192" s="43"/>
      <c r="BR192" s="43"/>
      <c r="BS192" s="43"/>
      <c r="BT192" s="43"/>
      <c r="BU192" s="43"/>
      <c r="BV192" s="43"/>
    </row>
    <row r="193" spans="2:74" ht="9" customHeight="1" x14ac:dyDescent="0.2">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148"/>
      <c r="AZ193" s="148"/>
      <c r="BA193" s="148"/>
      <c r="BB193" s="148"/>
      <c r="BC193" s="41"/>
      <c r="BD193" s="749"/>
      <c r="BE193" s="42"/>
      <c r="BF193" s="749"/>
      <c r="BG193" s="41"/>
      <c r="BH193" s="41"/>
      <c r="BI193" s="41"/>
      <c r="BJ193" s="41"/>
      <c r="BK193" s="41"/>
      <c r="BL193" s="41"/>
      <c r="BM193" s="41"/>
      <c r="BN193" s="41"/>
      <c r="BO193" s="41"/>
      <c r="BP193" s="41"/>
      <c r="BQ193" s="41"/>
      <c r="BR193" s="41"/>
      <c r="BS193" s="41"/>
      <c r="BT193" s="41"/>
      <c r="BU193" s="41"/>
      <c r="BV193" s="41"/>
    </row>
    <row r="194" spans="2:74" ht="9" customHeight="1" x14ac:dyDescent="0.2">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148"/>
      <c r="AZ194" s="148"/>
      <c r="BA194" s="148"/>
      <c r="BB194" s="148"/>
      <c r="BC194" s="41"/>
      <c r="BD194" s="749"/>
      <c r="BE194" s="42"/>
      <c r="BF194" s="749"/>
      <c r="BG194" s="41"/>
      <c r="BH194" s="41"/>
      <c r="BI194" s="41"/>
      <c r="BJ194" s="41"/>
      <c r="BK194" s="41"/>
      <c r="BL194" s="41"/>
      <c r="BM194" s="41"/>
      <c r="BN194" s="41"/>
      <c r="BO194" s="41"/>
      <c r="BP194" s="41"/>
      <c r="BQ194" s="41"/>
      <c r="BR194" s="41"/>
      <c r="BS194" s="41"/>
      <c r="BT194" s="41"/>
      <c r="BU194" s="41"/>
      <c r="BV194" s="41"/>
    </row>
    <row r="195" spans="2:74" ht="9" customHeight="1" x14ac:dyDescent="0.2">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148"/>
      <c r="AZ195" s="148"/>
      <c r="BA195" s="148"/>
      <c r="BB195" s="148"/>
      <c r="BC195" s="41"/>
      <c r="BD195" s="749"/>
      <c r="BE195" s="42"/>
      <c r="BF195" s="749"/>
      <c r="BG195" s="41"/>
      <c r="BH195" s="41"/>
      <c r="BI195" s="41"/>
      <c r="BJ195" s="41"/>
      <c r="BK195" s="41"/>
      <c r="BL195" s="41"/>
      <c r="BM195" s="41"/>
      <c r="BN195" s="41"/>
      <c r="BO195" s="41"/>
      <c r="BP195" s="41"/>
      <c r="BQ195" s="41"/>
      <c r="BR195" s="41"/>
      <c r="BS195" s="41"/>
      <c r="BT195" s="41"/>
      <c r="BU195" s="41"/>
      <c r="BV195" s="41"/>
    </row>
    <row r="196" spans="2:74" ht="9" customHeight="1" x14ac:dyDescent="0.2">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148"/>
      <c r="AZ196" s="148"/>
      <c r="BA196" s="148"/>
      <c r="BB196" s="148"/>
      <c r="BC196" s="41"/>
      <c r="BD196" s="749"/>
      <c r="BE196" s="42"/>
      <c r="BF196" s="749"/>
      <c r="BG196" s="41"/>
      <c r="BH196" s="41"/>
      <c r="BI196" s="41"/>
      <c r="BJ196" s="41"/>
      <c r="BK196" s="41"/>
      <c r="BL196" s="41"/>
      <c r="BM196" s="41"/>
      <c r="BN196" s="41"/>
      <c r="BO196" s="41"/>
      <c r="BP196" s="41"/>
      <c r="BQ196" s="41"/>
      <c r="BR196" s="41"/>
      <c r="BS196" s="41"/>
      <c r="BT196" s="41"/>
      <c r="BU196" s="41"/>
      <c r="BV196" s="41"/>
    </row>
    <row r="197" spans="2:74" ht="9" customHeight="1" x14ac:dyDescent="0.2"/>
    <row r="198" spans="2:74" ht="9" customHeight="1" x14ac:dyDescent="0.2"/>
    <row r="199" spans="2:74" ht="9" customHeight="1" x14ac:dyDescent="0.2"/>
    <row r="200" spans="2:74" ht="9" customHeight="1" x14ac:dyDescent="0.2"/>
    <row r="201" spans="2:74" ht="9" customHeight="1" x14ac:dyDescent="0.2"/>
    <row r="202" spans="2:74" ht="9" customHeight="1" x14ac:dyDescent="0.2"/>
    <row r="203" spans="2:74" ht="9" customHeight="1" x14ac:dyDescent="0.2"/>
    <row r="204" spans="2:74" ht="9" customHeight="1" x14ac:dyDescent="0.2"/>
    <row r="205" spans="2:74" ht="9" customHeight="1" x14ac:dyDescent="0.2"/>
    <row r="206" spans="2:74" ht="9" customHeight="1" x14ac:dyDescent="0.2"/>
    <row r="207" spans="2:74" ht="9" customHeight="1" x14ac:dyDescent="0.2"/>
    <row r="208" spans="2:74" ht="9" customHeight="1" x14ac:dyDescent="0.2"/>
    <row r="209" ht="9" customHeight="1" x14ac:dyDescent="0.2"/>
    <row r="210"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4" ht="9" customHeight="1" x14ac:dyDescent="0.2"/>
    <row r="225" ht="9" customHeight="1" x14ac:dyDescent="0.2"/>
    <row r="226" ht="9" customHeight="1" x14ac:dyDescent="0.2"/>
    <row r="227" ht="9" customHeight="1" x14ac:dyDescent="0.2"/>
    <row r="228" ht="9" customHeight="1" x14ac:dyDescent="0.2"/>
    <row r="229" ht="9" customHeight="1" x14ac:dyDescent="0.2"/>
    <row r="230" ht="9" customHeight="1" x14ac:dyDescent="0.2"/>
    <row r="231" ht="9" customHeight="1" x14ac:dyDescent="0.2"/>
    <row r="232" ht="9" customHeight="1" x14ac:dyDescent="0.2"/>
    <row r="233" ht="9" customHeight="1" x14ac:dyDescent="0.2"/>
    <row r="234" ht="9" customHeight="1" x14ac:dyDescent="0.2"/>
    <row r="235" ht="9" customHeight="1" x14ac:dyDescent="0.2"/>
    <row r="236" ht="9" customHeight="1" x14ac:dyDescent="0.2"/>
    <row r="237" ht="9" customHeight="1" x14ac:dyDescent="0.2"/>
    <row r="238" ht="9" customHeight="1" x14ac:dyDescent="0.2"/>
    <row r="239" ht="9" customHeight="1" x14ac:dyDescent="0.2"/>
    <row r="240" ht="9" customHeight="1" x14ac:dyDescent="0.2"/>
    <row r="241" ht="9" customHeight="1" x14ac:dyDescent="0.2"/>
    <row r="242" ht="9" customHeight="1" x14ac:dyDescent="0.2"/>
    <row r="243" ht="9" customHeight="1" x14ac:dyDescent="0.2"/>
    <row r="244" ht="9" customHeight="1" x14ac:dyDescent="0.2"/>
    <row r="245" ht="9" customHeight="1" x14ac:dyDescent="0.2"/>
    <row r="246" ht="9" customHeight="1" x14ac:dyDescent="0.2"/>
    <row r="247" ht="9" customHeight="1" x14ac:dyDescent="0.2"/>
    <row r="248" ht="9" customHeight="1" x14ac:dyDescent="0.2"/>
    <row r="249" ht="9" customHeight="1" x14ac:dyDescent="0.2"/>
    <row r="250" ht="9" customHeight="1" x14ac:dyDescent="0.2"/>
    <row r="251" ht="9" customHeight="1" x14ac:dyDescent="0.2"/>
    <row r="252" ht="9" customHeight="1" x14ac:dyDescent="0.2"/>
    <row r="253" ht="9" customHeight="1" x14ac:dyDescent="0.2"/>
    <row r="254" ht="9" customHeight="1" x14ac:dyDescent="0.2"/>
    <row r="255" ht="9" customHeight="1" x14ac:dyDescent="0.2"/>
    <row r="256" ht="9" customHeight="1" x14ac:dyDescent="0.2"/>
    <row r="257" ht="9" customHeight="1" x14ac:dyDescent="0.2"/>
    <row r="258" ht="9" customHeight="1" x14ac:dyDescent="0.2"/>
    <row r="259" ht="9" customHeight="1" x14ac:dyDescent="0.2"/>
    <row r="260" ht="9" customHeight="1" x14ac:dyDescent="0.2"/>
    <row r="261" ht="9" customHeight="1" x14ac:dyDescent="0.2"/>
    <row r="262" ht="9" customHeight="1" x14ac:dyDescent="0.2"/>
    <row r="263" ht="9" customHeight="1" x14ac:dyDescent="0.2"/>
    <row r="264" ht="9" customHeight="1" x14ac:dyDescent="0.2"/>
    <row r="265" ht="9" customHeight="1" x14ac:dyDescent="0.2"/>
    <row r="266" ht="9" customHeight="1" x14ac:dyDescent="0.2"/>
    <row r="267" ht="9" customHeight="1" x14ac:dyDescent="0.2"/>
    <row r="268" ht="9" customHeight="1" x14ac:dyDescent="0.2"/>
    <row r="269" ht="9" customHeight="1" x14ac:dyDescent="0.2"/>
    <row r="270" ht="9" customHeight="1" x14ac:dyDescent="0.2"/>
    <row r="271" ht="9" customHeight="1" x14ac:dyDescent="0.2"/>
    <row r="272" ht="9" customHeight="1" x14ac:dyDescent="0.2"/>
    <row r="273" ht="9" customHeight="1" x14ac:dyDescent="0.2"/>
    <row r="274" ht="9" customHeight="1" x14ac:dyDescent="0.2"/>
    <row r="275" ht="9" customHeight="1" x14ac:dyDescent="0.2"/>
    <row r="276" ht="9" customHeight="1" x14ac:dyDescent="0.2"/>
    <row r="277" ht="9" customHeight="1" x14ac:dyDescent="0.2"/>
    <row r="278" ht="9" customHeight="1" x14ac:dyDescent="0.2"/>
    <row r="279" ht="9" customHeight="1" x14ac:dyDescent="0.2"/>
    <row r="280" ht="9" customHeight="1" x14ac:dyDescent="0.2"/>
    <row r="281" ht="9" customHeight="1" x14ac:dyDescent="0.2"/>
    <row r="282" ht="9" customHeight="1" x14ac:dyDescent="0.2"/>
    <row r="283" ht="9" customHeight="1" x14ac:dyDescent="0.2"/>
    <row r="284" ht="9" customHeight="1" x14ac:dyDescent="0.2"/>
    <row r="285" ht="9" customHeight="1" x14ac:dyDescent="0.2"/>
    <row r="286" ht="9" customHeight="1" x14ac:dyDescent="0.2"/>
    <row r="287" ht="9" customHeight="1" x14ac:dyDescent="0.2"/>
    <row r="288" ht="9" customHeight="1" x14ac:dyDescent="0.2"/>
    <row r="289" ht="9" customHeight="1" x14ac:dyDescent="0.2"/>
    <row r="290" ht="9" customHeight="1" x14ac:dyDescent="0.2"/>
    <row r="291" ht="9" customHeight="1" x14ac:dyDescent="0.2"/>
    <row r="292" ht="9" customHeight="1" x14ac:dyDescent="0.2"/>
    <row r="293" ht="9" customHeight="1" x14ac:dyDescent="0.2"/>
    <row r="294" ht="9" customHeight="1" x14ac:dyDescent="0.2"/>
    <row r="295" ht="9" customHeight="1" x14ac:dyDescent="0.2"/>
    <row r="296" ht="9" customHeight="1" x14ac:dyDescent="0.2"/>
    <row r="297" ht="9" customHeight="1" x14ac:dyDescent="0.2"/>
    <row r="298" ht="9" customHeight="1" x14ac:dyDescent="0.2"/>
    <row r="299" ht="9" customHeight="1" x14ac:dyDescent="0.2"/>
    <row r="300" ht="9" customHeight="1" x14ac:dyDescent="0.2"/>
    <row r="301" ht="9" customHeight="1" x14ac:dyDescent="0.2"/>
    <row r="302" ht="9" customHeight="1" x14ac:dyDescent="0.2"/>
    <row r="303" ht="9" customHeight="1" x14ac:dyDescent="0.2"/>
    <row r="304" ht="9" customHeight="1" x14ac:dyDescent="0.2"/>
    <row r="305" ht="9" customHeight="1" x14ac:dyDescent="0.2"/>
    <row r="306" ht="9" customHeight="1" x14ac:dyDescent="0.2"/>
    <row r="307" ht="9" customHeight="1" x14ac:dyDescent="0.2"/>
    <row r="308" ht="9" customHeight="1" x14ac:dyDescent="0.2"/>
    <row r="309" ht="9" customHeight="1" x14ac:dyDescent="0.2"/>
    <row r="310" ht="9" customHeight="1" x14ac:dyDescent="0.2"/>
    <row r="311" ht="9" customHeight="1" x14ac:dyDescent="0.2"/>
    <row r="312" ht="9" customHeight="1" x14ac:dyDescent="0.2"/>
    <row r="313" ht="9" customHeight="1" x14ac:dyDescent="0.2"/>
    <row r="314" ht="9" customHeight="1" x14ac:dyDescent="0.2"/>
    <row r="315" ht="9" customHeight="1" x14ac:dyDescent="0.2"/>
    <row r="316" ht="9" customHeight="1" x14ac:dyDescent="0.2"/>
    <row r="317" ht="9" customHeight="1" x14ac:dyDescent="0.2"/>
    <row r="318" ht="9" customHeight="1" x14ac:dyDescent="0.2"/>
    <row r="319" ht="9" customHeight="1" x14ac:dyDescent="0.2"/>
    <row r="320" ht="9" customHeight="1" x14ac:dyDescent="0.2"/>
    <row r="321" ht="9" customHeight="1" x14ac:dyDescent="0.2"/>
    <row r="322" ht="9" customHeight="1" x14ac:dyDescent="0.2"/>
    <row r="323" ht="9" customHeight="1" x14ac:dyDescent="0.2"/>
    <row r="324"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8" ht="9" customHeight="1" x14ac:dyDescent="0.2"/>
    <row r="339" ht="9" customHeight="1" x14ac:dyDescent="0.2"/>
    <row r="340" ht="9" customHeight="1" x14ac:dyDescent="0.2"/>
    <row r="341" ht="9" customHeight="1" x14ac:dyDescent="0.2"/>
    <row r="342" ht="9" customHeight="1" x14ac:dyDescent="0.2"/>
    <row r="343" ht="9" customHeight="1" x14ac:dyDescent="0.2"/>
    <row r="344" ht="9" customHeight="1" x14ac:dyDescent="0.2"/>
    <row r="345" ht="9" customHeight="1" x14ac:dyDescent="0.2"/>
    <row r="346" ht="9" customHeight="1" x14ac:dyDescent="0.2"/>
    <row r="348" ht="9" customHeight="1" x14ac:dyDescent="0.2"/>
    <row r="349" ht="9" customHeight="1" x14ac:dyDescent="0.2"/>
    <row r="350" ht="9" customHeight="1" x14ac:dyDescent="0.2"/>
    <row r="351" ht="9" customHeight="1" x14ac:dyDescent="0.2"/>
    <row r="352" ht="9" customHeight="1" x14ac:dyDescent="0.2"/>
  </sheetData>
  <mergeCells count="21">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 ref="AY3:BJ3"/>
    <mergeCell ref="BK3:BV3"/>
    <mergeCell ref="B1:AL1"/>
    <mergeCell ref="C3:N3"/>
    <mergeCell ref="O3:Z3"/>
    <mergeCell ref="AA3:AL3"/>
  </mergeCells>
  <phoneticPr fontId="7" type="noConversion"/>
  <conditionalFormatting sqref="C51:P51 C53:P53">
    <cfRule type="cellIs" dxfId="8" priority="1" stopIfTrue="1" operator="notEqual">
      <formula>0</formula>
    </cfRule>
  </conditionalFormatting>
  <hyperlinks>
    <hyperlink ref="A1:A2" location="Contents!A1" display="Table of Contents" xr:uid="{00000000-0004-0000-0B00-000000000000}"/>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ransitionEntry="1" codeName="Sheet13">
    <pageSetUpPr fitToPage="1"/>
  </sheetPr>
  <dimension ref="A1:BV147"/>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2.5546875" style="5" customWidth="1"/>
    <col min="2" max="2" width="40.5546875" style="5" customWidth="1"/>
    <col min="3" max="50" width="6.5546875" style="5" customWidth="1"/>
    <col min="51" max="55" width="6.5546875" style="147" customWidth="1"/>
    <col min="56" max="56" width="6.5546875" style="761" customWidth="1"/>
    <col min="57" max="57" width="6.5546875" style="45" customWidth="1"/>
    <col min="58" max="58" width="6.5546875" style="761" customWidth="1"/>
    <col min="59" max="59" width="6.5546875" style="45" customWidth="1"/>
    <col min="60" max="62" width="6.5546875" style="147" customWidth="1"/>
    <col min="63" max="74" width="6.5546875" style="5" customWidth="1"/>
    <col min="75" max="16384" width="9.5546875" style="5"/>
  </cols>
  <sheetData>
    <row r="1" spans="1:74" ht="13.35" customHeight="1" x14ac:dyDescent="0.25">
      <c r="A1" s="990" t="s">
        <v>483</v>
      </c>
      <c r="B1" s="1053" t="s">
        <v>823</v>
      </c>
      <c r="C1" s="989"/>
      <c r="D1" s="989"/>
      <c r="E1" s="989"/>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89"/>
    </row>
    <row r="2" spans="1:74" s="35" customFormat="1" ht="13.2" x14ac:dyDescent="0.25">
      <c r="A2" s="991"/>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Y2" s="149"/>
      <c r="AZ2" s="149"/>
      <c r="BA2" s="149"/>
      <c r="BB2" s="149"/>
      <c r="BC2" s="149"/>
      <c r="BD2" s="747"/>
      <c r="BE2" s="306"/>
      <c r="BF2" s="747"/>
      <c r="BG2" s="306"/>
      <c r="BH2" s="149"/>
      <c r="BI2" s="149"/>
      <c r="BJ2" s="149"/>
    </row>
    <row r="3" spans="1:74" s="7" customFormat="1" ht="13.2" x14ac:dyDescent="0.25">
      <c r="A3" s="360" t="s">
        <v>785</v>
      </c>
      <c r="B3" s="9"/>
      <c r="C3" s="993">
        <f>Dates!D3</f>
        <v>2020</v>
      </c>
      <c r="D3" s="985"/>
      <c r="E3" s="985"/>
      <c r="F3" s="985"/>
      <c r="G3" s="985"/>
      <c r="H3" s="985"/>
      <c r="I3" s="985"/>
      <c r="J3" s="985"/>
      <c r="K3" s="985"/>
      <c r="L3" s="985"/>
      <c r="M3" s="985"/>
      <c r="N3" s="986"/>
      <c r="O3" s="993">
        <f>C3+1</f>
        <v>2021</v>
      </c>
      <c r="P3" s="994"/>
      <c r="Q3" s="994"/>
      <c r="R3" s="994"/>
      <c r="S3" s="994"/>
      <c r="T3" s="994"/>
      <c r="U3" s="994"/>
      <c r="V3" s="994"/>
      <c r="W3" s="994"/>
      <c r="X3" s="985"/>
      <c r="Y3" s="985"/>
      <c r="Z3" s="986"/>
      <c r="AA3" s="982">
        <f>O3+1</f>
        <v>2022</v>
      </c>
      <c r="AB3" s="985"/>
      <c r="AC3" s="985"/>
      <c r="AD3" s="985"/>
      <c r="AE3" s="985"/>
      <c r="AF3" s="985"/>
      <c r="AG3" s="985"/>
      <c r="AH3" s="985"/>
      <c r="AI3" s="985"/>
      <c r="AJ3" s="985"/>
      <c r="AK3" s="985"/>
      <c r="AL3" s="986"/>
      <c r="AM3" s="982">
        <f>AA3+1</f>
        <v>2023</v>
      </c>
      <c r="AN3" s="985"/>
      <c r="AO3" s="985"/>
      <c r="AP3" s="985"/>
      <c r="AQ3" s="985"/>
      <c r="AR3" s="985"/>
      <c r="AS3" s="985"/>
      <c r="AT3" s="985"/>
      <c r="AU3" s="985"/>
      <c r="AV3" s="985"/>
      <c r="AW3" s="985"/>
      <c r="AX3" s="986"/>
      <c r="AY3" s="982">
        <f>AM3+1</f>
        <v>2024</v>
      </c>
      <c r="AZ3" s="983"/>
      <c r="BA3" s="983"/>
      <c r="BB3" s="983"/>
      <c r="BC3" s="983"/>
      <c r="BD3" s="983"/>
      <c r="BE3" s="983"/>
      <c r="BF3" s="983"/>
      <c r="BG3" s="983"/>
      <c r="BH3" s="983"/>
      <c r="BI3" s="983"/>
      <c r="BJ3" s="984"/>
      <c r="BK3" s="982">
        <f>AY3+1</f>
        <v>2025</v>
      </c>
      <c r="BL3" s="985"/>
      <c r="BM3" s="985"/>
      <c r="BN3" s="985"/>
      <c r="BO3" s="985"/>
      <c r="BP3" s="985"/>
      <c r="BQ3" s="985"/>
      <c r="BR3" s="985"/>
      <c r="BS3" s="985"/>
      <c r="BT3" s="985"/>
      <c r="BU3" s="985"/>
      <c r="BV3" s="986"/>
    </row>
    <row r="4" spans="1:74"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12"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1" customHeight="1" x14ac:dyDescent="0.2">
      <c r="A5" s="667"/>
      <c r="B5" s="44" t="s">
        <v>1242</v>
      </c>
      <c r="C5" s="673"/>
      <c r="D5" s="673"/>
      <c r="E5" s="673"/>
      <c r="F5" s="673"/>
      <c r="G5" s="673"/>
      <c r="H5" s="673"/>
      <c r="I5" s="673"/>
      <c r="J5" s="673"/>
      <c r="K5" s="673"/>
      <c r="L5" s="673"/>
      <c r="M5" s="673"/>
      <c r="N5" s="673"/>
      <c r="O5" s="673"/>
      <c r="P5" s="673"/>
      <c r="Q5" s="673"/>
      <c r="R5" s="673"/>
      <c r="S5" s="673"/>
      <c r="T5" s="673"/>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c r="AT5" s="673"/>
      <c r="AU5" s="673"/>
      <c r="AV5" s="673"/>
      <c r="AW5" s="673"/>
      <c r="AX5" s="673"/>
      <c r="AY5" s="164"/>
      <c r="AZ5" s="164"/>
      <c r="BA5" s="164"/>
      <c r="BB5" s="164"/>
      <c r="BC5" s="164"/>
      <c r="BD5" s="762"/>
      <c r="BE5" s="762"/>
      <c r="BF5" s="762"/>
      <c r="BG5" s="676"/>
      <c r="BH5" s="676"/>
      <c r="BI5" s="676"/>
      <c r="BJ5" s="677"/>
      <c r="BK5" s="677"/>
      <c r="BL5" s="677"/>
      <c r="BM5" s="677"/>
      <c r="BN5" s="677"/>
      <c r="BO5" s="677"/>
      <c r="BP5" s="677"/>
      <c r="BQ5" s="677"/>
      <c r="BR5" s="677"/>
      <c r="BS5" s="677"/>
      <c r="BT5" s="677"/>
      <c r="BU5" s="677"/>
      <c r="BV5" s="677"/>
    </row>
    <row r="6" spans="1:74" ht="11.1" customHeight="1" x14ac:dyDescent="0.2">
      <c r="A6" s="667" t="s">
        <v>434</v>
      </c>
      <c r="B6" s="638" t="s">
        <v>1243</v>
      </c>
      <c r="C6" s="476">
        <v>2.0987800000000001</v>
      </c>
      <c r="D6" s="476">
        <v>1.9844900000000001</v>
      </c>
      <c r="E6" s="476">
        <v>1.85981</v>
      </c>
      <c r="F6" s="476">
        <v>1.80786</v>
      </c>
      <c r="G6" s="476">
        <v>1.8161719999999999</v>
      </c>
      <c r="H6" s="476">
        <v>1.694609</v>
      </c>
      <c r="I6" s="476">
        <v>1.8359129999999999</v>
      </c>
      <c r="J6" s="476">
        <v>2.3896999999999999</v>
      </c>
      <c r="K6" s="476">
        <v>1.996958</v>
      </c>
      <c r="L6" s="476">
        <v>2.4832100000000001</v>
      </c>
      <c r="M6" s="476">
        <v>2.7117900000000001</v>
      </c>
      <c r="N6" s="476">
        <v>2.6910099999999999</v>
      </c>
      <c r="O6" s="476">
        <v>2.81569</v>
      </c>
      <c r="P6" s="476">
        <v>5.5586500000000001</v>
      </c>
      <c r="Q6" s="476">
        <v>2.7221799999999998</v>
      </c>
      <c r="R6" s="476">
        <v>2.7668569999999999</v>
      </c>
      <c r="S6" s="476">
        <v>3.0234899999999998</v>
      </c>
      <c r="T6" s="476">
        <v>3.38714</v>
      </c>
      <c r="U6" s="476">
        <v>3.98976</v>
      </c>
      <c r="V6" s="476">
        <v>4.2287299999999997</v>
      </c>
      <c r="W6" s="476">
        <v>5.3612399999999996</v>
      </c>
      <c r="X6" s="476">
        <v>5.7248900000000003</v>
      </c>
      <c r="Y6" s="476">
        <v>5.24695</v>
      </c>
      <c r="Z6" s="476">
        <v>3.9066399999999999</v>
      </c>
      <c r="AA6" s="476">
        <v>4.5508199999999999</v>
      </c>
      <c r="AB6" s="476">
        <v>4.8729100000000001</v>
      </c>
      <c r="AC6" s="476">
        <v>5.0911</v>
      </c>
      <c r="AD6" s="476">
        <v>6.84701</v>
      </c>
      <c r="AE6" s="476">
        <v>8.4574599999999993</v>
      </c>
      <c r="AF6" s="476">
        <v>8.0002999999999993</v>
      </c>
      <c r="AG6" s="476">
        <v>7.5680759999999996</v>
      </c>
      <c r="AH6" s="476">
        <v>9.1432000000000002</v>
      </c>
      <c r="AI6" s="476">
        <v>8.1873199999999997</v>
      </c>
      <c r="AJ6" s="476">
        <v>5.8807400000000003</v>
      </c>
      <c r="AK6" s="476">
        <v>5.6625500000000004</v>
      </c>
      <c r="AL6" s="476">
        <v>5.7456699999999996</v>
      </c>
      <c r="AM6" s="476">
        <v>3.3975300000000002</v>
      </c>
      <c r="AN6" s="476">
        <v>2.47282</v>
      </c>
      <c r="AO6" s="476">
        <v>2.4000900000000001</v>
      </c>
      <c r="AP6" s="476">
        <v>2.24424</v>
      </c>
      <c r="AQ6" s="476">
        <v>2.2338499999999999</v>
      </c>
      <c r="AR6" s="476">
        <v>2.2650199999999998</v>
      </c>
      <c r="AS6" s="476">
        <v>2.6494499999999999</v>
      </c>
      <c r="AT6" s="476">
        <v>2.6806199999999998</v>
      </c>
      <c r="AU6" s="476">
        <v>2.7429600000000001</v>
      </c>
      <c r="AV6" s="476">
        <v>3.0962200000000002</v>
      </c>
      <c r="AW6" s="476">
        <v>2.81569</v>
      </c>
      <c r="AX6" s="476">
        <v>2.6182799999999999</v>
      </c>
      <c r="AY6" s="476">
        <v>3.30402</v>
      </c>
      <c r="AZ6" s="476">
        <v>1.78708</v>
      </c>
      <c r="BA6" s="476">
        <v>1.5481100000000001</v>
      </c>
      <c r="BB6" s="476">
        <v>1.6624000000000001</v>
      </c>
      <c r="BC6" s="476">
        <v>2.20268</v>
      </c>
      <c r="BD6" s="697">
        <v>2.6286700000000001</v>
      </c>
      <c r="BE6" s="697">
        <v>2.1507299999999998</v>
      </c>
      <c r="BF6" s="697">
        <v>2.05722</v>
      </c>
      <c r="BG6" s="397">
        <v>2.0759880000000002</v>
      </c>
      <c r="BH6" s="397">
        <v>2.2391839999999998</v>
      </c>
      <c r="BI6" s="397">
        <v>2.5787390000000001</v>
      </c>
      <c r="BJ6" s="397">
        <v>3.0450469999999998</v>
      </c>
      <c r="BK6" s="397">
        <v>3.3819689999999998</v>
      </c>
      <c r="BL6" s="397">
        <v>3.0720170000000002</v>
      </c>
      <c r="BM6" s="397">
        <v>2.9398909999999998</v>
      </c>
      <c r="BN6" s="397">
        <v>2.7924449999999998</v>
      </c>
      <c r="BO6" s="397">
        <v>2.9346990000000002</v>
      </c>
      <c r="BP6" s="397">
        <v>3.3114530000000002</v>
      </c>
      <c r="BQ6" s="397">
        <v>3.424194</v>
      </c>
      <c r="BR6" s="397">
        <v>3.4069630000000002</v>
      </c>
      <c r="BS6" s="397">
        <v>3.3772440000000001</v>
      </c>
      <c r="BT6" s="397">
        <v>3.3461270000000001</v>
      </c>
      <c r="BU6" s="397">
        <v>3.4323990000000002</v>
      </c>
      <c r="BV6" s="397">
        <v>3.6822439999999999</v>
      </c>
    </row>
    <row r="7" spans="1:74" ht="11.1" customHeight="1" x14ac:dyDescent="0.2">
      <c r="A7" s="667"/>
      <c r="B7" s="668"/>
      <c r="C7" s="476"/>
      <c r="D7" s="476"/>
      <c r="E7" s="476"/>
      <c r="F7" s="476"/>
      <c r="G7" s="476"/>
      <c r="H7" s="476"/>
      <c r="I7" s="476"/>
      <c r="J7" s="476"/>
      <c r="K7" s="476"/>
      <c r="L7" s="476"/>
      <c r="M7" s="476"/>
      <c r="N7" s="476"/>
      <c r="O7" s="476"/>
      <c r="P7" s="476"/>
      <c r="Q7" s="476"/>
      <c r="R7" s="476"/>
      <c r="S7" s="476"/>
      <c r="T7" s="476"/>
      <c r="U7" s="476"/>
      <c r="V7" s="476"/>
      <c r="W7" s="476"/>
      <c r="X7" s="476"/>
      <c r="Y7" s="476"/>
      <c r="Z7" s="476"/>
      <c r="AA7" s="476"/>
      <c r="AB7" s="476"/>
      <c r="AC7" s="476"/>
      <c r="AD7" s="476"/>
      <c r="AE7" s="476"/>
      <c r="AF7" s="476"/>
      <c r="AG7" s="476"/>
      <c r="AH7" s="476"/>
      <c r="AI7" s="476"/>
      <c r="AJ7" s="476"/>
      <c r="AK7" s="476"/>
      <c r="AL7" s="476"/>
      <c r="AM7" s="476"/>
      <c r="AN7" s="476"/>
      <c r="AO7" s="476"/>
      <c r="AP7" s="476"/>
      <c r="AQ7" s="476"/>
      <c r="AR7" s="476"/>
      <c r="AS7" s="476"/>
      <c r="AT7" s="476"/>
      <c r="AU7" s="476"/>
      <c r="AV7" s="476"/>
      <c r="AW7" s="476"/>
      <c r="AX7" s="476"/>
      <c r="AY7" s="476"/>
      <c r="AZ7" s="476"/>
      <c r="BA7" s="476"/>
      <c r="BB7" s="476"/>
      <c r="BC7" s="476"/>
      <c r="BD7" s="697"/>
      <c r="BE7" s="697"/>
      <c r="BF7" s="697"/>
      <c r="BG7" s="397"/>
      <c r="BH7" s="397"/>
      <c r="BI7" s="397"/>
      <c r="BJ7" s="397"/>
      <c r="BK7" s="397"/>
      <c r="BL7" s="397"/>
      <c r="BM7" s="397"/>
      <c r="BN7" s="397"/>
      <c r="BO7" s="397"/>
      <c r="BP7" s="397"/>
      <c r="BQ7" s="397"/>
      <c r="BR7" s="397"/>
      <c r="BS7" s="397"/>
      <c r="BT7" s="397"/>
      <c r="BU7" s="397"/>
      <c r="BV7" s="397"/>
    </row>
    <row r="8" spans="1:74" ht="11.1" customHeight="1" x14ac:dyDescent="0.2">
      <c r="A8" s="667"/>
      <c r="B8" s="45" t="s">
        <v>1244</v>
      </c>
      <c r="C8" s="674"/>
      <c r="D8" s="674"/>
      <c r="E8" s="674"/>
      <c r="F8" s="674"/>
      <c r="G8" s="674"/>
      <c r="H8" s="674"/>
      <c r="I8" s="674"/>
      <c r="J8" s="674"/>
      <c r="K8" s="674"/>
      <c r="L8" s="674"/>
      <c r="M8" s="674"/>
      <c r="N8" s="674"/>
      <c r="O8" s="674"/>
      <c r="P8" s="674"/>
      <c r="Q8" s="674"/>
      <c r="R8" s="674"/>
      <c r="S8" s="674"/>
      <c r="T8" s="674"/>
      <c r="U8" s="674"/>
      <c r="V8" s="674"/>
      <c r="W8" s="674"/>
      <c r="X8" s="674"/>
      <c r="Y8" s="674"/>
      <c r="Z8" s="674"/>
      <c r="AA8" s="674"/>
      <c r="AB8" s="674"/>
      <c r="AC8" s="674"/>
      <c r="AD8" s="674"/>
      <c r="AE8" s="674"/>
      <c r="AF8" s="674"/>
      <c r="AG8" s="674"/>
      <c r="AH8" s="674"/>
      <c r="AI8" s="674"/>
      <c r="AJ8" s="674"/>
      <c r="AK8" s="674"/>
      <c r="AL8" s="674"/>
      <c r="AM8" s="674"/>
      <c r="AN8" s="674"/>
      <c r="AO8" s="674"/>
      <c r="AP8" s="674"/>
      <c r="AQ8" s="674"/>
      <c r="AR8" s="674"/>
      <c r="AS8" s="674"/>
      <c r="AT8" s="674"/>
      <c r="AU8" s="674"/>
      <c r="AV8" s="674"/>
      <c r="AW8" s="674"/>
      <c r="AX8" s="674"/>
      <c r="AY8" s="674"/>
      <c r="AZ8" s="674"/>
      <c r="BA8" s="674"/>
      <c r="BB8" s="674"/>
      <c r="BC8" s="674"/>
      <c r="BD8" s="763"/>
      <c r="BE8" s="763"/>
      <c r="BF8" s="763"/>
      <c r="BG8" s="678"/>
      <c r="BH8" s="678"/>
      <c r="BI8" s="678"/>
      <c r="BJ8" s="678"/>
      <c r="BK8" s="678"/>
      <c r="BL8" s="678"/>
      <c r="BM8" s="678"/>
      <c r="BN8" s="678"/>
      <c r="BO8" s="678"/>
      <c r="BP8" s="678"/>
      <c r="BQ8" s="678"/>
      <c r="BR8" s="678"/>
      <c r="BS8" s="678"/>
      <c r="BT8" s="678"/>
      <c r="BU8" s="678"/>
      <c r="BV8" s="678"/>
    </row>
    <row r="9" spans="1:74" ht="11.1" customHeight="1" x14ac:dyDescent="0.2">
      <c r="A9" s="667" t="s">
        <v>262</v>
      </c>
      <c r="B9" s="638" t="s">
        <v>1188</v>
      </c>
      <c r="C9" s="476">
        <v>9.43</v>
      </c>
      <c r="D9" s="476">
        <v>9.19</v>
      </c>
      <c r="E9" s="476">
        <v>9.8000000000000007</v>
      </c>
      <c r="F9" s="476">
        <v>10.42</v>
      </c>
      <c r="G9" s="476">
        <v>11.79</v>
      </c>
      <c r="H9" s="476">
        <v>15.33</v>
      </c>
      <c r="I9" s="476">
        <v>17.489999999999998</v>
      </c>
      <c r="J9" s="476">
        <v>18.27</v>
      </c>
      <c r="K9" s="476">
        <v>16.850000000000001</v>
      </c>
      <c r="L9" s="476">
        <v>12.26</v>
      </c>
      <c r="M9" s="476">
        <v>10.99</v>
      </c>
      <c r="N9" s="476">
        <v>9.75</v>
      </c>
      <c r="O9" s="476">
        <v>9.6199999999999992</v>
      </c>
      <c r="P9" s="476">
        <v>9.2799999999999994</v>
      </c>
      <c r="Q9" s="476">
        <v>10.47</v>
      </c>
      <c r="R9" s="476">
        <v>12.27</v>
      </c>
      <c r="S9" s="476">
        <v>14.07</v>
      </c>
      <c r="T9" s="476">
        <v>17.739999999999998</v>
      </c>
      <c r="U9" s="476">
        <v>19.809999999999999</v>
      </c>
      <c r="V9" s="476">
        <v>20.86</v>
      </c>
      <c r="W9" s="476">
        <v>20.13</v>
      </c>
      <c r="X9" s="476">
        <v>17.399999999999999</v>
      </c>
      <c r="Y9" s="476">
        <v>13.11</v>
      </c>
      <c r="Z9" s="476">
        <v>13.08</v>
      </c>
      <c r="AA9" s="476">
        <v>12.04</v>
      </c>
      <c r="AB9" s="476">
        <v>12.14</v>
      </c>
      <c r="AC9" s="476">
        <v>12.94</v>
      </c>
      <c r="AD9" s="476">
        <v>13.97</v>
      </c>
      <c r="AE9" s="476">
        <v>17.670000000000002</v>
      </c>
      <c r="AF9" s="476">
        <v>22.5</v>
      </c>
      <c r="AG9" s="476">
        <v>24.55</v>
      </c>
      <c r="AH9" s="476">
        <v>25.34</v>
      </c>
      <c r="AI9" s="476">
        <v>24.5</v>
      </c>
      <c r="AJ9" s="476">
        <v>18.61</v>
      </c>
      <c r="AK9" s="476">
        <v>15.55</v>
      </c>
      <c r="AL9" s="476">
        <v>14.68</v>
      </c>
      <c r="AM9" s="476">
        <v>15.25</v>
      </c>
      <c r="AN9" s="476">
        <v>14.98</v>
      </c>
      <c r="AO9" s="476">
        <v>13.76</v>
      </c>
      <c r="AP9" s="476">
        <v>14.4</v>
      </c>
      <c r="AQ9" s="476">
        <v>16.7</v>
      </c>
      <c r="AR9" s="476">
        <v>20.11</v>
      </c>
      <c r="AS9" s="476">
        <v>21.98</v>
      </c>
      <c r="AT9" s="476">
        <v>23.23</v>
      </c>
      <c r="AU9" s="476">
        <v>21.86</v>
      </c>
      <c r="AV9" s="476">
        <v>16.71</v>
      </c>
      <c r="AW9" s="476">
        <v>13.37</v>
      </c>
      <c r="AX9" s="476">
        <v>12.94</v>
      </c>
      <c r="AY9" s="476">
        <v>11.82</v>
      </c>
      <c r="AZ9" s="476">
        <v>13.25</v>
      </c>
      <c r="BA9" s="476">
        <v>13.85</v>
      </c>
      <c r="BB9" s="476">
        <v>14.93</v>
      </c>
      <c r="BC9" s="476">
        <v>18.03</v>
      </c>
      <c r="BD9" s="697">
        <v>21.1</v>
      </c>
      <c r="BE9" s="697">
        <v>22.914079999999998</v>
      </c>
      <c r="BF9" s="697">
        <v>23.090730000000001</v>
      </c>
      <c r="BG9" s="397">
        <v>21.3432</v>
      </c>
      <c r="BH9" s="397">
        <v>16.144850000000002</v>
      </c>
      <c r="BI9" s="397">
        <v>13.080439999999999</v>
      </c>
      <c r="BJ9" s="397">
        <v>12.402570000000001</v>
      </c>
      <c r="BK9" s="397">
        <v>11.921469999999999</v>
      </c>
      <c r="BL9" s="397">
        <v>12.00229</v>
      </c>
      <c r="BM9" s="397">
        <v>12.230919999999999</v>
      </c>
      <c r="BN9" s="397">
        <v>12.84979</v>
      </c>
      <c r="BO9" s="397">
        <v>15.46982</v>
      </c>
      <c r="BP9" s="397">
        <v>18.750260000000001</v>
      </c>
      <c r="BQ9" s="397">
        <v>20.718599999999999</v>
      </c>
      <c r="BR9" s="397">
        <v>21.48874</v>
      </c>
      <c r="BS9" s="397">
        <v>20.284130000000001</v>
      </c>
      <c r="BT9" s="397">
        <v>15.637079999999999</v>
      </c>
      <c r="BU9" s="397">
        <v>12.836639999999999</v>
      </c>
      <c r="BV9" s="397">
        <v>12.281169999999999</v>
      </c>
    </row>
    <row r="10" spans="1:74" ht="11.1" customHeight="1" x14ac:dyDescent="0.2">
      <c r="A10" s="667" t="s">
        <v>358</v>
      </c>
      <c r="B10" s="669" t="s">
        <v>1033</v>
      </c>
      <c r="C10" s="476">
        <v>14.003563310000001</v>
      </c>
      <c r="D10" s="476">
        <v>13.97503708</v>
      </c>
      <c r="E10" s="476">
        <v>14.201051919999999</v>
      </c>
      <c r="F10" s="476">
        <v>14.618554700000001</v>
      </c>
      <c r="G10" s="476">
        <v>14.39268234</v>
      </c>
      <c r="H10" s="476">
        <v>15.815569740000001</v>
      </c>
      <c r="I10" s="476">
        <v>18.04564586</v>
      </c>
      <c r="J10" s="476">
        <v>19.355640730000001</v>
      </c>
      <c r="K10" s="476">
        <v>18.210788279999999</v>
      </c>
      <c r="L10" s="476">
        <v>15.235326779999999</v>
      </c>
      <c r="M10" s="476">
        <v>14.22744284</v>
      </c>
      <c r="N10" s="476">
        <v>15.170126460000001</v>
      </c>
      <c r="O10" s="476">
        <v>14.76673343</v>
      </c>
      <c r="P10" s="476">
        <v>14.46853293</v>
      </c>
      <c r="Q10" s="476">
        <v>14.978848429999999</v>
      </c>
      <c r="R10" s="476">
        <v>15.63039577</v>
      </c>
      <c r="S10" s="476">
        <v>16.530375500000002</v>
      </c>
      <c r="T10" s="476">
        <v>17.714852690000001</v>
      </c>
      <c r="U10" s="476">
        <v>19.356012079999999</v>
      </c>
      <c r="V10" s="476">
        <v>21.61231115</v>
      </c>
      <c r="W10" s="476">
        <v>20.45976765</v>
      </c>
      <c r="X10" s="476">
        <v>19.145679479999998</v>
      </c>
      <c r="Y10" s="476">
        <v>17.367909489999999</v>
      </c>
      <c r="Z10" s="476">
        <v>17.289884480000001</v>
      </c>
      <c r="AA10" s="476">
        <v>17.17874849</v>
      </c>
      <c r="AB10" s="476">
        <v>17.71716661</v>
      </c>
      <c r="AC10" s="476">
        <v>18.421332670000002</v>
      </c>
      <c r="AD10" s="476">
        <v>20.314291399999998</v>
      </c>
      <c r="AE10" s="476">
        <v>20.762850759999999</v>
      </c>
      <c r="AF10" s="476">
        <v>22.988454180000002</v>
      </c>
      <c r="AG10" s="476">
        <v>25.758281270000001</v>
      </c>
      <c r="AH10" s="476">
        <v>27.20897312</v>
      </c>
      <c r="AI10" s="476">
        <v>25.953500219999999</v>
      </c>
      <c r="AJ10" s="476">
        <v>21.91351336</v>
      </c>
      <c r="AK10" s="476">
        <v>21.2240097</v>
      </c>
      <c r="AL10" s="476">
        <v>21.488935550000001</v>
      </c>
      <c r="AM10" s="476">
        <v>21.62204268</v>
      </c>
      <c r="AN10" s="476">
        <v>21.211357769999999</v>
      </c>
      <c r="AO10" s="476">
        <v>20.220020600000002</v>
      </c>
      <c r="AP10" s="476">
        <v>20.264028440000001</v>
      </c>
      <c r="AQ10" s="476">
        <v>20.648288919999999</v>
      </c>
      <c r="AR10" s="476">
        <v>20.748029859999999</v>
      </c>
      <c r="AS10" s="476">
        <v>22.062196530000001</v>
      </c>
      <c r="AT10" s="476">
        <v>23.175663159999999</v>
      </c>
      <c r="AU10" s="476">
        <v>22.54102863</v>
      </c>
      <c r="AV10" s="476">
        <v>18.97378415</v>
      </c>
      <c r="AW10" s="476">
        <v>17.276124599999999</v>
      </c>
      <c r="AX10" s="476">
        <v>19.737048479999999</v>
      </c>
      <c r="AY10" s="476">
        <v>18.637625249999999</v>
      </c>
      <c r="AZ10" s="476">
        <v>19.30862612</v>
      </c>
      <c r="BA10" s="476">
        <v>19.629692899999998</v>
      </c>
      <c r="BB10" s="476">
        <v>20.2601619</v>
      </c>
      <c r="BC10" s="476">
        <v>20.649392639999999</v>
      </c>
      <c r="BD10" s="697">
        <v>21.24524907</v>
      </c>
      <c r="BE10" s="697">
        <v>23.164860000000001</v>
      </c>
      <c r="BF10" s="697">
        <v>24.42942</v>
      </c>
      <c r="BG10" s="397">
        <v>22.920030000000001</v>
      </c>
      <c r="BH10" s="397">
        <v>19.16619</v>
      </c>
      <c r="BI10" s="397">
        <v>17.705290000000002</v>
      </c>
      <c r="BJ10" s="397">
        <v>18.10726</v>
      </c>
      <c r="BK10" s="397">
        <v>17.868459999999999</v>
      </c>
      <c r="BL10" s="397">
        <v>17.893830000000001</v>
      </c>
      <c r="BM10" s="397">
        <v>17.81925</v>
      </c>
      <c r="BN10" s="397">
        <v>18.470140000000001</v>
      </c>
      <c r="BO10" s="397">
        <v>18.82526</v>
      </c>
      <c r="BP10" s="397">
        <v>19.72203</v>
      </c>
      <c r="BQ10" s="397">
        <v>21.730180000000001</v>
      </c>
      <c r="BR10" s="397">
        <v>23.132269999999998</v>
      </c>
      <c r="BS10" s="397">
        <v>21.924959999999999</v>
      </c>
      <c r="BT10" s="397">
        <v>18.493020000000001</v>
      </c>
      <c r="BU10" s="397">
        <v>17.1998</v>
      </c>
      <c r="BV10" s="397">
        <v>17.682590000000001</v>
      </c>
    </row>
    <row r="11" spans="1:74" ht="11.1" customHeight="1" x14ac:dyDescent="0.2">
      <c r="A11" s="667" t="s">
        <v>359</v>
      </c>
      <c r="B11" s="670" t="s">
        <v>1034</v>
      </c>
      <c r="C11" s="476">
        <v>10.614712340000001</v>
      </c>
      <c r="D11" s="476">
        <v>10.76041309</v>
      </c>
      <c r="E11" s="476">
        <v>11.004496769999999</v>
      </c>
      <c r="F11" s="476">
        <v>11.2033583</v>
      </c>
      <c r="G11" s="476">
        <v>11.205974230000001</v>
      </c>
      <c r="H11" s="476">
        <v>15.18960012</v>
      </c>
      <c r="I11" s="476">
        <v>17.552455500000001</v>
      </c>
      <c r="J11" s="476">
        <v>18.39567499</v>
      </c>
      <c r="K11" s="476">
        <v>17.61290164</v>
      </c>
      <c r="L11" s="476">
        <v>14.31481561</v>
      </c>
      <c r="M11" s="476">
        <v>12.18042653</v>
      </c>
      <c r="N11" s="476">
        <v>10.932597550000001</v>
      </c>
      <c r="O11" s="476">
        <v>10.28804015</v>
      </c>
      <c r="P11" s="476">
        <v>10.206225359999999</v>
      </c>
      <c r="Q11" s="476">
        <v>10.825531890000001</v>
      </c>
      <c r="R11" s="476">
        <v>12.391526430000001</v>
      </c>
      <c r="S11" s="476">
        <v>13.63375012</v>
      </c>
      <c r="T11" s="476">
        <v>16.135255279999999</v>
      </c>
      <c r="U11" s="476">
        <v>18.9816617</v>
      </c>
      <c r="V11" s="476">
        <v>20.381467659999998</v>
      </c>
      <c r="W11" s="476">
        <v>19.57952903</v>
      </c>
      <c r="X11" s="476">
        <v>19.46231366</v>
      </c>
      <c r="Y11" s="476">
        <v>14.32070805</v>
      </c>
      <c r="Z11" s="476">
        <v>13.10387223</v>
      </c>
      <c r="AA11" s="476">
        <v>12.72925047</v>
      </c>
      <c r="AB11" s="476">
        <v>12.44349141</v>
      </c>
      <c r="AC11" s="476">
        <v>13.255613500000001</v>
      </c>
      <c r="AD11" s="476">
        <v>13.718181700000001</v>
      </c>
      <c r="AE11" s="476">
        <v>15.80664305</v>
      </c>
      <c r="AF11" s="476">
        <v>21.488902620000001</v>
      </c>
      <c r="AG11" s="476">
        <v>23.36943557</v>
      </c>
      <c r="AH11" s="476">
        <v>24.007247880000001</v>
      </c>
      <c r="AI11" s="476">
        <v>24.053416729999999</v>
      </c>
      <c r="AJ11" s="476">
        <v>19.35229932</v>
      </c>
      <c r="AK11" s="476">
        <v>17.586419190000001</v>
      </c>
      <c r="AL11" s="476">
        <v>15.81702799</v>
      </c>
      <c r="AM11" s="476">
        <v>16.175619189999999</v>
      </c>
      <c r="AN11" s="476">
        <v>15.764794609999999</v>
      </c>
      <c r="AO11" s="476">
        <v>14.78018586</v>
      </c>
      <c r="AP11" s="476">
        <v>14.89209174</v>
      </c>
      <c r="AQ11" s="476">
        <v>16.121971129999999</v>
      </c>
      <c r="AR11" s="476">
        <v>18.772044770000001</v>
      </c>
      <c r="AS11" s="476">
        <v>20.66877371</v>
      </c>
      <c r="AT11" s="476">
        <v>21.58814332</v>
      </c>
      <c r="AU11" s="476">
        <v>20.08104264</v>
      </c>
      <c r="AV11" s="476">
        <v>17.425714280000001</v>
      </c>
      <c r="AW11" s="476">
        <v>14.417790719999999</v>
      </c>
      <c r="AX11" s="476">
        <v>13.2672761</v>
      </c>
      <c r="AY11" s="476">
        <v>13.19162062</v>
      </c>
      <c r="AZ11" s="476">
        <v>13.384161199999999</v>
      </c>
      <c r="BA11" s="476">
        <v>13.893394580000001</v>
      </c>
      <c r="BB11" s="476">
        <v>14.107164640000001</v>
      </c>
      <c r="BC11" s="476">
        <v>16.966967019999998</v>
      </c>
      <c r="BD11" s="697">
        <v>19.800684839999999</v>
      </c>
      <c r="BE11" s="697">
        <v>22.071940000000001</v>
      </c>
      <c r="BF11" s="697">
        <v>22.272749999999998</v>
      </c>
      <c r="BG11" s="397">
        <v>20.688739999999999</v>
      </c>
      <c r="BH11" s="397">
        <v>17.078119999999998</v>
      </c>
      <c r="BI11" s="397">
        <v>14.27596</v>
      </c>
      <c r="BJ11" s="397">
        <v>12.887729999999999</v>
      </c>
      <c r="BK11" s="397">
        <v>12.63233</v>
      </c>
      <c r="BL11" s="397">
        <v>12.49535</v>
      </c>
      <c r="BM11" s="397">
        <v>12.619249999999999</v>
      </c>
      <c r="BN11" s="397">
        <v>12.751810000000001</v>
      </c>
      <c r="BO11" s="397">
        <v>14.39959</v>
      </c>
      <c r="BP11" s="397">
        <v>16.93817</v>
      </c>
      <c r="BQ11" s="397">
        <v>19.363160000000001</v>
      </c>
      <c r="BR11" s="397">
        <v>20.050560000000001</v>
      </c>
      <c r="BS11" s="397">
        <v>19.073</v>
      </c>
      <c r="BT11" s="397">
        <v>16.09619</v>
      </c>
      <c r="BU11" s="397">
        <v>13.695790000000001</v>
      </c>
      <c r="BV11" s="397">
        <v>12.5334</v>
      </c>
    </row>
    <row r="12" spans="1:74" ht="11.1" customHeight="1" x14ac:dyDescent="0.2">
      <c r="A12" s="667" t="s">
        <v>360</v>
      </c>
      <c r="B12" s="669" t="s">
        <v>1245</v>
      </c>
      <c r="C12" s="476">
        <v>6.9083406329999999</v>
      </c>
      <c r="D12" s="476">
        <v>6.7672514660000003</v>
      </c>
      <c r="E12" s="476">
        <v>7.4224799800000003</v>
      </c>
      <c r="F12" s="476">
        <v>7.8147533779999998</v>
      </c>
      <c r="G12" s="476">
        <v>9.6803061320000001</v>
      </c>
      <c r="H12" s="476">
        <v>15.33311011</v>
      </c>
      <c r="I12" s="476">
        <v>19.046438869999999</v>
      </c>
      <c r="J12" s="476">
        <v>20.023147850000001</v>
      </c>
      <c r="K12" s="476">
        <v>16.067706770000001</v>
      </c>
      <c r="L12" s="476">
        <v>9.4080067889999999</v>
      </c>
      <c r="M12" s="476">
        <v>8.5136576250000005</v>
      </c>
      <c r="N12" s="476">
        <v>7.2259324420000004</v>
      </c>
      <c r="O12" s="476">
        <v>7.0871212989999997</v>
      </c>
      <c r="P12" s="476">
        <v>7.0438668309999999</v>
      </c>
      <c r="Q12" s="476">
        <v>8.557257946</v>
      </c>
      <c r="R12" s="476">
        <v>10.53328471</v>
      </c>
      <c r="S12" s="476">
        <v>12.98824465</v>
      </c>
      <c r="T12" s="476">
        <v>20.396794360000001</v>
      </c>
      <c r="U12" s="476">
        <v>22.005831220000001</v>
      </c>
      <c r="V12" s="476">
        <v>23.055638349999999</v>
      </c>
      <c r="W12" s="476">
        <v>22.167398810000002</v>
      </c>
      <c r="X12" s="476">
        <v>15.95329716</v>
      </c>
      <c r="Y12" s="476">
        <v>10.89612822</v>
      </c>
      <c r="Z12" s="476">
        <v>10.49642592</v>
      </c>
      <c r="AA12" s="476">
        <v>9.4283844499999994</v>
      </c>
      <c r="AB12" s="476">
        <v>9.7928773769999999</v>
      </c>
      <c r="AC12" s="476">
        <v>10.638265219999999</v>
      </c>
      <c r="AD12" s="476">
        <v>11.822424590000001</v>
      </c>
      <c r="AE12" s="476">
        <v>17.289202110000002</v>
      </c>
      <c r="AF12" s="476">
        <v>23.931862330000001</v>
      </c>
      <c r="AG12" s="476">
        <v>26.61900369</v>
      </c>
      <c r="AH12" s="476">
        <v>27.581434349999999</v>
      </c>
      <c r="AI12" s="476">
        <v>24.030607669999998</v>
      </c>
      <c r="AJ12" s="476">
        <v>16.507622959999999</v>
      </c>
      <c r="AK12" s="476">
        <v>13.655800169999999</v>
      </c>
      <c r="AL12" s="476">
        <v>11.94853663</v>
      </c>
      <c r="AM12" s="476">
        <v>11.52150039</v>
      </c>
      <c r="AN12" s="476">
        <v>11.182896120000001</v>
      </c>
      <c r="AO12" s="476">
        <v>10.37916603</v>
      </c>
      <c r="AP12" s="476">
        <v>10.82762438</v>
      </c>
      <c r="AQ12" s="476">
        <v>14.00658769</v>
      </c>
      <c r="AR12" s="476">
        <v>20.693844460000001</v>
      </c>
      <c r="AS12" s="476">
        <v>22.765069570000001</v>
      </c>
      <c r="AT12" s="476">
        <v>24.16779206</v>
      </c>
      <c r="AU12" s="476">
        <v>22.031129329999999</v>
      </c>
      <c r="AV12" s="476">
        <v>13.43070464</v>
      </c>
      <c r="AW12" s="476">
        <v>10.11196689</v>
      </c>
      <c r="AX12" s="476">
        <v>9.7069613050000001</v>
      </c>
      <c r="AY12" s="476">
        <v>8.2343819640000007</v>
      </c>
      <c r="AZ12" s="476">
        <v>10.05075736</v>
      </c>
      <c r="BA12" s="476">
        <v>10.272252030000001</v>
      </c>
      <c r="BB12" s="476">
        <v>11.51794361</v>
      </c>
      <c r="BC12" s="476">
        <v>17.648177</v>
      </c>
      <c r="BD12" s="697">
        <v>21.508037569999999</v>
      </c>
      <c r="BE12" s="697">
        <v>24.23246</v>
      </c>
      <c r="BF12" s="697">
        <v>24.060970000000001</v>
      </c>
      <c r="BG12" s="397">
        <v>21.239159999999998</v>
      </c>
      <c r="BH12" s="397">
        <v>13.130459999999999</v>
      </c>
      <c r="BI12" s="397">
        <v>10.462109999999999</v>
      </c>
      <c r="BJ12" s="397">
        <v>9.6428130000000003</v>
      </c>
      <c r="BK12" s="397">
        <v>8.7725709999999992</v>
      </c>
      <c r="BL12" s="397">
        <v>9.3328550000000003</v>
      </c>
      <c r="BM12" s="397">
        <v>9.3529330000000002</v>
      </c>
      <c r="BN12" s="397">
        <v>10.101430000000001</v>
      </c>
      <c r="BO12" s="397">
        <v>13.9635</v>
      </c>
      <c r="BP12" s="397">
        <v>19.624179999999999</v>
      </c>
      <c r="BQ12" s="397">
        <v>21.884609999999999</v>
      </c>
      <c r="BR12" s="397">
        <v>22.666799999999999</v>
      </c>
      <c r="BS12" s="397">
        <v>20.336980000000001</v>
      </c>
      <c r="BT12" s="397">
        <v>12.86002</v>
      </c>
      <c r="BU12" s="397">
        <v>10.377549999999999</v>
      </c>
      <c r="BV12" s="397">
        <v>9.6573159999999998</v>
      </c>
    </row>
    <row r="13" spans="1:74" ht="11.1" customHeight="1" x14ac:dyDescent="0.2">
      <c r="A13" s="667" t="s">
        <v>361</v>
      </c>
      <c r="B13" s="669" t="s">
        <v>1246</v>
      </c>
      <c r="C13" s="476">
        <v>7.0216414440000001</v>
      </c>
      <c r="D13" s="476">
        <v>7.1719727339999997</v>
      </c>
      <c r="E13" s="476">
        <v>7.6292924500000003</v>
      </c>
      <c r="F13" s="476">
        <v>8.1618747480000007</v>
      </c>
      <c r="G13" s="476">
        <v>10.789231709999999</v>
      </c>
      <c r="H13" s="476">
        <v>14.79047132</v>
      </c>
      <c r="I13" s="476">
        <v>17.75684657</v>
      </c>
      <c r="J13" s="476">
        <v>18.672690580000001</v>
      </c>
      <c r="K13" s="476">
        <v>16.159621609999999</v>
      </c>
      <c r="L13" s="476">
        <v>10.047893520000001</v>
      </c>
      <c r="M13" s="476">
        <v>9.0731182429999997</v>
      </c>
      <c r="N13" s="476">
        <v>7.942608152</v>
      </c>
      <c r="O13" s="476">
        <v>7.3347471439999996</v>
      </c>
      <c r="P13" s="476">
        <v>7.2112372259999997</v>
      </c>
      <c r="Q13" s="476">
        <v>8.4321170280000004</v>
      </c>
      <c r="R13" s="476">
        <v>9.8065362440000001</v>
      </c>
      <c r="S13" s="476">
        <v>12.083835199999999</v>
      </c>
      <c r="T13" s="476">
        <v>16.96861556</v>
      </c>
      <c r="U13" s="476">
        <v>19.92832636</v>
      </c>
      <c r="V13" s="476">
        <v>21.191330529999998</v>
      </c>
      <c r="W13" s="476">
        <v>20.40727317</v>
      </c>
      <c r="X13" s="476">
        <v>17.06015562</v>
      </c>
      <c r="Y13" s="476">
        <v>11.997299590000001</v>
      </c>
      <c r="Z13" s="476">
        <v>11.68972769</v>
      </c>
      <c r="AA13" s="476">
        <v>10.81224321</v>
      </c>
      <c r="AB13" s="476">
        <v>11.387420049999999</v>
      </c>
      <c r="AC13" s="476">
        <v>11.99100737</v>
      </c>
      <c r="AD13" s="476">
        <v>12.34563494</v>
      </c>
      <c r="AE13" s="476">
        <v>17.00295513</v>
      </c>
      <c r="AF13" s="476">
        <v>23.096679829999999</v>
      </c>
      <c r="AG13" s="476">
        <v>24.124876499999999</v>
      </c>
      <c r="AH13" s="476">
        <v>25.794260850000001</v>
      </c>
      <c r="AI13" s="476">
        <v>24.318677189999999</v>
      </c>
      <c r="AJ13" s="476">
        <v>16.421553230000001</v>
      </c>
      <c r="AK13" s="476">
        <v>12.52878853</v>
      </c>
      <c r="AL13" s="476">
        <v>12.85281911</v>
      </c>
      <c r="AM13" s="476">
        <v>13.18626862</v>
      </c>
      <c r="AN13" s="476">
        <v>13.673998940000001</v>
      </c>
      <c r="AO13" s="476">
        <v>12.860412480000001</v>
      </c>
      <c r="AP13" s="476">
        <v>13.113244679999999</v>
      </c>
      <c r="AQ13" s="476">
        <v>17.02494986</v>
      </c>
      <c r="AR13" s="476">
        <v>21.372305409999999</v>
      </c>
      <c r="AS13" s="476">
        <v>22.705580820000002</v>
      </c>
      <c r="AT13" s="476">
        <v>22.748921450000001</v>
      </c>
      <c r="AU13" s="476">
        <v>20.91888076</v>
      </c>
      <c r="AV13" s="476">
        <v>14.16112884</v>
      </c>
      <c r="AW13" s="476">
        <v>10.88425898</v>
      </c>
      <c r="AX13" s="476">
        <v>10.61737372</v>
      </c>
      <c r="AY13" s="476">
        <v>9.7961325850000005</v>
      </c>
      <c r="AZ13" s="476">
        <v>11.56758597</v>
      </c>
      <c r="BA13" s="476">
        <v>11.050953270000001</v>
      </c>
      <c r="BB13" s="476">
        <v>12.696193210000001</v>
      </c>
      <c r="BC13" s="476">
        <v>17.047649580000002</v>
      </c>
      <c r="BD13" s="697">
        <v>22.682065680000001</v>
      </c>
      <c r="BE13" s="697">
        <v>23.972729999999999</v>
      </c>
      <c r="BF13" s="697">
        <v>24.220230000000001</v>
      </c>
      <c r="BG13" s="397">
        <v>21.817409999999999</v>
      </c>
      <c r="BH13" s="397">
        <v>14.54299</v>
      </c>
      <c r="BI13" s="397">
        <v>11.046939999999999</v>
      </c>
      <c r="BJ13" s="397">
        <v>10.72861</v>
      </c>
      <c r="BK13" s="397">
        <v>9.7295350000000003</v>
      </c>
      <c r="BL13" s="397">
        <v>10.102399999999999</v>
      </c>
      <c r="BM13" s="397">
        <v>10.430199999999999</v>
      </c>
      <c r="BN13" s="397">
        <v>10.951840000000001</v>
      </c>
      <c r="BO13" s="397">
        <v>14.333489999999999</v>
      </c>
      <c r="BP13" s="397">
        <v>18.766069999999999</v>
      </c>
      <c r="BQ13" s="397">
        <v>20.38298</v>
      </c>
      <c r="BR13" s="397">
        <v>21.100549999999998</v>
      </c>
      <c r="BS13" s="397">
        <v>19.441279999999999</v>
      </c>
      <c r="BT13" s="397">
        <v>13.237159999999999</v>
      </c>
      <c r="BU13" s="397">
        <v>10.23203</v>
      </c>
      <c r="BV13" s="397">
        <v>10.079129999999999</v>
      </c>
    </row>
    <row r="14" spans="1:74" ht="11.1" customHeight="1" x14ac:dyDescent="0.2">
      <c r="A14" s="667" t="s">
        <v>362</v>
      </c>
      <c r="B14" s="669" t="s">
        <v>1096</v>
      </c>
      <c r="C14" s="476">
        <v>11.75983033</v>
      </c>
      <c r="D14" s="476">
        <v>11.44989912</v>
      </c>
      <c r="E14" s="476">
        <v>12.702684680000001</v>
      </c>
      <c r="F14" s="476">
        <v>13.48612344</v>
      </c>
      <c r="G14" s="476">
        <v>14.63825641</v>
      </c>
      <c r="H14" s="476">
        <v>19.579034709999998</v>
      </c>
      <c r="I14" s="476">
        <v>23.267862260000001</v>
      </c>
      <c r="J14" s="476">
        <v>24.36411648</v>
      </c>
      <c r="K14" s="476">
        <v>22.9051373</v>
      </c>
      <c r="L14" s="476">
        <v>19.872368349999999</v>
      </c>
      <c r="M14" s="476">
        <v>16.446801789999999</v>
      </c>
      <c r="N14" s="476">
        <v>11.348026620000001</v>
      </c>
      <c r="O14" s="476">
        <v>11.1458394</v>
      </c>
      <c r="P14" s="476">
        <v>11.495687569999999</v>
      </c>
      <c r="Q14" s="476">
        <v>13.05210306</v>
      </c>
      <c r="R14" s="476">
        <v>14.58812732</v>
      </c>
      <c r="S14" s="476">
        <v>18.751188150000001</v>
      </c>
      <c r="T14" s="476">
        <v>23.521982179999998</v>
      </c>
      <c r="U14" s="476">
        <v>25.85901282</v>
      </c>
      <c r="V14" s="476">
        <v>26.642953949999999</v>
      </c>
      <c r="W14" s="476">
        <v>26.67083989</v>
      </c>
      <c r="X14" s="476">
        <v>23.83485739</v>
      </c>
      <c r="Y14" s="476">
        <v>15.02210009</v>
      </c>
      <c r="Z14" s="476">
        <v>15.04263411</v>
      </c>
      <c r="AA14" s="476">
        <v>13.161753989999999</v>
      </c>
      <c r="AB14" s="476">
        <v>13.79386882</v>
      </c>
      <c r="AC14" s="476">
        <v>15.44952745</v>
      </c>
      <c r="AD14" s="476">
        <v>17.667180290000001</v>
      </c>
      <c r="AE14" s="476">
        <v>22.677039140000002</v>
      </c>
      <c r="AF14" s="476">
        <v>29.15933592</v>
      </c>
      <c r="AG14" s="476">
        <v>33.27991102</v>
      </c>
      <c r="AH14" s="476">
        <v>30.633116269999999</v>
      </c>
      <c r="AI14" s="476">
        <v>31.289913810000002</v>
      </c>
      <c r="AJ14" s="476">
        <v>22.21148595</v>
      </c>
      <c r="AK14" s="476">
        <v>17.62263634</v>
      </c>
      <c r="AL14" s="476">
        <v>15.544223240000001</v>
      </c>
      <c r="AM14" s="476">
        <v>17.64087928</v>
      </c>
      <c r="AN14" s="476">
        <v>17.861703550000001</v>
      </c>
      <c r="AO14" s="476">
        <v>16.289380399999999</v>
      </c>
      <c r="AP14" s="476">
        <v>17.688300640000001</v>
      </c>
      <c r="AQ14" s="476">
        <v>21.39357171</v>
      </c>
      <c r="AR14" s="476">
        <v>26.991453140000001</v>
      </c>
      <c r="AS14" s="476">
        <v>29.930972870000002</v>
      </c>
      <c r="AT14" s="476">
        <v>31.085616600000002</v>
      </c>
      <c r="AU14" s="476">
        <v>29.879874690000001</v>
      </c>
      <c r="AV14" s="476">
        <v>22.700083880000001</v>
      </c>
      <c r="AW14" s="476">
        <v>15.67179733</v>
      </c>
      <c r="AX14" s="476">
        <v>14.385795720000001</v>
      </c>
      <c r="AY14" s="476">
        <v>13.734377970000001</v>
      </c>
      <c r="AZ14" s="476">
        <v>14.60799413</v>
      </c>
      <c r="BA14" s="476">
        <v>15.904676690000001</v>
      </c>
      <c r="BB14" s="476">
        <v>17.471731250000001</v>
      </c>
      <c r="BC14" s="476">
        <v>23.66940482</v>
      </c>
      <c r="BD14" s="697">
        <v>29.511493690000002</v>
      </c>
      <c r="BE14" s="697">
        <v>30.82836</v>
      </c>
      <c r="BF14" s="697">
        <v>29.36767</v>
      </c>
      <c r="BG14" s="397">
        <v>27.85577</v>
      </c>
      <c r="BH14" s="397">
        <v>22.59402</v>
      </c>
      <c r="BI14" s="397">
        <v>15.02942</v>
      </c>
      <c r="BJ14" s="397">
        <v>13.72362</v>
      </c>
      <c r="BK14" s="397">
        <v>13.606210000000001</v>
      </c>
      <c r="BL14" s="397">
        <v>14.26736</v>
      </c>
      <c r="BM14" s="397">
        <v>15.22321</v>
      </c>
      <c r="BN14" s="397">
        <v>16.40699</v>
      </c>
      <c r="BO14" s="397">
        <v>20.45196</v>
      </c>
      <c r="BP14" s="397">
        <v>25.446619999999999</v>
      </c>
      <c r="BQ14" s="397">
        <v>28.054780000000001</v>
      </c>
      <c r="BR14" s="397">
        <v>27.841069999999998</v>
      </c>
      <c r="BS14" s="397">
        <v>27.215979999999998</v>
      </c>
      <c r="BT14" s="397">
        <v>22.56934</v>
      </c>
      <c r="BU14" s="397">
        <v>15.21406</v>
      </c>
      <c r="BV14" s="397">
        <v>13.988899999999999</v>
      </c>
    </row>
    <row r="15" spans="1:74" ht="11.1" customHeight="1" x14ac:dyDescent="0.2">
      <c r="A15" s="667" t="s">
        <v>363</v>
      </c>
      <c r="B15" s="669" t="s">
        <v>1247</v>
      </c>
      <c r="C15" s="476">
        <v>9.8349962180000006</v>
      </c>
      <c r="D15" s="476">
        <v>9.2940455750000002</v>
      </c>
      <c r="E15" s="476">
        <v>10.04130911</v>
      </c>
      <c r="F15" s="476">
        <v>11.32382462</v>
      </c>
      <c r="G15" s="476">
        <v>13.955078739999999</v>
      </c>
      <c r="H15" s="476">
        <v>17.142842909999999</v>
      </c>
      <c r="I15" s="476">
        <v>20.255552510000001</v>
      </c>
      <c r="J15" s="476">
        <v>21.77567955</v>
      </c>
      <c r="K15" s="476">
        <v>20.484365029999999</v>
      </c>
      <c r="L15" s="476">
        <v>14.986083239999999</v>
      </c>
      <c r="M15" s="476">
        <v>11.966849809999999</v>
      </c>
      <c r="N15" s="476">
        <v>9.1592017479999992</v>
      </c>
      <c r="O15" s="476">
        <v>9.6625115069999996</v>
      </c>
      <c r="P15" s="476">
        <v>8.7500401790000009</v>
      </c>
      <c r="Q15" s="476">
        <v>10.27787736</v>
      </c>
      <c r="R15" s="476">
        <v>12.57230553</v>
      </c>
      <c r="S15" s="476">
        <v>15.6963103</v>
      </c>
      <c r="T15" s="476">
        <v>20.952736609999999</v>
      </c>
      <c r="U15" s="476">
        <v>21.97392164</v>
      </c>
      <c r="V15" s="476">
        <v>25.120706330000001</v>
      </c>
      <c r="W15" s="476">
        <v>22.905349810000001</v>
      </c>
      <c r="X15" s="476">
        <v>19.897643290000001</v>
      </c>
      <c r="Y15" s="476">
        <v>13.25112785</v>
      </c>
      <c r="Z15" s="476">
        <v>13.749848119999999</v>
      </c>
      <c r="AA15" s="476">
        <v>11.4567994</v>
      </c>
      <c r="AB15" s="476">
        <v>11.30750059</v>
      </c>
      <c r="AC15" s="476">
        <v>12.81167424</v>
      </c>
      <c r="AD15" s="476">
        <v>13.506904909999999</v>
      </c>
      <c r="AE15" s="476">
        <v>19.95385345</v>
      </c>
      <c r="AF15" s="476">
        <v>25.442780769999999</v>
      </c>
      <c r="AG15" s="476">
        <v>27.21755022</v>
      </c>
      <c r="AH15" s="476">
        <v>25.739492859999999</v>
      </c>
      <c r="AI15" s="476">
        <v>25.85865119</v>
      </c>
      <c r="AJ15" s="476">
        <v>20.208794900000001</v>
      </c>
      <c r="AK15" s="476">
        <v>15.803386720000001</v>
      </c>
      <c r="AL15" s="476">
        <v>13.858660759999999</v>
      </c>
      <c r="AM15" s="476">
        <v>14.104448339999999</v>
      </c>
      <c r="AN15" s="476">
        <v>13.60093872</v>
      </c>
      <c r="AO15" s="476">
        <v>12.90403068</v>
      </c>
      <c r="AP15" s="476">
        <v>14.084681</v>
      </c>
      <c r="AQ15" s="476">
        <v>17.98257984</v>
      </c>
      <c r="AR15" s="476">
        <v>21.512895660000002</v>
      </c>
      <c r="AS15" s="476">
        <v>22.95717024</v>
      </c>
      <c r="AT15" s="476">
        <v>24.135959060000001</v>
      </c>
      <c r="AU15" s="476">
        <v>23.136582499999999</v>
      </c>
      <c r="AV15" s="476">
        <v>17.92173391</v>
      </c>
      <c r="AW15" s="476">
        <v>13.418370899999999</v>
      </c>
      <c r="AX15" s="476">
        <v>12.49558833</v>
      </c>
      <c r="AY15" s="476">
        <v>10.827302789999999</v>
      </c>
      <c r="AZ15" s="476">
        <v>11.97866803</v>
      </c>
      <c r="BA15" s="476">
        <v>13.04959498</v>
      </c>
      <c r="BB15" s="476">
        <v>13.59550686</v>
      </c>
      <c r="BC15" s="476">
        <v>18.035894500000001</v>
      </c>
      <c r="BD15" s="697">
        <v>20.244522530000001</v>
      </c>
      <c r="BE15" s="697">
        <v>21.519729999999999</v>
      </c>
      <c r="BF15" s="697">
        <v>22.32863</v>
      </c>
      <c r="BG15" s="397">
        <v>20.670069999999999</v>
      </c>
      <c r="BH15" s="397">
        <v>16.312619999999999</v>
      </c>
      <c r="BI15" s="397">
        <v>12.09417</v>
      </c>
      <c r="BJ15" s="397">
        <v>10.99389</v>
      </c>
      <c r="BK15" s="397">
        <v>10.612349999999999</v>
      </c>
      <c r="BL15" s="397">
        <v>10.892189999999999</v>
      </c>
      <c r="BM15" s="397">
        <v>11.540330000000001</v>
      </c>
      <c r="BN15" s="397">
        <v>12.338200000000001</v>
      </c>
      <c r="BO15" s="397">
        <v>16.445340000000002</v>
      </c>
      <c r="BP15" s="397">
        <v>19.948519999999998</v>
      </c>
      <c r="BQ15" s="397">
        <v>21.63466</v>
      </c>
      <c r="BR15" s="397">
        <v>22.757529999999999</v>
      </c>
      <c r="BS15" s="397">
        <v>21.271329999999999</v>
      </c>
      <c r="BT15" s="397">
        <v>16.888259999999999</v>
      </c>
      <c r="BU15" s="397">
        <v>12.538320000000001</v>
      </c>
      <c r="BV15" s="397">
        <v>11.37833</v>
      </c>
    </row>
    <row r="16" spans="1:74" ht="11.1" customHeight="1" x14ac:dyDescent="0.2">
      <c r="A16" s="667" t="s">
        <v>364</v>
      </c>
      <c r="B16" s="669" t="s">
        <v>1248</v>
      </c>
      <c r="C16" s="476">
        <v>8.4364182460000006</v>
      </c>
      <c r="D16" s="476">
        <v>8.1346239950000001</v>
      </c>
      <c r="E16" s="476">
        <v>9.166744306</v>
      </c>
      <c r="F16" s="476">
        <v>11.841297819999999</v>
      </c>
      <c r="G16" s="476">
        <v>14.54768215</v>
      </c>
      <c r="H16" s="476">
        <v>17.89879831</v>
      </c>
      <c r="I16" s="476">
        <v>19.594151539999999</v>
      </c>
      <c r="J16" s="476">
        <v>21.446325600000002</v>
      </c>
      <c r="K16" s="476">
        <v>21.13620203</v>
      </c>
      <c r="L16" s="476">
        <v>16.210628939999999</v>
      </c>
      <c r="M16" s="476">
        <v>12.897865639999999</v>
      </c>
      <c r="N16" s="476">
        <v>9.9376496319999994</v>
      </c>
      <c r="O16" s="476">
        <v>9.9519297099999999</v>
      </c>
      <c r="P16" s="476">
        <v>8.5002774379999995</v>
      </c>
      <c r="Q16" s="476">
        <v>9.1663948620000006</v>
      </c>
      <c r="R16" s="476">
        <v>13.40795278</v>
      </c>
      <c r="S16" s="476">
        <v>16.045232110000001</v>
      </c>
      <c r="T16" s="476">
        <v>19.91383261</v>
      </c>
      <c r="U16" s="476">
        <v>22.528805200000001</v>
      </c>
      <c r="V16" s="476">
        <v>24.7736217</v>
      </c>
      <c r="W16" s="476">
        <v>23.936300079999999</v>
      </c>
      <c r="X16" s="476">
        <v>23.014898519999999</v>
      </c>
      <c r="Y16" s="476">
        <v>16.22851562</v>
      </c>
      <c r="Z16" s="476">
        <v>16.93330701</v>
      </c>
      <c r="AA16" s="476">
        <v>13.00971401</v>
      </c>
      <c r="AB16" s="476">
        <v>11.919903509999999</v>
      </c>
      <c r="AC16" s="476">
        <v>12.818282610000001</v>
      </c>
      <c r="AD16" s="476">
        <v>16.66169391</v>
      </c>
      <c r="AE16" s="476">
        <v>23.635207900000001</v>
      </c>
      <c r="AF16" s="476">
        <v>26.73429217</v>
      </c>
      <c r="AG16" s="476">
        <v>28.761476720000001</v>
      </c>
      <c r="AH16" s="476">
        <v>32.571322799999997</v>
      </c>
      <c r="AI16" s="476">
        <v>31.25874396</v>
      </c>
      <c r="AJ16" s="476">
        <v>26.585582580000001</v>
      </c>
      <c r="AK16" s="476">
        <v>17.620478009999999</v>
      </c>
      <c r="AL16" s="476">
        <v>15.14481148</v>
      </c>
      <c r="AM16" s="476">
        <v>15.21700427</v>
      </c>
      <c r="AN16" s="476">
        <v>13.83613458</v>
      </c>
      <c r="AO16" s="476">
        <v>14.60241695</v>
      </c>
      <c r="AP16" s="476">
        <v>16.749585710000002</v>
      </c>
      <c r="AQ16" s="476">
        <v>21.31183674</v>
      </c>
      <c r="AR16" s="476">
        <v>24.027214359999999</v>
      </c>
      <c r="AS16" s="476">
        <v>27.355629749999999</v>
      </c>
      <c r="AT16" s="476">
        <v>30.192645559999999</v>
      </c>
      <c r="AU16" s="476">
        <v>28.671543620000001</v>
      </c>
      <c r="AV16" s="476">
        <v>24.61752577</v>
      </c>
      <c r="AW16" s="476">
        <v>16.736713399999999</v>
      </c>
      <c r="AX16" s="476">
        <v>13.891541630000001</v>
      </c>
      <c r="AY16" s="476">
        <v>11.611735250000001</v>
      </c>
      <c r="AZ16" s="476">
        <v>12.68281071</v>
      </c>
      <c r="BA16" s="476">
        <v>16.209454340000001</v>
      </c>
      <c r="BB16" s="476">
        <v>19.153301639999999</v>
      </c>
      <c r="BC16" s="476">
        <v>23.86516365</v>
      </c>
      <c r="BD16" s="697">
        <v>25.89232423</v>
      </c>
      <c r="BE16" s="697">
        <v>27.584330000000001</v>
      </c>
      <c r="BF16" s="697">
        <v>28.966840000000001</v>
      </c>
      <c r="BG16" s="397">
        <v>26.634499999999999</v>
      </c>
      <c r="BH16" s="397">
        <v>22.344200000000001</v>
      </c>
      <c r="BI16" s="397">
        <v>14.97899</v>
      </c>
      <c r="BJ16" s="397">
        <v>12.21569</v>
      </c>
      <c r="BK16" s="397">
        <v>12.026529999999999</v>
      </c>
      <c r="BL16" s="397">
        <v>10.807880000000001</v>
      </c>
      <c r="BM16" s="397">
        <v>11.40821</v>
      </c>
      <c r="BN16" s="397">
        <v>14.355840000000001</v>
      </c>
      <c r="BO16" s="397">
        <v>18.35425</v>
      </c>
      <c r="BP16" s="397">
        <v>20.405180000000001</v>
      </c>
      <c r="BQ16" s="397">
        <v>22.928349999999998</v>
      </c>
      <c r="BR16" s="397">
        <v>25.09892</v>
      </c>
      <c r="BS16" s="397">
        <v>23.925540000000002</v>
      </c>
      <c r="BT16" s="397">
        <v>20.665369999999999</v>
      </c>
      <c r="BU16" s="397">
        <v>14.172790000000001</v>
      </c>
      <c r="BV16" s="397">
        <v>11.76089</v>
      </c>
    </row>
    <row r="17" spans="1:74" ht="11.1" customHeight="1" x14ac:dyDescent="0.2">
      <c r="A17" s="667" t="s">
        <v>365</v>
      </c>
      <c r="B17" s="669" t="s">
        <v>1040</v>
      </c>
      <c r="C17" s="476">
        <v>7.4542524080000003</v>
      </c>
      <c r="D17" s="476">
        <v>7.3979911740000004</v>
      </c>
      <c r="E17" s="476">
        <v>7.8261144399999996</v>
      </c>
      <c r="F17" s="476">
        <v>8.2874618439999992</v>
      </c>
      <c r="G17" s="476">
        <v>9.8523559580000004</v>
      </c>
      <c r="H17" s="476">
        <v>11.369418749999999</v>
      </c>
      <c r="I17" s="476">
        <v>12.583276959999999</v>
      </c>
      <c r="J17" s="476">
        <v>13.31490135</v>
      </c>
      <c r="K17" s="476">
        <v>11.810922959999999</v>
      </c>
      <c r="L17" s="476">
        <v>9.5505583529999996</v>
      </c>
      <c r="M17" s="476">
        <v>7.9905834689999997</v>
      </c>
      <c r="N17" s="476">
        <v>7.6815719150000001</v>
      </c>
      <c r="O17" s="476">
        <v>7.7375117070000003</v>
      </c>
      <c r="P17" s="476">
        <v>7.808829673</v>
      </c>
      <c r="Q17" s="476">
        <v>8.2869421580000004</v>
      </c>
      <c r="R17" s="476">
        <v>9.4609403560000001</v>
      </c>
      <c r="S17" s="476">
        <v>10.97354015</v>
      </c>
      <c r="T17" s="476">
        <v>13.03297431</v>
      </c>
      <c r="U17" s="476">
        <v>15.574417950000001</v>
      </c>
      <c r="V17" s="476">
        <v>15.82003722</v>
      </c>
      <c r="W17" s="476">
        <v>15.278355769999999</v>
      </c>
      <c r="X17" s="476">
        <v>12.343000979999999</v>
      </c>
      <c r="Y17" s="476">
        <v>10.927400390000001</v>
      </c>
      <c r="Z17" s="476">
        <v>10.326860740000001</v>
      </c>
      <c r="AA17" s="476">
        <v>10.125389780000001</v>
      </c>
      <c r="AB17" s="476">
        <v>10.26999301</v>
      </c>
      <c r="AC17" s="476">
        <v>10.61703917</v>
      </c>
      <c r="AD17" s="476">
        <v>11.561066139999999</v>
      </c>
      <c r="AE17" s="476">
        <v>13.052426000000001</v>
      </c>
      <c r="AF17" s="476">
        <v>15.939064220000001</v>
      </c>
      <c r="AG17" s="476">
        <v>18.738428630000001</v>
      </c>
      <c r="AH17" s="476">
        <v>19.313641199999999</v>
      </c>
      <c r="AI17" s="476">
        <v>19.602794039999999</v>
      </c>
      <c r="AJ17" s="476">
        <v>16.626043719999998</v>
      </c>
      <c r="AK17" s="476">
        <v>13.44810509</v>
      </c>
      <c r="AL17" s="476">
        <v>12.423041919999999</v>
      </c>
      <c r="AM17" s="476">
        <v>13.071713369999999</v>
      </c>
      <c r="AN17" s="476">
        <v>12.56476159</v>
      </c>
      <c r="AO17" s="476">
        <v>12.06374149</v>
      </c>
      <c r="AP17" s="476">
        <v>12.398359920000001</v>
      </c>
      <c r="AQ17" s="476">
        <v>14.7809528</v>
      </c>
      <c r="AR17" s="476">
        <v>16.829411889999999</v>
      </c>
      <c r="AS17" s="476">
        <v>18.004477900000001</v>
      </c>
      <c r="AT17" s="476">
        <v>19.388591980000001</v>
      </c>
      <c r="AU17" s="476">
        <v>18.8382957</v>
      </c>
      <c r="AV17" s="476">
        <v>14.641364129999999</v>
      </c>
      <c r="AW17" s="476">
        <v>12.770669180000001</v>
      </c>
      <c r="AX17" s="476">
        <v>12.309990539999999</v>
      </c>
      <c r="AY17" s="476">
        <v>12.28004256</v>
      </c>
      <c r="AZ17" s="476">
        <v>12.69231913</v>
      </c>
      <c r="BA17" s="476">
        <v>12.84014936</v>
      </c>
      <c r="BB17" s="476">
        <v>12.68536014</v>
      </c>
      <c r="BC17" s="476">
        <v>14.1538609</v>
      </c>
      <c r="BD17" s="697">
        <v>16.748685160000001</v>
      </c>
      <c r="BE17" s="697">
        <v>19.316759999999999</v>
      </c>
      <c r="BF17" s="697">
        <v>19.43477</v>
      </c>
      <c r="BG17" s="397">
        <v>18.627300000000002</v>
      </c>
      <c r="BH17" s="397">
        <v>14.49377</v>
      </c>
      <c r="BI17" s="397">
        <v>12.42877</v>
      </c>
      <c r="BJ17" s="397">
        <v>11.599410000000001</v>
      </c>
      <c r="BK17" s="397">
        <v>11.447480000000001</v>
      </c>
      <c r="BL17" s="397">
        <v>11.510109999999999</v>
      </c>
      <c r="BM17" s="397">
        <v>11.49887</v>
      </c>
      <c r="BN17" s="397">
        <v>11.948790000000001</v>
      </c>
      <c r="BO17" s="397">
        <v>13.644769999999999</v>
      </c>
      <c r="BP17" s="397">
        <v>15.97808</v>
      </c>
      <c r="BQ17" s="397">
        <v>18.53764</v>
      </c>
      <c r="BR17" s="397">
        <v>18.726109999999998</v>
      </c>
      <c r="BS17" s="397">
        <v>17.99755</v>
      </c>
      <c r="BT17" s="397">
        <v>14.0801</v>
      </c>
      <c r="BU17" s="397">
        <v>12.13552</v>
      </c>
      <c r="BV17" s="397">
        <v>11.373100000000001</v>
      </c>
    </row>
    <row r="18" spans="1:74" ht="11.1" customHeight="1" x14ac:dyDescent="0.2">
      <c r="A18" s="667" t="s">
        <v>366</v>
      </c>
      <c r="B18" s="669" t="s">
        <v>1043</v>
      </c>
      <c r="C18" s="476">
        <v>13.56457105</v>
      </c>
      <c r="D18" s="476">
        <v>13.112920900000001</v>
      </c>
      <c r="E18" s="476">
        <v>12.47477277</v>
      </c>
      <c r="F18" s="476">
        <v>12.893700519999999</v>
      </c>
      <c r="G18" s="476">
        <v>13.772988809999999</v>
      </c>
      <c r="H18" s="476">
        <v>13.99057212</v>
      </c>
      <c r="I18" s="476">
        <v>14.015450850000001</v>
      </c>
      <c r="J18" s="476">
        <v>14.13967879</v>
      </c>
      <c r="K18" s="476">
        <v>14.33432934</v>
      </c>
      <c r="L18" s="476">
        <v>13.29743921</v>
      </c>
      <c r="M18" s="476">
        <v>12.93932581</v>
      </c>
      <c r="N18" s="476">
        <v>13.75938762</v>
      </c>
      <c r="O18" s="476">
        <v>14.402806200000001</v>
      </c>
      <c r="P18" s="476">
        <v>13.78992611</v>
      </c>
      <c r="Q18" s="476">
        <v>14.08781557</v>
      </c>
      <c r="R18" s="476">
        <v>14.990054239999999</v>
      </c>
      <c r="S18" s="476">
        <v>14.853277650000001</v>
      </c>
      <c r="T18" s="476">
        <v>15.450692419999999</v>
      </c>
      <c r="U18" s="476">
        <v>15.80023632</v>
      </c>
      <c r="V18" s="476">
        <v>15.91385717</v>
      </c>
      <c r="W18" s="476">
        <v>15.73324115</v>
      </c>
      <c r="X18" s="476">
        <v>16.109284760000001</v>
      </c>
      <c r="Y18" s="476">
        <v>16.065444840000001</v>
      </c>
      <c r="Z18" s="476">
        <v>16.621755499999999</v>
      </c>
      <c r="AA18" s="476">
        <v>17.542087009999999</v>
      </c>
      <c r="AB18" s="476">
        <v>16.739026840000001</v>
      </c>
      <c r="AC18" s="476">
        <v>16.551854840000001</v>
      </c>
      <c r="AD18" s="476">
        <v>16.18626652</v>
      </c>
      <c r="AE18" s="476">
        <v>17.790330040000001</v>
      </c>
      <c r="AF18" s="476">
        <v>20.491959349999998</v>
      </c>
      <c r="AG18" s="476">
        <v>19.874957899999998</v>
      </c>
      <c r="AH18" s="476">
        <v>20.951923310000002</v>
      </c>
      <c r="AI18" s="476">
        <v>20.61279974</v>
      </c>
      <c r="AJ18" s="476">
        <v>18.497219340000001</v>
      </c>
      <c r="AK18" s="476">
        <v>17.8082469</v>
      </c>
      <c r="AL18" s="476">
        <v>19.820082450000001</v>
      </c>
      <c r="AM18" s="476">
        <v>21.691700090000001</v>
      </c>
      <c r="AN18" s="476">
        <v>21.76934739</v>
      </c>
      <c r="AO18" s="476">
        <v>16.613844270000001</v>
      </c>
      <c r="AP18" s="476">
        <v>17.232843679999998</v>
      </c>
      <c r="AQ18" s="476">
        <v>16.940149470000001</v>
      </c>
      <c r="AR18" s="476">
        <v>17.115453370000001</v>
      </c>
      <c r="AS18" s="476">
        <v>17.785168559999999</v>
      </c>
      <c r="AT18" s="476">
        <v>18.723704900000001</v>
      </c>
      <c r="AU18" s="476">
        <v>17.87586464</v>
      </c>
      <c r="AV18" s="476">
        <v>17.231872800000001</v>
      </c>
      <c r="AW18" s="476">
        <v>18.016431690000001</v>
      </c>
      <c r="AX18" s="476">
        <v>18.053169199999999</v>
      </c>
      <c r="AY18" s="476">
        <v>16.395789749999999</v>
      </c>
      <c r="AZ18" s="476">
        <v>18.827397829999999</v>
      </c>
      <c r="BA18" s="476">
        <v>18.42469384</v>
      </c>
      <c r="BB18" s="476">
        <v>19.49264191</v>
      </c>
      <c r="BC18" s="476">
        <v>16.986643950000001</v>
      </c>
      <c r="BD18" s="697">
        <v>17.845597099999999</v>
      </c>
      <c r="BE18" s="697">
        <v>17.931000000000001</v>
      </c>
      <c r="BF18" s="697">
        <v>18.088360000000002</v>
      </c>
      <c r="BG18" s="397">
        <v>17.318000000000001</v>
      </c>
      <c r="BH18" s="397">
        <v>16.242290000000001</v>
      </c>
      <c r="BI18" s="397">
        <v>15.612909999999999</v>
      </c>
      <c r="BJ18" s="397">
        <v>16.63822</v>
      </c>
      <c r="BK18" s="397">
        <v>17.577079999999999</v>
      </c>
      <c r="BL18" s="397">
        <v>16.53585</v>
      </c>
      <c r="BM18" s="397">
        <v>16.140999999999998</v>
      </c>
      <c r="BN18" s="397">
        <v>16.055060000000001</v>
      </c>
      <c r="BO18" s="397">
        <v>15.787879999999999</v>
      </c>
      <c r="BP18" s="397">
        <v>16.607410000000002</v>
      </c>
      <c r="BQ18" s="397">
        <v>17.076730000000001</v>
      </c>
      <c r="BR18" s="397">
        <v>17.540959999999998</v>
      </c>
      <c r="BS18" s="397">
        <v>17.0749</v>
      </c>
      <c r="BT18" s="397">
        <v>16.207249999999998</v>
      </c>
      <c r="BU18" s="397">
        <v>15.698130000000001</v>
      </c>
      <c r="BV18" s="397">
        <v>16.800750000000001</v>
      </c>
    </row>
    <row r="19" spans="1:74" ht="11.1" customHeight="1" x14ac:dyDescent="0.2">
      <c r="A19" s="667"/>
      <c r="B19" s="671"/>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476"/>
      <c r="AY19" s="476"/>
      <c r="AZ19" s="476"/>
      <c r="BA19" s="476"/>
      <c r="BB19" s="476"/>
      <c r="BC19" s="476"/>
      <c r="BD19" s="697"/>
      <c r="BE19" s="697"/>
      <c r="BF19" s="697"/>
      <c r="BG19" s="397"/>
      <c r="BH19" s="397"/>
      <c r="BI19" s="397"/>
      <c r="BJ19" s="397"/>
      <c r="BK19" s="397"/>
      <c r="BL19" s="397"/>
      <c r="BM19" s="397"/>
      <c r="BN19" s="397"/>
      <c r="BO19" s="397"/>
      <c r="BP19" s="397"/>
      <c r="BQ19" s="397"/>
      <c r="BR19" s="397"/>
      <c r="BS19" s="397"/>
      <c r="BT19" s="397"/>
      <c r="BU19" s="397"/>
      <c r="BV19" s="397"/>
    </row>
    <row r="20" spans="1:74" ht="11.1" customHeight="1" x14ac:dyDescent="0.2">
      <c r="A20" s="667"/>
      <c r="B20" s="45" t="s">
        <v>1249</v>
      </c>
      <c r="C20" s="675"/>
      <c r="D20" s="675"/>
      <c r="E20" s="675"/>
      <c r="F20" s="675"/>
      <c r="G20" s="675"/>
      <c r="H20" s="675"/>
      <c r="I20" s="675"/>
      <c r="J20" s="675"/>
      <c r="K20" s="675"/>
      <c r="L20" s="675"/>
      <c r="M20" s="675"/>
      <c r="N20" s="675"/>
      <c r="O20" s="675"/>
      <c r="P20" s="675"/>
      <c r="Q20" s="675"/>
      <c r="R20" s="675"/>
      <c r="S20" s="675"/>
      <c r="T20" s="675"/>
      <c r="U20" s="675"/>
      <c r="V20" s="675"/>
      <c r="W20" s="675"/>
      <c r="X20" s="675"/>
      <c r="Y20" s="675"/>
      <c r="Z20" s="675"/>
      <c r="AA20" s="675"/>
      <c r="AB20" s="675"/>
      <c r="AC20" s="675"/>
      <c r="AD20" s="675"/>
      <c r="AE20" s="675"/>
      <c r="AF20" s="675"/>
      <c r="AG20" s="675"/>
      <c r="AH20" s="675"/>
      <c r="AI20" s="675"/>
      <c r="AJ20" s="675"/>
      <c r="AK20" s="675"/>
      <c r="AL20" s="675"/>
      <c r="AM20" s="675"/>
      <c r="AN20" s="675"/>
      <c r="AO20" s="675"/>
      <c r="AP20" s="675"/>
      <c r="AQ20" s="675"/>
      <c r="AR20" s="675"/>
      <c r="AS20" s="675"/>
      <c r="AT20" s="675"/>
      <c r="AU20" s="675"/>
      <c r="AV20" s="675"/>
      <c r="AW20" s="675"/>
      <c r="AX20" s="675"/>
      <c r="AY20" s="675"/>
      <c r="AZ20" s="675"/>
      <c r="BA20" s="675"/>
      <c r="BB20" s="675"/>
      <c r="BC20" s="675"/>
      <c r="BD20" s="764"/>
      <c r="BE20" s="764"/>
      <c r="BF20" s="764"/>
      <c r="BG20" s="679"/>
      <c r="BH20" s="679"/>
      <c r="BI20" s="679"/>
      <c r="BJ20" s="679"/>
      <c r="BK20" s="679"/>
      <c r="BL20" s="679"/>
      <c r="BM20" s="679"/>
      <c r="BN20" s="679"/>
      <c r="BO20" s="679"/>
      <c r="BP20" s="679"/>
      <c r="BQ20" s="679"/>
      <c r="BR20" s="679"/>
      <c r="BS20" s="679"/>
      <c r="BT20" s="679"/>
      <c r="BU20" s="679"/>
      <c r="BV20" s="679"/>
    </row>
    <row r="21" spans="1:74" ht="11.1" customHeight="1" x14ac:dyDescent="0.2">
      <c r="A21" s="667" t="s">
        <v>376</v>
      </c>
      <c r="B21" s="638" t="s">
        <v>1188</v>
      </c>
      <c r="C21" s="476">
        <v>7.24</v>
      </c>
      <c r="D21" s="476">
        <v>7.03</v>
      </c>
      <c r="E21" s="476">
        <v>7.29</v>
      </c>
      <c r="F21" s="476">
        <v>7.24</v>
      </c>
      <c r="G21" s="476">
        <v>7.73</v>
      </c>
      <c r="H21" s="476">
        <v>8.23</v>
      </c>
      <c r="I21" s="476">
        <v>8.49</v>
      </c>
      <c r="J21" s="476">
        <v>8.48</v>
      </c>
      <c r="K21" s="476">
        <v>8.4499999999999993</v>
      </c>
      <c r="L21" s="476">
        <v>7.59</v>
      </c>
      <c r="M21" s="476">
        <v>7.64</v>
      </c>
      <c r="N21" s="476">
        <v>7.39</v>
      </c>
      <c r="O21" s="476">
        <v>7.38</v>
      </c>
      <c r="P21" s="476">
        <v>7.35</v>
      </c>
      <c r="Q21" s="476">
        <v>8.01</v>
      </c>
      <c r="R21" s="476">
        <v>8.49</v>
      </c>
      <c r="S21" s="476">
        <v>8.99</v>
      </c>
      <c r="T21" s="476">
        <v>9.59</v>
      </c>
      <c r="U21" s="476">
        <v>9.92</v>
      </c>
      <c r="V21" s="476">
        <v>10.23</v>
      </c>
      <c r="W21" s="476">
        <v>10.31</v>
      </c>
      <c r="X21" s="476">
        <v>10.48</v>
      </c>
      <c r="Y21" s="476">
        <v>10.06</v>
      </c>
      <c r="Z21" s="476">
        <v>10.34</v>
      </c>
      <c r="AA21" s="476">
        <v>9.82</v>
      </c>
      <c r="AB21" s="476">
        <v>10.02</v>
      </c>
      <c r="AC21" s="476">
        <v>10.210000000000001</v>
      </c>
      <c r="AD21" s="476">
        <v>10.6</v>
      </c>
      <c r="AE21" s="476">
        <v>12.07</v>
      </c>
      <c r="AF21" s="476">
        <v>13.45</v>
      </c>
      <c r="AG21" s="476">
        <v>13.5</v>
      </c>
      <c r="AH21" s="476">
        <v>14.14</v>
      </c>
      <c r="AI21" s="476">
        <v>14.54</v>
      </c>
      <c r="AJ21" s="476">
        <v>12.84</v>
      </c>
      <c r="AK21" s="476">
        <v>11.87</v>
      </c>
      <c r="AL21" s="476">
        <v>11.99</v>
      </c>
      <c r="AM21" s="476">
        <v>12.44</v>
      </c>
      <c r="AN21" s="476">
        <v>11.97</v>
      </c>
      <c r="AO21" s="476">
        <v>10.93</v>
      </c>
      <c r="AP21" s="476">
        <v>10.41</v>
      </c>
      <c r="AQ21" s="476">
        <v>10.44</v>
      </c>
      <c r="AR21" s="476">
        <v>10.65</v>
      </c>
      <c r="AS21" s="476">
        <v>10.82</v>
      </c>
      <c r="AT21" s="476">
        <v>11.02</v>
      </c>
      <c r="AU21" s="476">
        <v>10.84</v>
      </c>
      <c r="AV21" s="476">
        <v>10.050000000000001</v>
      </c>
      <c r="AW21" s="476">
        <v>9.66</v>
      </c>
      <c r="AX21" s="476">
        <v>9.83</v>
      </c>
      <c r="AY21" s="476">
        <v>9.43</v>
      </c>
      <c r="AZ21" s="476">
        <v>10.06</v>
      </c>
      <c r="BA21" s="476">
        <v>10.130000000000001</v>
      </c>
      <c r="BB21" s="476">
        <v>10.11</v>
      </c>
      <c r="BC21" s="476">
        <v>10.57</v>
      </c>
      <c r="BD21" s="697">
        <v>10.63</v>
      </c>
      <c r="BE21" s="697">
        <v>10.440659999999999</v>
      </c>
      <c r="BF21" s="697">
        <v>10.252000000000001</v>
      </c>
      <c r="BG21" s="397">
        <v>10.13814</v>
      </c>
      <c r="BH21" s="397">
        <v>8.9024300000000007</v>
      </c>
      <c r="BI21" s="397">
        <v>8.4038240000000002</v>
      </c>
      <c r="BJ21" s="397">
        <v>8.4184210000000004</v>
      </c>
      <c r="BK21" s="397">
        <v>8.4258220000000001</v>
      </c>
      <c r="BL21" s="397">
        <v>8.4517679999999995</v>
      </c>
      <c r="BM21" s="397">
        <v>8.5751810000000006</v>
      </c>
      <c r="BN21" s="397">
        <v>8.7060169999999992</v>
      </c>
      <c r="BO21" s="397">
        <v>9.2710980000000003</v>
      </c>
      <c r="BP21" s="397">
        <v>9.8082560000000001</v>
      </c>
      <c r="BQ21" s="397">
        <v>9.9179580000000005</v>
      </c>
      <c r="BR21" s="397">
        <v>10.0357</v>
      </c>
      <c r="BS21" s="397">
        <v>10.10538</v>
      </c>
      <c r="BT21" s="397">
        <v>9.1466770000000004</v>
      </c>
      <c r="BU21" s="397">
        <v>8.7541689999999992</v>
      </c>
      <c r="BV21" s="397">
        <v>8.8228080000000002</v>
      </c>
    </row>
    <row r="22" spans="1:74" ht="11.1" customHeight="1" x14ac:dyDescent="0.2">
      <c r="A22" s="667" t="s">
        <v>367</v>
      </c>
      <c r="B22" s="669" t="s">
        <v>1033</v>
      </c>
      <c r="C22" s="476">
        <v>9.8785508950000001</v>
      </c>
      <c r="D22" s="476">
        <v>10.26506249</v>
      </c>
      <c r="E22" s="476">
        <v>9.8972276969999999</v>
      </c>
      <c r="F22" s="476">
        <v>10.45328342</v>
      </c>
      <c r="G22" s="476">
        <v>9.8113869269999991</v>
      </c>
      <c r="H22" s="476">
        <v>11.434287279999999</v>
      </c>
      <c r="I22" s="476">
        <v>10.5400039</v>
      </c>
      <c r="J22" s="476">
        <v>10.76887194</v>
      </c>
      <c r="K22" s="476">
        <v>11.57652946</v>
      </c>
      <c r="L22" s="476">
        <v>10.16716031</v>
      </c>
      <c r="M22" s="476">
        <v>9.6753994700000003</v>
      </c>
      <c r="N22" s="476">
        <v>10.400720290000001</v>
      </c>
      <c r="O22" s="476">
        <v>10.33791643</v>
      </c>
      <c r="P22" s="476">
        <v>10.38370231</v>
      </c>
      <c r="Q22" s="476">
        <v>10.656119889999999</v>
      </c>
      <c r="R22" s="476">
        <v>10.905874649999999</v>
      </c>
      <c r="S22" s="476">
        <v>11.184750920000001</v>
      </c>
      <c r="T22" s="476">
        <v>11.92521077</v>
      </c>
      <c r="U22" s="476">
        <v>11.916964500000001</v>
      </c>
      <c r="V22" s="476">
        <v>12.671574140000001</v>
      </c>
      <c r="W22" s="476">
        <v>12.629085180000001</v>
      </c>
      <c r="X22" s="476">
        <v>12.830043849999999</v>
      </c>
      <c r="Y22" s="476">
        <v>12.97069763</v>
      </c>
      <c r="Z22" s="476">
        <v>12.3788033</v>
      </c>
      <c r="AA22" s="476">
        <v>12.569677779999999</v>
      </c>
      <c r="AB22" s="476">
        <v>12.510289029999999</v>
      </c>
      <c r="AC22" s="476">
        <v>13.053499710000001</v>
      </c>
      <c r="AD22" s="476">
        <v>14.143687379999999</v>
      </c>
      <c r="AE22" s="476">
        <v>15.00309839</v>
      </c>
      <c r="AF22" s="476">
        <v>15.27747419</v>
      </c>
      <c r="AG22" s="476">
        <v>16.04675993</v>
      </c>
      <c r="AH22" s="476">
        <v>15.900638150000001</v>
      </c>
      <c r="AI22" s="476">
        <v>16.439966720000001</v>
      </c>
      <c r="AJ22" s="476">
        <v>15.856145359999999</v>
      </c>
      <c r="AK22" s="476">
        <v>15.41890379</v>
      </c>
      <c r="AL22" s="476">
        <v>15.948836480000001</v>
      </c>
      <c r="AM22" s="476">
        <v>15.8394213</v>
      </c>
      <c r="AN22" s="476">
        <v>15.51028913</v>
      </c>
      <c r="AO22" s="476">
        <v>14.154644960000001</v>
      </c>
      <c r="AP22" s="476">
        <v>13.945958559999999</v>
      </c>
      <c r="AQ22" s="476">
        <v>13.81255691</v>
      </c>
      <c r="AR22" s="476">
        <v>12.891788180000001</v>
      </c>
      <c r="AS22" s="476">
        <v>12.8991229</v>
      </c>
      <c r="AT22" s="476">
        <v>12.36604588</v>
      </c>
      <c r="AU22" s="476">
        <v>12.381870899999999</v>
      </c>
      <c r="AV22" s="476">
        <v>11.77809542</v>
      </c>
      <c r="AW22" s="476">
        <v>11.50923489</v>
      </c>
      <c r="AX22" s="476">
        <v>12.8444375</v>
      </c>
      <c r="AY22" s="476">
        <v>12.896916600000001</v>
      </c>
      <c r="AZ22" s="476">
        <v>12.700674299999999</v>
      </c>
      <c r="BA22" s="476">
        <v>13.097796150000001</v>
      </c>
      <c r="BB22" s="476">
        <v>12.822947920000001</v>
      </c>
      <c r="BC22" s="476">
        <v>13.675933669999999</v>
      </c>
      <c r="BD22" s="697">
        <v>12.08691336</v>
      </c>
      <c r="BE22" s="697">
        <v>11.964320000000001</v>
      </c>
      <c r="BF22" s="697">
        <v>11.92394</v>
      </c>
      <c r="BG22" s="397">
        <v>11.622210000000001</v>
      </c>
      <c r="BH22" s="397">
        <v>10.82694</v>
      </c>
      <c r="BI22" s="397">
        <v>10.38804</v>
      </c>
      <c r="BJ22" s="397">
        <v>10.887</v>
      </c>
      <c r="BK22" s="397">
        <v>10.893610000000001</v>
      </c>
      <c r="BL22" s="397">
        <v>11.04142</v>
      </c>
      <c r="BM22" s="397">
        <v>11.108090000000001</v>
      </c>
      <c r="BN22" s="397">
        <v>11.40602</v>
      </c>
      <c r="BO22" s="397">
        <v>11.603590000000001</v>
      </c>
      <c r="BP22" s="397">
        <v>11.693250000000001</v>
      </c>
      <c r="BQ22" s="397">
        <v>11.80538</v>
      </c>
      <c r="BR22" s="397">
        <v>11.9556</v>
      </c>
      <c r="BS22" s="397">
        <v>11.854240000000001</v>
      </c>
      <c r="BT22" s="397">
        <v>11.207179999999999</v>
      </c>
      <c r="BU22" s="397">
        <v>10.860760000000001</v>
      </c>
      <c r="BV22" s="397">
        <v>11.40828</v>
      </c>
    </row>
    <row r="23" spans="1:74" ht="11.1" customHeight="1" x14ac:dyDescent="0.2">
      <c r="A23" s="667" t="s">
        <v>368</v>
      </c>
      <c r="B23" s="670" t="s">
        <v>1034</v>
      </c>
      <c r="C23" s="476">
        <v>7.8976232120000001</v>
      </c>
      <c r="D23" s="476">
        <v>7.7586788589999998</v>
      </c>
      <c r="E23" s="476">
        <v>7.9587758500000003</v>
      </c>
      <c r="F23" s="476">
        <v>7.2569609560000004</v>
      </c>
      <c r="G23" s="476">
        <v>6.838145183</v>
      </c>
      <c r="H23" s="476">
        <v>6.7712460940000003</v>
      </c>
      <c r="I23" s="476">
        <v>6.8113600529999996</v>
      </c>
      <c r="J23" s="476">
        <v>6.5149590829999999</v>
      </c>
      <c r="K23" s="476">
        <v>6.8662545179999999</v>
      </c>
      <c r="L23" s="476">
        <v>6.9806896480000002</v>
      </c>
      <c r="M23" s="476">
        <v>7.2254642909999998</v>
      </c>
      <c r="N23" s="476">
        <v>7.7345386549999997</v>
      </c>
      <c r="O23" s="476">
        <v>7.8006100639999998</v>
      </c>
      <c r="P23" s="476">
        <v>7.8361518590000001</v>
      </c>
      <c r="Q23" s="476">
        <v>8.1805498300000004</v>
      </c>
      <c r="R23" s="476">
        <v>8.1959875970000002</v>
      </c>
      <c r="S23" s="476">
        <v>7.8748820530000003</v>
      </c>
      <c r="T23" s="476">
        <v>7.7410072400000001</v>
      </c>
      <c r="U23" s="476">
        <v>7.9436002820000002</v>
      </c>
      <c r="V23" s="476">
        <v>7.9445554080000003</v>
      </c>
      <c r="W23" s="476">
        <v>11.7396545</v>
      </c>
      <c r="X23" s="476">
        <v>9.4080693400000008</v>
      </c>
      <c r="Y23" s="476">
        <v>10.049375619999999</v>
      </c>
      <c r="Z23" s="476">
        <v>10.45570412</v>
      </c>
      <c r="AA23" s="476">
        <v>10.200384140000001</v>
      </c>
      <c r="AB23" s="476">
        <v>10.495671140000001</v>
      </c>
      <c r="AC23" s="476">
        <v>10.35060616</v>
      </c>
      <c r="AD23" s="476">
        <v>10.15038302</v>
      </c>
      <c r="AE23" s="476">
        <v>10.75129012</v>
      </c>
      <c r="AF23" s="476">
        <v>11.94497761</v>
      </c>
      <c r="AG23" s="476">
        <v>11.078588420000001</v>
      </c>
      <c r="AH23" s="476">
        <v>11.559318680000001</v>
      </c>
      <c r="AI23" s="476">
        <v>13.4822943</v>
      </c>
      <c r="AJ23" s="476">
        <v>11.89712514</v>
      </c>
      <c r="AK23" s="476">
        <v>11.51350148</v>
      </c>
      <c r="AL23" s="476">
        <v>12.27326777</v>
      </c>
      <c r="AM23" s="476">
        <v>12.540571440000001</v>
      </c>
      <c r="AN23" s="476">
        <v>11.960396960000001</v>
      </c>
      <c r="AO23" s="476">
        <v>11.255569080000001</v>
      </c>
      <c r="AP23" s="476">
        <v>10.12327084</v>
      </c>
      <c r="AQ23" s="476">
        <v>8.8167215920000004</v>
      </c>
      <c r="AR23" s="476">
        <v>8.3989308119999997</v>
      </c>
      <c r="AS23" s="476">
        <v>7.9636477040000004</v>
      </c>
      <c r="AT23" s="476">
        <v>8.1926886430000003</v>
      </c>
      <c r="AU23" s="476">
        <v>8.0190104719999997</v>
      </c>
      <c r="AV23" s="476">
        <v>9.0880589860000001</v>
      </c>
      <c r="AW23" s="476">
        <v>9.2458748170000007</v>
      </c>
      <c r="AX23" s="476">
        <v>9.8528478449999994</v>
      </c>
      <c r="AY23" s="476">
        <v>10.543593489999999</v>
      </c>
      <c r="AZ23" s="476">
        <v>10.512909560000001</v>
      </c>
      <c r="BA23" s="476">
        <v>10.37654715</v>
      </c>
      <c r="BB23" s="476">
        <v>10.21142626</v>
      </c>
      <c r="BC23" s="476">
        <v>10.100822580000001</v>
      </c>
      <c r="BD23" s="697">
        <v>9.4600963329999992</v>
      </c>
      <c r="BE23" s="697">
        <v>8.7444989999999994</v>
      </c>
      <c r="BF23" s="697">
        <v>8.1982409999999994</v>
      </c>
      <c r="BG23" s="397">
        <v>8.5048580000000005</v>
      </c>
      <c r="BH23" s="397">
        <v>8.0827550000000006</v>
      </c>
      <c r="BI23" s="397">
        <v>8.0429329999999997</v>
      </c>
      <c r="BJ23" s="397">
        <v>8.4825160000000004</v>
      </c>
      <c r="BK23" s="397">
        <v>8.8220890000000001</v>
      </c>
      <c r="BL23" s="397">
        <v>8.8093439999999994</v>
      </c>
      <c r="BM23" s="397">
        <v>8.7455870000000004</v>
      </c>
      <c r="BN23" s="397">
        <v>8.2856970000000008</v>
      </c>
      <c r="BO23" s="397">
        <v>8.1499640000000007</v>
      </c>
      <c r="BP23" s="397">
        <v>8.0922529999999995</v>
      </c>
      <c r="BQ23" s="397">
        <v>7.8351069999999998</v>
      </c>
      <c r="BR23" s="397">
        <v>7.6492699999999996</v>
      </c>
      <c r="BS23" s="397">
        <v>8.2941599999999998</v>
      </c>
      <c r="BT23" s="397">
        <v>8.1177270000000004</v>
      </c>
      <c r="BU23" s="397">
        <v>8.2349340000000009</v>
      </c>
      <c r="BV23" s="397">
        <v>8.7644839999999995</v>
      </c>
    </row>
    <row r="24" spans="1:74" ht="11.1" customHeight="1" x14ac:dyDescent="0.2">
      <c r="A24" s="667" t="s">
        <v>369</v>
      </c>
      <c r="B24" s="669" t="s">
        <v>1245</v>
      </c>
      <c r="C24" s="476">
        <v>5.7300329159999999</v>
      </c>
      <c r="D24" s="476">
        <v>5.6066080569999999</v>
      </c>
      <c r="E24" s="476">
        <v>5.8943313909999997</v>
      </c>
      <c r="F24" s="476">
        <v>5.8640354549999998</v>
      </c>
      <c r="G24" s="476">
        <v>6.8738770599999999</v>
      </c>
      <c r="H24" s="476">
        <v>9.5290934689999993</v>
      </c>
      <c r="I24" s="476">
        <v>8.8239402699999996</v>
      </c>
      <c r="J24" s="476">
        <v>9.0366959579999993</v>
      </c>
      <c r="K24" s="476">
        <v>8.4947285990000001</v>
      </c>
      <c r="L24" s="476">
        <v>6.5316382040000001</v>
      </c>
      <c r="M24" s="476">
        <v>6.4077101819999998</v>
      </c>
      <c r="N24" s="476">
        <v>5.9289883090000002</v>
      </c>
      <c r="O24" s="476">
        <v>5.8646258930000004</v>
      </c>
      <c r="P24" s="476">
        <v>5.9426529940000004</v>
      </c>
      <c r="Q24" s="476">
        <v>6.7867909180000003</v>
      </c>
      <c r="R24" s="476">
        <v>7.6472059610000001</v>
      </c>
      <c r="S24" s="476">
        <v>9.0120627800000008</v>
      </c>
      <c r="T24" s="476">
        <v>10.935369100000001</v>
      </c>
      <c r="U24" s="476">
        <v>10.58893014</v>
      </c>
      <c r="V24" s="476">
        <v>11.26032728</v>
      </c>
      <c r="W24" s="476">
        <v>11.313526449999999</v>
      </c>
      <c r="X24" s="476">
        <v>9.8594183320000006</v>
      </c>
      <c r="Y24" s="476">
        <v>8.4071018879999997</v>
      </c>
      <c r="Z24" s="476">
        <v>8.5373028190000007</v>
      </c>
      <c r="AA24" s="476">
        <v>7.9433720409999999</v>
      </c>
      <c r="AB24" s="476">
        <v>8.2877852329999993</v>
      </c>
      <c r="AC24" s="476">
        <v>8.4627532159999994</v>
      </c>
      <c r="AD24" s="476">
        <v>9.3787581689999993</v>
      </c>
      <c r="AE24" s="476">
        <v>11.80829526</v>
      </c>
      <c r="AF24" s="476">
        <v>14.6079208</v>
      </c>
      <c r="AG24" s="476">
        <v>13.8002184</v>
      </c>
      <c r="AH24" s="476">
        <v>16.621668320000001</v>
      </c>
      <c r="AI24" s="476">
        <v>15.22931342</v>
      </c>
      <c r="AJ24" s="476">
        <v>11.77318447</v>
      </c>
      <c r="AK24" s="476">
        <v>10.3221911</v>
      </c>
      <c r="AL24" s="476">
        <v>10.030120849999999</v>
      </c>
      <c r="AM24" s="476">
        <v>9.7397830800000005</v>
      </c>
      <c r="AN24" s="476">
        <v>9.2666187270000009</v>
      </c>
      <c r="AO24" s="476">
        <v>8.4967849110000007</v>
      </c>
      <c r="AP24" s="476">
        <v>7.9111895880000001</v>
      </c>
      <c r="AQ24" s="476">
        <v>8.9241255759999998</v>
      </c>
      <c r="AR24" s="476">
        <v>10.156150500000001</v>
      </c>
      <c r="AS24" s="476">
        <v>10.537218620000001</v>
      </c>
      <c r="AT24" s="476">
        <v>10.91350854</v>
      </c>
      <c r="AU24" s="476">
        <v>10.488799139999999</v>
      </c>
      <c r="AV24" s="476">
        <v>8.1626610349999993</v>
      </c>
      <c r="AW24" s="476">
        <v>7.6014727009999996</v>
      </c>
      <c r="AX24" s="476">
        <v>7.6552847709999998</v>
      </c>
      <c r="AY24" s="476">
        <v>7.0169063339999997</v>
      </c>
      <c r="AZ24" s="476">
        <v>7.7240657410000004</v>
      </c>
      <c r="BA24" s="476">
        <v>7.6790342999999996</v>
      </c>
      <c r="BB24" s="476">
        <v>8.2054674999999992</v>
      </c>
      <c r="BC24" s="476">
        <v>9.649260344</v>
      </c>
      <c r="BD24" s="697">
        <v>10.195048079999999</v>
      </c>
      <c r="BE24" s="697">
        <v>10.223089999999999</v>
      </c>
      <c r="BF24" s="697">
        <v>10.020619999999999</v>
      </c>
      <c r="BG24" s="397">
        <v>9.3198919999999994</v>
      </c>
      <c r="BH24" s="397">
        <v>7.007479</v>
      </c>
      <c r="BI24" s="397">
        <v>6.4416190000000002</v>
      </c>
      <c r="BJ24" s="397">
        <v>6.1901520000000003</v>
      </c>
      <c r="BK24" s="397">
        <v>6.4012830000000003</v>
      </c>
      <c r="BL24" s="397">
        <v>6.3652629999999997</v>
      </c>
      <c r="BM24" s="397">
        <v>6.7223569999999997</v>
      </c>
      <c r="BN24" s="397">
        <v>6.9932829999999999</v>
      </c>
      <c r="BO24" s="397">
        <v>8.2248359999999998</v>
      </c>
      <c r="BP24" s="397">
        <v>9.7219820000000006</v>
      </c>
      <c r="BQ24" s="397">
        <v>9.8919200000000007</v>
      </c>
      <c r="BR24" s="397">
        <v>10.25276</v>
      </c>
      <c r="BS24" s="397">
        <v>9.6701490000000003</v>
      </c>
      <c r="BT24" s="397">
        <v>7.6573079999999996</v>
      </c>
      <c r="BU24" s="397">
        <v>7.0525339999999996</v>
      </c>
      <c r="BV24" s="397">
        <v>6.8910400000000003</v>
      </c>
    </row>
    <row r="25" spans="1:74" ht="11.1" customHeight="1" x14ac:dyDescent="0.2">
      <c r="A25" s="667" t="s">
        <v>370</v>
      </c>
      <c r="B25" s="669" t="s">
        <v>1246</v>
      </c>
      <c r="C25" s="476">
        <v>6.0715101919999999</v>
      </c>
      <c r="D25" s="476">
        <v>5.8862960449999999</v>
      </c>
      <c r="E25" s="476">
        <v>5.9407180750000004</v>
      </c>
      <c r="F25" s="476">
        <v>5.96957644</v>
      </c>
      <c r="G25" s="476">
        <v>6.9677815440000002</v>
      </c>
      <c r="H25" s="476">
        <v>7.6779744360000004</v>
      </c>
      <c r="I25" s="476">
        <v>8.4566874480000003</v>
      </c>
      <c r="J25" s="476">
        <v>8.0879039719999994</v>
      </c>
      <c r="K25" s="476">
        <v>8.1006287730000004</v>
      </c>
      <c r="L25" s="476">
        <v>6.4111436919999996</v>
      </c>
      <c r="M25" s="476">
        <v>6.777767227</v>
      </c>
      <c r="N25" s="476">
        <v>6.4850737909999996</v>
      </c>
      <c r="O25" s="476">
        <v>6.0622340039999996</v>
      </c>
      <c r="P25" s="476">
        <v>6.3484576410000004</v>
      </c>
      <c r="Q25" s="476">
        <v>6.7890606279999997</v>
      </c>
      <c r="R25" s="476">
        <v>7.1949539680000001</v>
      </c>
      <c r="S25" s="476">
        <v>7.8301199830000003</v>
      </c>
      <c r="T25" s="476">
        <v>8.9603753200000007</v>
      </c>
      <c r="U25" s="476">
        <v>9.7157443919999995</v>
      </c>
      <c r="V25" s="476">
        <v>10.19228524</v>
      </c>
      <c r="W25" s="476">
        <v>10.25289214</v>
      </c>
      <c r="X25" s="476">
        <v>10.48403821</v>
      </c>
      <c r="Y25" s="476">
        <v>9.9476382129999994</v>
      </c>
      <c r="Z25" s="476">
        <v>10.024772929999999</v>
      </c>
      <c r="AA25" s="476">
        <v>10.059184889999999</v>
      </c>
      <c r="AB25" s="476">
        <v>9.8521180659999992</v>
      </c>
      <c r="AC25" s="476">
        <v>9.9924883389999994</v>
      </c>
      <c r="AD25" s="476">
        <v>9.9456828690000005</v>
      </c>
      <c r="AE25" s="476">
        <v>12.562364970000001</v>
      </c>
      <c r="AF25" s="476">
        <v>14.48828058</v>
      </c>
      <c r="AG25" s="476">
        <v>14.088442260000001</v>
      </c>
      <c r="AH25" s="476">
        <v>14.940989460000001</v>
      </c>
      <c r="AI25" s="476">
        <v>14.934757019999999</v>
      </c>
      <c r="AJ25" s="476">
        <v>11.594343650000001</v>
      </c>
      <c r="AK25" s="476">
        <v>10.130672540000001</v>
      </c>
      <c r="AL25" s="476">
        <v>11.308806110000001</v>
      </c>
      <c r="AM25" s="476">
        <v>11.78455436</v>
      </c>
      <c r="AN25" s="476">
        <v>11.97925437</v>
      </c>
      <c r="AO25" s="476">
        <v>10.891096320000001</v>
      </c>
      <c r="AP25" s="476">
        <v>10.52341448</v>
      </c>
      <c r="AQ25" s="476">
        <v>12.7368734</v>
      </c>
      <c r="AR25" s="476">
        <v>11.80393282</v>
      </c>
      <c r="AS25" s="476">
        <v>12.102059990000001</v>
      </c>
      <c r="AT25" s="476">
        <v>11.753367450000001</v>
      </c>
      <c r="AU25" s="476">
        <v>11.489804339999999</v>
      </c>
      <c r="AV25" s="476">
        <v>9.4293833829999993</v>
      </c>
      <c r="AW25" s="476">
        <v>8.0348718879999996</v>
      </c>
      <c r="AX25" s="476">
        <v>8.2062949669999998</v>
      </c>
      <c r="AY25" s="476">
        <v>7.9219071840000002</v>
      </c>
      <c r="AZ25" s="476">
        <v>9.2924138650000003</v>
      </c>
      <c r="BA25" s="476">
        <v>8.6507762929999998</v>
      </c>
      <c r="BB25" s="476">
        <v>9.1241248190000004</v>
      </c>
      <c r="BC25" s="476">
        <v>10.16044348</v>
      </c>
      <c r="BD25" s="697">
        <v>11.137053269999999</v>
      </c>
      <c r="BE25" s="697">
        <v>11.076840000000001</v>
      </c>
      <c r="BF25" s="697">
        <v>10.736230000000001</v>
      </c>
      <c r="BG25" s="397">
        <v>10.01341</v>
      </c>
      <c r="BH25" s="397">
        <v>8.1315000000000008</v>
      </c>
      <c r="BI25" s="397">
        <v>7.3889610000000001</v>
      </c>
      <c r="BJ25" s="397">
        <v>7.4062929999999998</v>
      </c>
      <c r="BK25" s="397">
        <v>7.4431760000000002</v>
      </c>
      <c r="BL25" s="397">
        <v>7.682213</v>
      </c>
      <c r="BM25" s="397">
        <v>7.587974</v>
      </c>
      <c r="BN25" s="397">
        <v>7.7297650000000004</v>
      </c>
      <c r="BO25" s="397">
        <v>8.7136440000000004</v>
      </c>
      <c r="BP25" s="397">
        <v>9.5537650000000003</v>
      </c>
      <c r="BQ25" s="397">
        <v>9.9607240000000008</v>
      </c>
      <c r="BR25" s="397">
        <v>9.9992169999999998</v>
      </c>
      <c r="BS25" s="397">
        <v>9.6245089999999998</v>
      </c>
      <c r="BT25" s="397">
        <v>8.0276130000000006</v>
      </c>
      <c r="BU25" s="397">
        <v>7.4794140000000002</v>
      </c>
      <c r="BV25" s="397">
        <v>7.6202730000000001</v>
      </c>
    </row>
    <row r="26" spans="1:74" ht="11.1" customHeight="1" x14ac:dyDescent="0.2">
      <c r="A26" s="667" t="s">
        <v>371</v>
      </c>
      <c r="B26" s="669" t="s">
        <v>1096</v>
      </c>
      <c r="C26" s="476">
        <v>8.6098414479999992</v>
      </c>
      <c r="D26" s="476">
        <v>8.203491777</v>
      </c>
      <c r="E26" s="476">
        <v>8.7701137500000002</v>
      </c>
      <c r="F26" s="476">
        <v>9.0906365440000005</v>
      </c>
      <c r="G26" s="476">
        <v>9.2191041850000008</v>
      </c>
      <c r="H26" s="476">
        <v>9.3805834029999993</v>
      </c>
      <c r="I26" s="476">
        <v>9.7744815939999992</v>
      </c>
      <c r="J26" s="476">
        <v>9.4021410929999991</v>
      </c>
      <c r="K26" s="476">
        <v>9.4525525649999995</v>
      </c>
      <c r="L26" s="476">
        <v>9.5976255520000002</v>
      </c>
      <c r="M26" s="476">
        <v>9.3930210209999991</v>
      </c>
      <c r="N26" s="476">
        <v>8.2979728730000009</v>
      </c>
      <c r="O26" s="476">
        <v>8.4842522739999993</v>
      </c>
      <c r="P26" s="476">
        <v>8.5753807210000002</v>
      </c>
      <c r="Q26" s="476">
        <v>9.4400855010000004</v>
      </c>
      <c r="R26" s="476">
        <v>9.4283661999999993</v>
      </c>
      <c r="S26" s="476">
        <v>10.033027540000001</v>
      </c>
      <c r="T26" s="476">
        <v>10.37899779</v>
      </c>
      <c r="U26" s="476">
        <v>10.46602684</v>
      </c>
      <c r="V26" s="476">
        <v>10.29935805</v>
      </c>
      <c r="W26" s="476">
        <v>10.627629150000001</v>
      </c>
      <c r="X26" s="476">
        <v>10.937250199999999</v>
      </c>
      <c r="Y26" s="476">
        <v>10.9082647</v>
      </c>
      <c r="Z26" s="476">
        <v>11.554514530000001</v>
      </c>
      <c r="AA26" s="476">
        <v>10.13311245</v>
      </c>
      <c r="AB26" s="476">
        <v>11.3028668</v>
      </c>
      <c r="AC26" s="476">
        <v>11.17958956</v>
      </c>
      <c r="AD26" s="476">
        <v>11.298994410000001</v>
      </c>
      <c r="AE26" s="476">
        <v>12.14965604</v>
      </c>
      <c r="AF26" s="476">
        <v>14.01510976</v>
      </c>
      <c r="AG26" s="476">
        <v>14.03666722</v>
      </c>
      <c r="AH26" s="476">
        <v>14.10099449</v>
      </c>
      <c r="AI26" s="476">
        <v>14.57837176</v>
      </c>
      <c r="AJ26" s="476">
        <v>13.640249669999999</v>
      </c>
      <c r="AK26" s="476">
        <v>13.59810321</v>
      </c>
      <c r="AL26" s="476">
        <v>12.59723185</v>
      </c>
      <c r="AM26" s="476">
        <v>14.27397055</v>
      </c>
      <c r="AN26" s="476">
        <v>13.122391739999999</v>
      </c>
      <c r="AO26" s="476">
        <v>11.18874585</v>
      </c>
      <c r="AP26" s="476">
        <v>11.367041820000001</v>
      </c>
      <c r="AQ26" s="476">
        <v>10.938507250000001</v>
      </c>
      <c r="AR26" s="476">
        <v>11.49529609</v>
      </c>
      <c r="AS26" s="476">
        <v>11.46622947</v>
      </c>
      <c r="AT26" s="476">
        <v>11.39544753</v>
      </c>
      <c r="AU26" s="476">
        <v>11.3205828</v>
      </c>
      <c r="AV26" s="476">
        <v>10.81112789</v>
      </c>
      <c r="AW26" s="476">
        <v>10.78821482</v>
      </c>
      <c r="AX26" s="476">
        <v>10.63746976</v>
      </c>
      <c r="AY26" s="476">
        <v>10.23864128</v>
      </c>
      <c r="AZ26" s="476">
        <v>10.33361399</v>
      </c>
      <c r="BA26" s="476">
        <v>10.42650776</v>
      </c>
      <c r="BB26" s="476">
        <v>10.250138010000001</v>
      </c>
      <c r="BC26" s="476">
        <v>10.23606114</v>
      </c>
      <c r="BD26" s="697">
        <v>10.580795439999999</v>
      </c>
      <c r="BE26" s="697">
        <v>10.49724</v>
      </c>
      <c r="BF26" s="697">
        <v>10.11359</v>
      </c>
      <c r="BG26" s="397">
        <v>10.01088</v>
      </c>
      <c r="BH26" s="397">
        <v>9.4472869999999993</v>
      </c>
      <c r="BI26" s="397">
        <v>9.2791130000000006</v>
      </c>
      <c r="BJ26" s="397">
        <v>9.0252619999999997</v>
      </c>
      <c r="BK26" s="397">
        <v>9.1471610000000005</v>
      </c>
      <c r="BL26" s="397">
        <v>9.00901</v>
      </c>
      <c r="BM26" s="397">
        <v>9.0044090000000008</v>
      </c>
      <c r="BN26" s="397">
        <v>9.4870830000000002</v>
      </c>
      <c r="BO26" s="397">
        <v>9.7229279999999996</v>
      </c>
      <c r="BP26" s="397">
        <v>10.274760000000001</v>
      </c>
      <c r="BQ26" s="397">
        <v>10.41961</v>
      </c>
      <c r="BR26" s="397">
        <v>10.219749999999999</v>
      </c>
      <c r="BS26" s="397">
        <v>10.276339999999999</v>
      </c>
      <c r="BT26" s="397">
        <v>9.8618989999999993</v>
      </c>
      <c r="BU26" s="397">
        <v>9.7741910000000001</v>
      </c>
      <c r="BV26" s="397">
        <v>9.5573589999999999</v>
      </c>
    </row>
    <row r="27" spans="1:74" ht="11.1" customHeight="1" x14ac:dyDescent="0.2">
      <c r="A27" s="667" t="s">
        <v>372</v>
      </c>
      <c r="B27" s="669" t="s">
        <v>1247</v>
      </c>
      <c r="C27" s="476">
        <v>8.5393907969999994</v>
      </c>
      <c r="D27" s="476">
        <v>8.1228863479999998</v>
      </c>
      <c r="E27" s="476">
        <v>8.4172391090000005</v>
      </c>
      <c r="F27" s="476">
        <v>8.6864697080000006</v>
      </c>
      <c r="G27" s="476">
        <v>9.5699089789999991</v>
      </c>
      <c r="H27" s="476">
        <v>9.6034040330000003</v>
      </c>
      <c r="I27" s="476">
        <v>10.03592886</v>
      </c>
      <c r="J27" s="476">
        <v>10.33311183</v>
      </c>
      <c r="K27" s="476">
        <v>10.30860983</v>
      </c>
      <c r="L27" s="476">
        <v>9.4730954779999994</v>
      </c>
      <c r="M27" s="476">
        <v>9.3309550290000001</v>
      </c>
      <c r="N27" s="476">
        <v>8.0567080359999999</v>
      </c>
      <c r="O27" s="476">
        <v>8.3869805759999991</v>
      </c>
      <c r="P27" s="476">
        <v>7.8994985440000001</v>
      </c>
      <c r="Q27" s="476">
        <v>8.8096672490000003</v>
      </c>
      <c r="R27" s="476">
        <v>9.3796646460000002</v>
      </c>
      <c r="S27" s="476">
        <v>10.131913450000001</v>
      </c>
      <c r="T27" s="476">
        <v>10.653682870000001</v>
      </c>
      <c r="U27" s="476">
        <v>11.27334299</v>
      </c>
      <c r="V27" s="476">
        <v>12.51118666</v>
      </c>
      <c r="W27" s="476">
        <v>12.09927646</v>
      </c>
      <c r="X27" s="476">
        <v>12.144598589999999</v>
      </c>
      <c r="Y27" s="476">
        <v>11.24309206</v>
      </c>
      <c r="Z27" s="476">
        <v>12.087191150000001</v>
      </c>
      <c r="AA27" s="476">
        <v>10.19625724</v>
      </c>
      <c r="AB27" s="476">
        <v>10.12881857</v>
      </c>
      <c r="AC27" s="476">
        <v>10.812381159999999</v>
      </c>
      <c r="AD27" s="476">
        <v>10.928576120000001</v>
      </c>
      <c r="AE27" s="476">
        <v>13.73257094</v>
      </c>
      <c r="AF27" s="476">
        <v>14.92607619</v>
      </c>
      <c r="AG27" s="476">
        <v>16.043094050000001</v>
      </c>
      <c r="AH27" s="476">
        <v>14.88871962</v>
      </c>
      <c r="AI27" s="476">
        <v>15.59446997</v>
      </c>
      <c r="AJ27" s="476">
        <v>14.95189631</v>
      </c>
      <c r="AK27" s="476">
        <v>13.615466899999999</v>
      </c>
      <c r="AL27" s="476">
        <v>12.576869739999999</v>
      </c>
      <c r="AM27" s="476">
        <v>12.64147917</v>
      </c>
      <c r="AN27" s="476">
        <v>12.00102517</v>
      </c>
      <c r="AO27" s="476">
        <v>10.728483430000001</v>
      </c>
      <c r="AP27" s="476">
        <v>10.641908709999999</v>
      </c>
      <c r="AQ27" s="476">
        <v>10.92713958</v>
      </c>
      <c r="AR27" s="476">
        <v>11.43462761</v>
      </c>
      <c r="AS27" s="476">
        <v>11.81488826</v>
      </c>
      <c r="AT27" s="476">
        <v>12.18994575</v>
      </c>
      <c r="AU27" s="476">
        <v>11.433269879999999</v>
      </c>
      <c r="AV27" s="476">
        <v>11.126255820000001</v>
      </c>
      <c r="AW27" s="476">
        <v>10.678372250000001</v>
      </c>
      <c r="AX27" s="476">
        <v>10.21861687</v>
      </c>
      <c r="AY27" s="476">
        <v>9.6629788199999993</v>
      </c>
      <c r="AZ27" s="476">
        <v>10.10608073</v>
      </c>
      <c r="BA27" s="476">
        <v>10.230654899999999</v>
      </c>
      <c r="BB27" s="476">
        <v>9.6882822139999991</v>
      </c>
      <c r="BC27" s="476">
        <v>9.9987906110000004</v>
      </c>
      <c r="BD27" s="697">
        <v>10.715985699999999</v>
      </c>
      <c r="BE27" s="697">
        <v>10.82335</v>
      </c>
      <c r="BF27" s="697">
        <v>10.753030000000001</v>
      </c>
      <c r="BG27" s="397">
        <v>10.298310000000001</v>
      </c>
      <c r="BH27" s="397">
        <v>9.7209730000000008</v>
      </c>
      <c r="BI27" s="397">
        <v>8.9830909999999999</v>
      </c>
      <c r="BJ27" s="397">
        <v>8.6826790000000003</v>
      </c>
      <c r="BK27" s="397">
        <v>8.7329240000000006</v>
      </c>
      <c r="BL27" s="397">
        <v>8.5631789999999999</v>
      </c>
      <c r="BM27" s="397">
        <v>8.7338310000000003</v>
      </c>
      <c r="BN27" s="397">
        <v>9.1673829999999992</v>
      </c>
      <c r="BO27" s="397">
        <v>10.006220000000001</v>
      </c>
      <c r="BP27" s="397">
        <v>10.593959999999999</v>
      </c>
      <c r="BQ27" s="397">
        <v>11.037319999999999</v>
      </c>
      <c r="BR27" s="397">
        <v>11.20255</v>
      </c>
      <c r="BS27" s="397">
        <v>10.949120000000001</v>
      </c>
      <c r="BT27" s="397">
        <v>10.500870000000001</v>
      </c>
      <c r="BU27" s="397">
        <v>9.8036960000000004</v>
      </c>
      <c r="BV27" s="397">
        <v>9.4841929999999994</v>
      </c>
    </row>
    <row r="28" spans="1:74" ht="11.1" customHeight="1" x14ac:dyDescent="0.2">
      <c r="A28" s="667" t="s">
        <v>373</v>
      </c>
      <c r="B28" s="669" t="s">
        <v>1248</v>
      </c>
      <c r="C28" s="476">
        <v>6.1584389389999998</v>
      </c>
      <c r="D28" s="476">
        <v>5.8007072559999999</v>
      </c>
      <c r="E28" s="476">
        <v>6.1543130509999999</v>
      </c>
      <c r="F28" s="476">
        <v>6.4446405139999996</v>
      </c>
      <c r="G28" s="476">
        <v>7.3476780829999999</v>
      </c>
      <c r="H28" s="476">
        <v>8.4096937430000001</v>
      </c>
      <c r="I28" s="476">
        <v>7.7389182600000002</v>
      </c>
      <c r="J28" s="476">
        <v>8.1846597560000003</v>
      </c>
      <c r="K28" s="476">
        <v>8.5202941919999997</v>
      </c>
      <c r="L28" s="476">
        <v>7.6146157800000003</v>
      </c>
      <c r="M28" s="476">
        <v>7.9034783969999998</v>
      </c>
      <c r="N28" s="476">
        <v>7.1513079859999999</v>
      </c>
      <c r="O28" s="476">
        <v>6.9643052230000002</v>
      </c>
      <c r="P28" s="476">
        <v>6.7519844549999997</v>
      </c>
      <c r="Q28" s="476">
        <v>7.0280992449999999</v>
      </c>
      <c r="R28" s="476">
        <v>8.1103237640000003</v>
      </c>
      <c r="S28" s="476">
        <v>8.9046759130000002</v>
      </c>
      <c r="T28" s="476">
        <v>9.1693352669999992</v>
      </c>
      <c r="U28" s="476">
        <v>9.783668338</v>
      </c>
      <c r="V28" s="476">
        <v>10.4052606</v>
      </c>
      <c r="W28" s="476">
        <v>10.536068739999999</v>
      </c>
      <c r="X28" s="476">
        <v>11.29837171</v>
      </c>
      <c r="Y28" s="476">
        <v>11.043368299999999</v>
      </c>
      <c r="Z28" s="476">
        <v>10.753775259999999</v>
      </c>
      <c r="AA28" s="476">
        <v>9.7854201419999995</v>
      </c>
      <c r="AB28" s="476">
        <v>9.9193262749999995</v>
      </c>
      <c r="AC28" s="476">
        <v>10.256658590000001</v>
      </c>
      <c r="AD28" s="476">
        <v>11.610702180000001</v>
      </c>
      <c r="AE28" s="476">
        <v>13.152349470000001</v>
      </c>
      <c r="AF28" s="476">
        <v>13.76771555</v>
      </c>
      <c r="AG28" s="476">
        <v>13.76830161</v>
      </c>
      <c r="AH28" s="476">
        <v>15.409078620000001</v>
      </c>
      <c r="AI28" s="476">
        <v>15.267401120000001</v>
      </c>
      <c r="AJ28" s="476">
        <v>14.24768617</v>
      </c>
      <c r="AK28" s="476">
        <v>12.32333311</v>
      </c>
      <c r="AL28" s="476">
        <v>12.22091292</v>
      </c>
      <c r="AM28" s="476">
        <v>11.94092998</v>
      </c>
      <c r="AN28" s="476">
        <v>10.947428240000001</v>
      </c>
      <c r="AO28" s="476">
        <v>9.8680596670000007</v>
      </c>
      <c r="AP28" s="476">
        <v>9.9155625910000005</v>
      </c>
      <c r="AQ28" s="476">
        <v>9.5821039379999995</v>
      </c>
      <c r="AR28" s="476">
        <v>9.4745181259999995</v>
      </c>
      <c r="AS28" s="476">
        <v>10.234886489999999</v>
      </c>
      <c r="AT28" s="476">
        <v>10.59154554</v>
      </c>
      <c r="AU28" s="476">
        <v>10.282666669999999</v>
      </c>
      <c r="AV28" s="476">
        <v>10.12988127</v>
      </c>
      <c r="AW28" s="476">
        <v>9.9386355430000002</v>
      </c>
      <c r="AX28" s="476">
        <v>9.3794089189999994</v>
      </c>
      <c r="AY28" s="476">
        <v>8.887519739</v>
      </c>
      <c r="AZ28" s="476">
        <v>8.9565694849999993</v>
      </c>
      <c r="BA28" s="476">
        <v>10.14638392</v>
      </c>
      <c r="BB28" s="476">
        <v>9.6751652870000004</v>
      </c>
      <c r="BC28" s="476">
        <v>9.8478921400000008</v>
      </c>
      <c r="BD28" s="697">
        <v>10.06533874</v>
      </c>
      <c r="BE28" s="697">
        <v>9.8981670000000008</v>
      </c>
      <c r="BF28" s="697">
        <v>9.9861609999999992</v>
      </c>
      <c r="BG28" s="397">
        <v>9.5405219999999993</v>
      </c>
      <c r="BH28" s="397">
        <v>9.0364120000000003</v>
      </c>
      <c r="BI28" s="397">
        <v>8.1943090000000005</v>
      </c>
      <c r="BJ28" s="397">
        <v>7.6696590000000002</v>
      </c>
      <c r="BK28" s="397">
        <v>7.4253720000000003</v>
      </c>
      <c r="BL28" s="397">
        <v>7.3897930000000001</v>
      </c>
      <c r="BM28" s="397">
        <v>7.5764209999999999</v>
      </c>
      <c r="BN28" s="397">
        <v>7.9366760000000003</v>
      </c>
      <c r="BO28" s="397">
        <v>8.4761000000000006</v>
      </c>
      <c r="BP28" s="397">
        <v>8.8118999999999996</v>
      </c>
      <c r="BQ28" s="397">
        <v>9.1134789999999999</v>
      </c>
      <c r="BR28" s="397">
        <v>9.5705880000000008</v>
      </c>
      <c r="BS28" s="397">
        <v>9.476718</v>
      </c>
      <c r="BT28" s="397">
        <v>9.2324020000000004</v>
      </c>
      <c r="BU28" s="397">
        <v>8.5552709999999994</v>
      </c>
      <c r="BV28" s="397">
        <v>8.1235839999999993</v>
      </c>
    </row>
    <row r="29" spans="1:74" ht="11.1" customHeight="1" x14ac:dyDescent="0.2">
      <c r="A29" s="667" t="s">
        <v>374</v>
      </c>
      <c r="B29" s="669" t="s">
        <v>1040</v>
      </c>
      <c r="C29" s="476">
        <v>6.0679190219999999</v>
      </c>
      <c r="D29" s="476">
        <v>6.0243457100000004</v>
      </c>
      <c r="E29" s="476">
        <v>6.1239869779999996</v>
      </c>
      <c r="F29" s="476">
        <v>6.2879423440000002</v>
      </c>
      <c r="G29" s="476">
        <v>6.8479910139999998</v>
      </c>
      <c r="H29" s="476">
        <v>7.2578573339999997</v>
      </c>
      <c r="I29" s="476">
        <v>7.5263681619999998</v>
      </c>
      <c r="J29" s="476">
        <v>7.5780467030000001</v>
      </c>
      <c r="K29" s="476">
        <v>7.086680264</v>
      </c>
      <c r="L29" s="476">
        <v>6.6267565169999996</v>
      </c>
      <c r="M29" s="476">
        <v>6.362309142</v>
      </c>
      <c r="N29" s="476">
        <v>6.2933731479999997</v>
      </c>
      <c r="O29" s="476">
        <v>6.315638989</v>
      </c>
      <c r="P29" s="476">
        <v>6.438576243</v>
      </c>
      <c r="Q29" s="476">
        <v>6.6836153659999997</v>
      </c>
      <c r="R29" s="476">
        <v>7.3145125770000003</v>
      </c>
      <c r="S29" s="476">
        <v>7.9040685679999996</v>
      </c>
      <c r="T29" s="476">
        <v>8.1840860959999997</v>
      </c>
      <c r="U29" s="476">
        <v>8.8231591260000002</v>
      </c>
      <c r="V29" s="476">
        <v>9.331394908</v>
      </c>
      <c r="W29" s="476">
        <v>9.2500324319999994</v>
      </c>
      <c r="X29" s="476">
        <v>8.9092286759999997</v>
      </c>
      <c r="Y29" s="476">
        <v>8.9709144550000008</v>
      </c>
      <c r="Z29" s="476">
        <v>8.9088912439999994</v>
      </c>
      <c r="AA29" s="476">
        <v>8.7017827160000003</v>
      </c>
      <c r="AB29" s="476">
        <v>8.7406888289999998</v>
      </c>
      <c r="AC29" s="476">
        <v>8.9033266809999994</v>
      </c>
      <c r="AD29" s="476">
        <v>9.4654477860000004</v>
      </c>
      <c r="AE29" s="476">
        <v>9.9224122930000007</v>
      </c>
      <c r="AF29" s="476">
        <v>11.064327159999999</v>
      </c>
      <c r="AG29" s="476">
        <v>12.47346134</v>
      </c>
      <c r="AH29" s="476">
        <v>12.245519939999999</v>
      </c>
      <c r="AI29" s="476">
        <v>12.833608999999999</v>
      </c>
      <c r="AJ29" s="476">
        <v>12.44283356</v>
      </c>
      <c r="AK29" s="476">
        <v>11.438604120000001</v>
      </c>
      <c r="AL29" s="476">
        <v>10.7802364</v>
      </c>
      <c r="AM29" s="476">
        <v>11.28746596</v>
      </c>
      <c r="AN29" s="476">
        <v>11.081153029999999</v>
      </c>
      <c r="AO29" s="476">
        <v>10.21008928</v>
      </c>
      <c r="AP29" s="476">
        <v>10.237768839999999</v>
      </c>
      <c r="AQ29" s="476">
        <v>11.101677520000001</v>
      </c>
      <c r="AR29" s="476">
        <v>11.57570166</v>
      </c>
      <c r="AS29" s="476">
        <v>11.758141910000001</v>
      </c>
      <c r="AT29" s="476">
        <v>12.21407664</v>
      </c>
      <c r="AU29" s="476">
        <v>12.49095314</v>
      </c>
      <c r="AV29" s="476">
        <v>11.120027479999999</v>
      </c>
      <c r="AW29" s="476">
        <v>10.64152882</v>
      </c>
      <c r="AX29" s="476">
        <v>10.471605759999999</v>
      </c>
      <c r="AY29" s="476">
        <v>10.135686590000001</v>
      </c>
      <c r="AZ29" s="476">
        <v>10.4588103</v>
      </c>
      <c r="BA29" s="476">
        <v>10.36306035</v>
      </c>
      <c r="BB29" s="476">
        <v>9.8503452740000004</v>
      </c>
      <c r="BC29" s="476">
        <v>10.13426789</v>
      </c>
      <c r="BD29" s="697">
        <v>10.79762867</v>
      </c>
      <c r="BE29" s="697">
        <v>11.11774</v>
      </c>
      <c r="BF29" s="697">
        <v>11.00844</v>
      </c>
      <c r="BG29" s="397">
        <v>10.858639999999999</v>
      </c>
      <c r="BH29" s="397">
        <v>9.9923300000000008</v>
      </c>
      <c r="BI29" s="397">
        <v>9.4265830000000008</v>
      </c>
      <c r="BJ29" s="397">
        <v>9.1330229999999997</v>
      </c>
      <c r="BK29" s="397">
        <v>9.1314089999999997</v>
      </c>
      <c r="BL29" s="397">
        <v>9.2464560000000002</v>
      </c>
      <c r="BM29" s="397">
        <v>9.293507</v>
      </c>
      <c r="BN29" s="397">
        <v>9.3206140000000008</v>
      </c>
      <c r="BO29" s="397">
        <v>9.6861239999999995</v>
      </c>
      <c r="BP29" s="397">
        <v>10.147019999999999</v>
      </c>
      <c r="BQ29" s="397">
        <v>10.56659</v>
      </c>
      <c r="BR29" s="397">
        <v>10.5253</v>
      </c>
      <c r="BS29" s="397">
        <v>10.4314</v>
      </c>
      <c r="BT29" s="397">
        <v>9.6603399999999997</v>
      </c>
      <c r="BU29" s="397">
        <v>9.1688770000000002</v>
      </c>
      <c r="BV29" s="397">
        <v>8.9319410000000001</v>
      </c>
    </row>
    <row r="30" spans="1:74" ht="11.1" customHeight="1" x14ac:dyDescent="0.2">
      <c r="A30" s="667" t="s">
        <v>375</v>
      </c>
      <c r="B30" s="669" t="s">
        <v>1043</v>
      </c>
      <c r="C30" s="476">
        <v>9.7094378379999995</v>
      </c>
      <c r="D30" s="476">
        <v>9.4400772229999994</v>
      </c>
      <c r="E30" s="476">
        <v>9.2414279449999999</v>
      </c>
      <c r="F30" s="476">
        <v>9.3416368090000006</v>
      </c>
      <c r="G30" s="476">
        <v>9.5314143130000009</v>
      </c>
      <c r="H30" s="476">
        <v>9.2327454259999993</v>
      </c>
      <c r="I30" s="476">
        <v>9.5161052339999994</v>
      </c>
      <c r="J30" s="476">
        <v>9.4638957149999996</v>
      </c>
      <c r="K30" s="476">
        <v>9.5722965720000008</v>
      </c>
      <c r="L30" s="476">
        <v>9.1588219930000001</v>
      </c>
      <c r="M30" s="476">
        <v>9.550433516</v>
      </c>
      <c r="N30" s="476">
        <v>9.9684019589999995</v>
      </c>
      <c r="O30" s="476">
        <v>10.719354510000001</v>
      </c>
      <c r="P30" s="476">
        <v>10.12907897</v>
      </c>
      <c r="Q30" s="476">
        <v>10.6366064</v>
      </c>
      <c r="R30" s="476">
        <v>10.65946853</v>
      </c>
      <c r="S30" s="476">
        <v>10.12774089</v>
      </c>
      <c r="T30" s="476">
        <v>10.88480758</v>
      </c>
      <c r="U30" s="476">
        <v>11.44695855</v>
      </c>
      <c r="V30" s="476">
        <v>11.42368763</v>
      </c>
      <c r="W30" s="476">
        <v>11.109720340000001</v>
      </c>
      <c r="X30" s="476">
        <v>11.319351449999999</v>
      </c>
      <c r="Y30" s="476">
        <v>12.03168488</v>
      </c>
      <c r="Z30" s="476">
        <v>12.60353769</v>
      </c>
      <c r="AA30" s="476">
        <v>13.680949379999999</v>
      </c>
      <c r="AB30" s="476">
        <v>12.672656870000001</v>
      </c>
      <c r="AC30" s="476">
        <v>12.761059059999999</v>
      </c>
      <c r="AD30" s="476">
        <v>12.444281999999999</v>
      </c>
      <c r="AE30" s="476">
        <v>13.365750589999999</v>
      </c>
      <c r="AF30" s="476">
        <v>15.608000369999999</v>
      </c>
      <c r="AG30" s="476">
        <v>14.963604180000001</v>
      </c>
      <c r="AH30" s="476">
        <v>15.82886543</v>
      </c>
      <c r="AI30" s="476">
        <v>15.796942319999999</v>
      </c>
      <c r="AJ30" s="476">
        <v>13.81662702</v>
      </c>
      <c r="AK30" s="476">
        <v>13.64667968</v>
      </c>
      <c r="AL30" s="476">
        <v>15.354285279999999</v>
      </c>
      <c r="AM30" s="476">
        <v>17.81270061</v>
      </c>
      <c r="AN30" s="476">
        <v>17.310782379999999</v>
      </c>
      <c r="AO30" s="476">
        <v>15.32871903</v>
      </c>
      <c r="AP30" s="476">
        <v>12.98516032</v>
      </c>
      <c r="AQ30" s="476">
        <v>12.2628982</v>
      </c>
      <c r="AR30" s="476">
        <v>12.432263109999999</v>
      </c>
      <c r="AS30" s="476">
        <v>13.093830349999999</v>
      </c>
      <c r="AT30" s="476">
        <v>13.79694115</v>
      </c>
      <c r="AU30" s="476">
        <v>13.5745533</v>
      </c>
      <c r="AV30" s="476">
        <v>12.80847496</v>
      </c>
      <c r="AW30" s="476">
        <v>13.71975971</v>
      </c>
      <c r="AX30" s="476">
        <v>13.960103309999999</v>
      </c>
      <c r="AY30" s="476">
        <v>13.48850513</v>
      </c>
      <c r="AZ30" s="476">
        <v>14.52663418</v>
      </c>
      <c r="BA30" s="476">
        <v>14.21576728</v>
      </c>
      <c r="BB30" s="476">
        <v>12.59465655</v>
      </c>
      <c r="BC30" s="476">
        <v>12.2490331</v>
      </c>
      <c r="BD30" s="697">
        <v>12.59528338</v>
      </c>
      <c r="BE30" s="697">
        <v>12.61402</v>
      </c>
      <c r="BF30" s="697">
        <v>12.57141</v>
      </c>
      <c r="BG30" s="397">
        <v>12.25423</v>
      </c>
      <c r="BH30" s="397">
        <v>11.46203</v>
      </c>
      <c r="BI30" s="397">
        <v>11.630699999999999</v>
      </c>
      <c r="BJ30" s="397">
        <v>12.14629</v>
      </c>
      <c r="BK30" s="397">
        <v>12.60191</v>
      </c>
      <c r="BL30" s="397">
        <v>12.47404</v>
      </c>
      <c r="BM30" s="397">
        <v>12.30489</v>
      </c>
      <c r="BN30" s="397">
        <v>11.69904</v>
      </c>
      <c r="BO30" s="397">
        <v>11.549379999999999</v>
      </c>
      <c r="BP30" s="397">
        <v>12.016719999999999</v>
      </c>
      <c r="BQ30" s="397">
        <v>12.263909999999999</v>
      </c>
      <c r="BR30" s="397">
        <v>12.40645</v>
      </c>
      <c r="BS30" s="397">
        <v>12.276719999999999</v>
      </c>
      <c r="BT30" s="397">
        <v>11.62405</v>
      </c>
      <c r="BU30" s="397">
        <v>11.88261</v>
      </c>
      <c r="BV30" s="397">
        <v>12.449260000000001</v>
      </c>
    </row>
    <row r="31" spans="1:74" ht="11.1" customHeight="1" x14ac:dyDescent="0.2">
      <c r="A31" s="667"/>
      <c r="B31" s="671"/>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6"/>
      <c r="AG31" s="476"/>
      <c r="AH31" s="476"/>
      <c r="AI31" s="476"/>
      <c r="AJ31" s="476"/>
      <c r="AK31" s="476"/>
      <c r="AL31" s="476"/>
      <c r="AM31" s="476"/>
      <c r="AN31" s="476"/>
      <c r="AO31" s="476"/>
      <c r="AP31" s="476"/>
      <c r="AQ31" s="476"/>
      <c r="AR31" s="476"/>
      <c r="AS31" s="476"/>
      <c r="AT31" s="476"/>
      <c r="AU31" s="476"/>
      <c r="AV31" s="476"/>
      <c r="AW31" s="476"/>
      <c r="AX31" s="476"/>
      <c r="AY31" s="476"/>
      <c r="AZ31" s="476"/>
      <c r="BA31" s="476"/>
      <c r="BB31" s="476"/>
      <c r="BC31" s="476"/>
      <c r="BD31" s="697"/>
      <c r="BE31" s="697"/>
      <c r="BF31" s="697"/>
      <c r="BG31" s="397"/>
      <c r="BH31" s="397"/>
      <c r="BI31" s="397"/>
      <c r="BJ31" s="397"/>
      <c r="BK31" s="397"/>
      <c r="BL31" s="397"/>
      <c r="BM31" s="397"/>
      <c r="BN31" s="397"/>
      <c r="BO31" s="397"/>
      <c r="BP31" s="397"/>
      <c r="BQ31" s="397"/>
      <c r="BR31" s="397"/>
      <c r="BS31" s="397"/>
      <c r="BT31" s="397"/>
      <c r="BU31" s="397"/>
      <c r="BV31" s="397"/>
    </row>
    <row r="32" spans="1:74" ht="11.1" customHeight="1" x14ac:dyDescent="0.2">
      <c r="A32" s="667"/>
      <c r="B32" s="45" t="s">
        <v>1250</v>
      </c>
      <c r="C32" s="675"/>
      <c r="D32" s="675"/>
      <c r="E32" s="675"/>
      <c r="F32" s="675"/>
      <c r="G32" s="675"/>
      <c r="H32" s="675"/>
      <c r="I32" s="675"/>
      <c r="J32" s="675"/>
      <c r="K32" s="675"/>
      <c r="L32" s="675"/>
      <c r="M32" s="675"/>
      <c r="N32" s="675"/>
      <c r="O32" s="675"/>
      <c r="P32" s="675"/>
      <c r="Q32" s="675"/>
      <c r="R32" s="675"/>
      <c r="S32" s="675"/>
      <c r="T32" s="675"/>
      <c r="U32" s="675"/>
      <c r="V32" s="675"/>
      <c r="W32" s="675"/>
      <c r="X32" s="675"/>
      <c r="Y32" s="675"/>
      <c r="Z32" s="675"/>
      <c r="AA32" s="675"/>
      <c r="AB32" s="675"/>
      <c r="AC32" s="675"/>
      <c r="AD32" s="675"/>
      <c r="AE32" s="675"/>
      <c r="AF32" s="675"/>
      <c r="AG32" s="675"/>
      <c r="AH32" s="675"/>
      <c r="AI32" s="675"/>
      <c r="AJ32" s="675"/>
      <c r="AK32" s="675"/>
      <c r="AL32" s="675"/>
      <c r="AM32" s="675"/>
      <c r="AN32" s="675"/>
      <c r="AO32" s="675"/>
      <c r="AP32" s="675"/>
      <c r="AQ32" s="675"/>
      <c r="AR32" s="675"/>
      <c r="AS32" s="675"/>
      <c r="AT32" s="675"/>
      <c r="AU32" s="675"/>
      <c r="AV32" s="675"/>
      <c r="AW32" s="675"/>
      <c r="AX32" s="675"/>
      <c r="AY32" s="675"/>
      <c r="AZ32" s="675"/>
      <c r="BA32" s="675"/>
      <c r="BB32" s="675"/>
      <c r="BC32" s="675"/>
      <c r="BD32" s="764"/>
      <c r="BE32" s="764"/>
      <c r="BF32" s="764"/>
      <c r="BG32" s="679"/>
      <c r="BH32" s="679"/>
      <c r="BI32" s="679"/>
      <c r="BJ32" s="679"/>
      <c r="BK32" s="679"/>
      <c r="BL32" s="679"/>
      <c r="BM32" s="679"/>
      <c r="BN32" s="679"/>
      <c r="BO32" s="679"/>
      <c r="BP32" s="679"/>
      <c r="BQ32" s="679"/>
      <c r="BR32" s="679"/>
      <c r="BS32" s="679"/>
      <c r="BT32" s="679"/>
      <c r="BU32" s="679"/>
      <c r="BV32" s="679"/>
    </row>
    <row r="33" spans="1:74" ht="11.1" customHeight="1" x14ac:dyDescent="0.2">
      <c r="A33" s="667" t="s">
        <v>386</v>
      </c>
      <c r="B33" s="638" t="s">
        <v>1188</v>
      </c>
      <c r="C33" s="476">
        <v>3.71</v>
      </c>
      <c r="D33" s="476">
        <v>3.58</v>
      </c>
      <c r="E33" s="476">
        <v>3.39</v>
      </c>
      <c r="F33" s="476">
        <v>3</v>
      </c>
      <c r="G33" s="476">
        <v>2.91</v>
      </c>
      <c r="H33" s="476">
        <v>2.72</v>
      </c>
      <c r="I33" s="476">
        <v>2.58</v>
      </c>
      <c r="J33" s="476">
        <v>2.85</v>
      </c>
      <c r="K33" s="476">
        <v>3.3</v>
      </c>
      <c r="L33" s="476">
        <v>3.29</v>
      </c>
      <c r="M33" s="476">
        <v>3.98</v>
      </c>
      <c r="N33" s="476">
        <v>4.1100000000000003</v>
      </c>
      <c r="O33" s="476">
        <v>4.04</v>
      </c>
      <c r="P33" s="476">
        <v>9.32</v>
      </c>
      <c r="Q33" s="476">
        <v>4.41</v>
      </c>
      <c r="R33" s="476">
        <v>4</v>
      </c>
      <c r="S33" s="476">
        <v>4.1100000000000003</v>
      </c>
      <c r="T33" s="476">
        <v>4.16</v>
      </c>
      <c r="U33" s="476">
        <v>4.6900000000000004</v>
      </c>
      <c r="V33" s="476">
        <v>4.95</v>
      </c>
      <c r="W33" s="476">
        <v>5.42</v>
      </c>
      <c r="X33" s="476">
        <v>6.61</v>
      </c>
      <c r="Y33" s="476">
        <v>6.9</v>
      </c>
      <c r="Z33" s="476">
        <v>6.77</v>
      </c>
      <c r="AA33" s="476">
        <v>6.47</v>
      </c>
      <c r="AB33" s="476">
        <v>7.32</v>
      </c>
      <c r="AC33" s="476">
        <v>6.18</v>
      </c>
      <c r="AD33" s="476">
        <v>6.68</v>
      </c>
      <c r="AE33" s="476">
        <v>8.08</v>
      </c>
      <c r="AF33" s="476">
        <v>9.3000000000000007</v>
      </c>
      <c r="AG33" s="476">
        <v>7.85</v>
      </c>
      <c r="AH33" s="476">
        <v>9.4</v>
      </c>
      <c r="AI33" s="476">
        <v>9.58</v>
      </c>
      <c r="AJ33" s="476">
        <v>7.16</v>
      </c>
      <c r="AK33" s="476">
        <v>6.74</v>
      </c>
      <c r="AL33" s="476">
        <v>8.0399999999999991</v>
      </c>
      <c r="AM33" s="476">
        <v>7.27</v>
      </c>
      <c r="AN33" s="476">
        <v>5.98</v>
      </c>
      <c r="AO33" s="476">
        <v>5.05</v>
      </c>
      <c r="AP33" s="476">
        <v>4.08</v>
      </c>
      <c r="AQ33" s="476">
        <v>3.59</v>
      </c>
      <c r="AR33" s="476">
        <v>3.6</v>
      </c>
      <c r="AS33" s="476">
        <v>3.93</v>
      </c>
      <c r="AT33" s="476">
        <v>3.78</v>
      </c>
      <c r="AU33" s="476">
        <v>3.9</v>
      </c>
      <c r="AV33" s="476">
        <v>4.13</v>
      </c>
      <c r="AW33" s="476">
        <v>4.4000000000000004</v>
      </c>
      <c r="AX33" s="476">
        <v>4.58</v>
      </c>
      <c r="AY33" s="476">
        <v>4.96</v>
      </c>
      <c r="AZ33" s="476">
        <v>4.71</v>
      </c>
      <c r="BA33" s="476">
        <v>3.71</v>
      </c>
      <c r="BB33" s="476">
        <v>3.35</v>
      </c>
      <c r="BC33" s="476">
        <v>3.1</v>
      </c>
      <c r="BD33" s="697">
        <v>3.61</v>
      </c>
      <c r="BE33" s="697">
        <v>2.8912260000000001</v>
      </c>
      <c r="BF33" s="697">
        <v>2.87432</v>
      </c>
      <c r="BG33" s="397">
        <v>2.8209499999999998</v>
      </c>
      <c r="BH33" s="397">
        <v>2.8782960000000002</v>
      </c>
      <c r="BI33" s="397">
        <v>3.3071269999999999</v>
      </c>
      <c r="BJ33" s="397">
        <v>4.0667229999999996</v>
      </c>
      <c r="BK33" s="397">
        <v>4.4056100000000002</v>
      </c>
      <c r="BL33" s="397">
        <v>4.4339529999999998</v>
      </c>
      <c r="BM33" s="397">
        <v>3.7116509999999998</v>
      </c>
      <c r="BN33" s="397">
        <v>3.4894029999999998</v>
      </c>
      <c r="BO33" s="397">
        <v>3.4712070000000002</v>
      </c>
      <c r="BP33" s="397">
        <v>3.9167290000000001</v>
      </c>
      <c r="BQ33" s="397">
        <v>3.901211</v>
      </c>
      <c r="BR33" s="397">
        <v>3.8784420000000002</v>
      </c>
      <c r="BS33" s="397">
        <v>3.9956770000000001</v>
      </c>
      <c r="BT33" s="397">
        <v>3.9419749999999998</v>
      </c>
      <c r="BU33" s="397">
        <v>4.1692419999999997</v>
      </c>
      <c r="BV33" s="397">
        <v>4.7564919999999997</v>
      </c>
    </row>
    <row r="34" spans="1:74" ht="11.1" customHeight="1" x14ac:dyDescent="0.2">
      <c r="A34" s="667" t="s">
        <v>377</v>
      </c>
      <c r="B34" s="669" t="s">
        <v>1033</v>
      </c>
      <c r="C34" s="476">
        <v>8.1073706300000001</v>
      </c>
      <c r="D34" s="476">
        <v>8.3994117989999992</v>
      </c>
      <c r="E34" s="476">
        <v>8.0250828910000003</v>
      </c>
      <c r="F34" s="476">
        <v>8.1780145639999997</v>
      </c>
      <c r="G34" s="476">
        <v>6.9404212159999998</v>
      </c>
      <c r="H34" s="476">
        <v>6.7155259450000004</v>
      </c>
      <c r="I34" s="476">
        <v>6.048493423</v>
      </c>
      <c r="J34" s="476">
        <v>5.7672859949999999</v>
      </c>
      <c r="K34" s="476">
        <v>6.7859408549999998</v>
      </c>
      <c r="L34" s="476">
        <v>6.3757098079999999</v>
      </c>
      <c r="M34" s="476">
        <v>7.5746225650000003</v>
      </c>
      <c r="N34" s="476">
        <v>8.5034629810000002</v>
      </c>
      <c r="O34" s="476">
        <v>8.5636903400000008</v>
      </c>
      <c r="P34" s="476">
        <v>8.6409135100000007</v>
      </c>
      <c r="Q34" s="476">
        <v>8.6020144720000005</v>
      </c>
      <c r="R34" s="476">
        <v>9.2382935929999999</v>
      </c>
      <c r="S34" s="476">
        <v>7.3940133650000002</v>
      </c>
      <c r="T34" s="476">
        <v>7.2323194959999997</v>
      </c>
      <c r="U34" s="476">
        <v>7.63243793</v>
      </c>
      <c r="V34" s="476">
        <v>7.8169099060000002</v>
      </c>
      <c r="W34" s="476">
        <v>8.0502955800000002</v>
      </c>
      <c r="X34" s="476">
        <v>9.7354536370000009</v>
      </c>
      <c r="Y34" s="476">
        <v>9.6577859759999996</v>
      </c>
      <c r="Z34" s="476">
        <v>10.643971949999999</v>
      </c>
      <c r="AA34" s="476">
        <v>11.009726499999999</v>
      </c>
      <c r="AB34" s="476">
        <v>11.31971981</v>
      </c>
      <c r="AC34" s="476">
        <v>11.492960070000001</v>
      </c>
      <c r="AD34" s="476">
        <v>11.964078539999999</v>
      </c>
      <c r="AE34" s="476">
        <v>12.4431165</v>
      </c>
      <c r="AF34" s="476">
        <v>12.046733769999999</v>
      </c>
      <c r="AG34" s="476">
        <v>12.114567689999999</v>
      </c>
      <c r="AH34" s="476">
        <v>12.09768414</v>
      </c>
      <c r="AI34" s="476">
        <v>12.4241914</v>
      </c>
      <c r="AJ34" s="476">
        <v>12.506994860000001</v>
      </c>
      <c r="AK34" s="476">
        <v>13.42705726</v>
      </c>
      <c r="AL34" s="476">
        <v>14.329740019999999</v>
      </c>
      <c r="AM34" s="476">
        <v>13.98604224</v>
      </c>
      <c r="AN34" s="476">
        <v>13.90491048</v>
      </c>
      <c r="AO34" s="476">
        <v>12.73384053</v>
      </c>
      <c r="AP34" s="476">
        <v>11.753425829999999</v>
      </c>
      <c r="AQ34" s="476">
        <v>9.2109948639999999</v>
      </c>
      <c r="AR34" s="476">
        <v>8.7228229709999994</v>
      </c>
      <c r="AS34" s="476">
        <v>7.4959782549999998</v>
      </c>
      <c r="AT34" s="476">
        <v>8.0936301850000003</v>
      </c>
      <c r="AU34" s="476">
        <v>8.0251931380000006</v>
      </c>
      <c r="AV34" s="476">
        <v>7.5295093179999997</v>
      </c>
      <c r="AW34" s="476">
        <v>8.7184264569999996</v>
      </c>
      <c r="AX34" s="476">
        <v>10.883030659999999</v>
      </c>
      <c r="AY34" s="476">
        <v>11.42595991</v>
      </c>
      <c r="AZ34" s="476">
        <v>10.91279168</v>
      </c>
      <c r="BA34" s="476">
        <v>11.17251793</v>
      </c>
      <c r="BB34" s="476">
        <v>11.28143865</v>
      </c>
      <c r="BC34" s="476">
        <v>9.7165779870000009</v>
      </c>
      <c r="BD34" s="697">
        <v>7.0208402850000002</v>
      </c>
      <c r="BE34" s="697">
        <v>6.6143270000000003</v>
      </c>
      <c r="BF34" s="697">
        <v>6.5478389999999997</v>
      </c>
      <c r="BG34" s="397">
        <v>6.3680960000000004</v>
      </c>
      <c r="BH34" s="397">
        <v>6.3015869999999996</v>
      </c>
      <c r="BI34" s="397">
        <v>7.1365259999999999</v>
      </c>
      <c r="BJ34" s="397">
        <v>8.3009199999999996</v>
      </c>
      <c r="BK34" s="397">
        <v>8.5857580000000002</v>
      </c>
      <c r="BL34" s="397">
        <v>8.8123679999999993</v>
      </c>
      <c r="BM34" s="397">
        <v>8.8336480000000002</v>
      </c>
      <c r="BN34" s="397">
        <v>8.9674720000000008</v>
      </c>
      <c r="BO34" s="397">
        <v>7.9184549999999998</v>
      </c>
      <c r="BP34" s="397">
        <v>7.3281549999999998</v>
      </c>
      <c r="BQ34" s="397">
        <v>7.1216340000000002</v>
      </c>
      <c r="BR34" s="397">
        <v>7.2066309999999998</v>
      </c>
      <c r="BS34" s="397">
        <v>7.197063</v>
      </c>
      <c r="BT34" s="397">
        <v>7.2413749999999997</v>
      </c>
      <c r="BU34" s="397">
        <v>8.1237980000000007</v>
      </c>
      <c r="BV34" s="397">
        <v>9.2875130000000006</v>
      </c>
    </row>
    <row r="35" spans="1:74" ht="11.1" customHeight="1" x14ac:dyDescent="0.2">
      <c r="A35" s="667" t="s">
        <v>378</v>
      </c>
      <c r="B35" s="670" t="s">
        <v>1034</v>
      </c>
      <c r="C35" s="476">
        <v>6.766684648</v>
      </c>
      <c r="D35" s="476">
        <v>7.7677115839999997</v>
      </c>
      <c r="E35" s="476">
        <v>7.8242594509999996</v>
      </c>
      <c r="F35" s="476">
        <v>7.0879040169999996</v>
      </c>
      <c r="G35" s="476">
        <v>6.734321402</v>
      </c>
      <c r="H35" s="476">
        <v>6.4808426939999997</v>
      </c>
      <c r="I35" s="476">
        <v>7.4289250469999999</v>
      </c>
      <c r="J35" s="476">
        <v>6.8706215459999997</v>
      </c>
      <c r="K35" s="476">
        <v>8.2387642900000007</v>
      </c>
      <c r="L35" s="476">
        <v>7.2194480680000002</v>
      </c>
      <c r="M35" s="476">
        <v>7.6205447709999996</v>
      </c>
      <c r="N35" s="476">
        <v>8.0766385399999994</v>
      </c>
      <c r="O35" s="476">
        <v>8.3124344049999994</v>
      </c>
      <c r="P35" s="476">
        <v>7.9050642609999997</v>
      </c>
      <c r="Q35" s="476">
        <v>8.5061708370000009</v>
      </c>
      <c r="R35" s="476">
        <v>7.9415365659999999</v>
      </c>
      <c r="S35" s="476">
        <v>7.8537204569999997</v>
      </c>
      <c r="T35" s="476">
        <v>7.3902695500000002</v>
      </c>
      <c r="U35" s="476">
        <v>8.0259608080000007</v>
      </c>
      <c r="V35" s="476">
        <v>8.2094286669999992</v>
      </c>
      <c r="W35" s="476">
        <v>8.8086093139999999</v>
      </c>
      <c r="X35" s="476">
        <v>10.104680350000001</v>
      </c>
      <c r="Y35" s="476">
        <v>10.84823076</v>
      </c>
      <c r="Z35" s="476">
        <v>11.419515730000001</v>
      </c>
      <c r="AA35" s="476">
        <v>10.91710743</v>
      </c>
      <c r="AB35" s="476">
        <v>10.642338710000001</v>
      </c>
      <c r="AC35" s="476">
        <v>10.634767930000001</v>
      </c>
      <c r="AD35" s="476">
        <v>10.10720184</v>
      </c>
      <c r="AE35" s="476">
        <v>11.288927080000001</v>
      </c>
      <c r="AF35" s="476">
        <v>12.216220209999999</v>
      </c>
      <c r="AG35" s="476">
        <v>11.80814056</v>
      </c>
      <c r="AH35" s="476">
        <v>12.15409288</v>
      </c>
      <c r="AI35" s="476">
        <v>12.52846594</v>
      </c>
      <c r="AJ35" s="476">
        <v>12.41371419</v>
      </c>
      <c r="AK35" s="476">
        <v>12.346020429999999</v>
      </c>
      <c r="AL35" s="476">
        <v>12.702854970000001</v>
      </c>
      <c r="AM35" s="476">
        <v>12.91624539</v>
      </c>
      <c r="AN35" s="476">
        <v>11.92637837</v>
      </c>
      <c r="AO35" s="476">
        <v>10.8138606</v>
      </c>
      <c r="AP35" s="476">
        <v>9.4927778249999992</v>
      </c>
      <c r="AQ35" s="476">
        <v>8.5569217880000004</v>
      </c>
      <c r="AR35" s="476">
        <v>8.2476170349999993</v>
      </c>
      <c r="AS35" s="476">
        <v>7.7885005940000003</v>
      </c>
      <c r="AT35" s="476">
        <v>7.7645370629999997</v>
      </c>
      <c r="AU35" s="476">
        <v>8.1199116710000006</v>
      </c>
      <c r="AV35" s="476">
        <v>8.8425038970000003</v>
      </c>
      <c r="AW35" s="476">
        <v>8.9070844279999992</v>
      </c>
      <c r="AX35" s="476">
        <v>9.8343218970000006</v>
      </c>
      <c r="AY35" s="476">
        <v>10.159293290000001</v>
      </c>
      <c r="AZ35" s="476">
        <v>10.0635298</v>
      </c>
      <c r="BA35" s="476">
        <v>10.18814523</v>
      </c>
      <c r="BB35" s="476">
        <v>9.3199457920000004</v>
      </c>
      <c r="BC35" s="476">
        <v>9.1109892670000008</v>
      </c>
      <c r="BD35" s="697">
        <v>8.9489750729999997</v>
      </c>
      <c r="BE35" s="697">
        <v>8.7744789999999995</v>
      </c>
      <c r="BF35" s="697">
        <v>8.1844079999999995</v>
      </c>
      <c r="BG35" s="397">
        <v>8.1161300000000001</v>
      </c>
      <c r="BH35" s="397">
        <v>8.0506799999999998</v>
      </c>
      <c r="BI35" s="397">
        <v>8.1572370000000003</v>
      </c>
      <c r="BJ35" s="397">
        <v>8.6354209999999991</v>
      </c>
      <c r="BK35" s="397">
        <v>8.7786089999999994</v>
      </c>
      <c r="BL35" s="397">
        <v>8.7773210000000006</v>
      </c>
      <c r="BM35" s="397">
        <v>8.7221709999999995</v>
      </c>
      <c r="BN35" s="397">
        <v>8.0380649999999996</v>
      </c>
      <c r="BO35" s="397">
        <v>7.90036</v>
      </c>
      <c r="BP35" s="397">
        <v>7.9076339999999998</v>
      </c>
      <c r="BQ35" s="397">
        <v>8.1017589999999995</v>
      </c>
      <c r="BR35" s="397">
        <v>7.8060270000000003</v>
      </c>
      <c r="BS35" s="397">
        <v>8.0244619999999998</v>
      </c>
      <c r="BT35" s="397">
        <v>8.1698190000000004</v>
      </c>
      <c r="BU35" s="397">
        <v>8.4116599999999995</v>
      </c>
      <c r="BV35" s="397">
        <v>8.9670349999999992</v>
      </c>
    </row>
    <row r="36" spans="1:74" ht="11.1" customHeight="1" x14ac:dyDescent="0.2">
      <c r="A36" s="667" t="s">
        <v>379</v>
      </c>
      <c r="B36" s="669" t="s">
        <v>1245</v>
      </c>
      <c r="C36" s="476">
        <v>4.82703039</v>
      </c>
      <c r="D36" s="476">
        <v>4.8560861080000004</v>
      </c>
      <c r="E36" s="476">
        <v>4.8794510139999998</v>
      </c>
      <c r="F36" s="476">
        <v>4.8252777650000001</v>
      </c>
      <c r="G36" s="476">
        <v>4.5470304519999996</v>
      </c>
      <c r="H36" s="476">
        <v>3.945468408</v>
      </c>
      <c r="I36" s="476">
        <v>3.5961464680000002</v>
      </c>
      <c r="J36" s="476">
        <v>4.4645599980000004</v>
      </c>
      <c r="K36" s="476">
        <v>4.4466762900000001</v>
      </c>
      <c r="L36" s="476">
        <v>4.6449746440000004</v>
      </c>
      <c r="M36" s="476">
        <v>5.4177987779999999</v>
      </c>
      <c r="N36" s="476">
        <v>5.1781524919999997</v>
      </c>
      <c r="O36" s="476">
        <v>5.3251870029999999</v>
      </c>
      <c r="P36" s="476">
        <v>5.4437414559999997</v>
      </c>
      <c r="Q36" s="476">
        <v>6.2808520750000003</v>
      </c>
      <c r="R36" s="476">
        <v>8.4540564420000006</v>
      </c>
      <c r="S36" s="476">
        <v>8.1275238089999995</v>
      </c>
      <c r="T36" s="476">
        <v>9.1293408080000003</v>
      </c>
      <c r="U36" s="476">
        <v>7.9102404269999997</v>
      </c>
      <c r="V36" s="476">
        <v>8.5517234880000004</v>
      </c>
      <c r="W36" s="476">
        <v>8.3824094999999996</v>
      </c>
      <c r="X36" s="476">
        <v>8.2085212139999992</v>
      </c>
      <c r="Y36" s="476">
        <v>8.2793841480000001</v>
      </c>
      <c r="Z36" s="476">
        <v>8.4460359260000004</v>
      </c>
      <c r="AA36" s="476">
        <v>7.7133956230000003</v>
      </c>
      <c r="AB36" s="476">
        <v>7.868535863</v>
      </c>
      <c r="AC36" s="476">
        <v>7.384349802</v>
      </c>
      <c r="AD36" s="476">
        <v>8.1105828950000003</v>
      </c>
      <c r="AE36" s="476">
        <v>9.5653242869999993</v>
      </c>
      <c r="AF36" s="476">
        <v>9.7889136709999995</v>
      </c>
      <c r="AG36" s="476">
        <v>8.7873302859999995</v>
      </c>
      <c r="AH36" s="476">
        <v>11.915447670000001</v>
      </c>
      <c r="AI36" s="476">
        <v>11.83695659</v>
      </c>
      <c r="AJ36" s="476">
        <v>9.9184643599999998</v>
      </c>
      <c r="AK36" s="476">
        <v>10.49373441</v>
      </c>
      <c r="AL36" s="476">
        <v>10.40740285</v>
      </c>
      <c r="AM36" s="476">
        <v>9.8990397790000006</v>
      </c>
      <c r="AN36" s="476">
        <v>9.3375528160000005</v>
      </c>
      <c r="AO36" s="476">
        <v>8.1565988279999999</v>
      </c>
      <c r="AP36" s="476">
        <v>6.5059306499999998</v>
      </c>
      <c r="AQ36" s="476">
        <v>6.515660875</v>
      </c>
      <c r="AR36" s="476">
        <v>7.3299411499999998</v>
      </c>
      <c r="AS36" s="476">
        <v>6.7224373479999997</v>
      </c>
      <c r="AT36" s="476">
        <v>6.7248194210000003</v>
      </c>
      <c r="AU36" s="476">
        <v>7.2956618740000003</v>
      </c>
      <c r="AV36" s="476">
        <v>6.1325076330000003</v>
      </c>
      <c r="AW36" s="476">
        <v>6.0060220610000004</v>
      </c>
      <c r="AX36" s="476">
        <v>6.4654877490000002</v>
      </c>
      <c r="AY36" s="476">
        <v>6.1322880069999997</v>
      </c>
      <c r="AZ36" s="476">
        <v>7.246622114</v>
      </c>
      <c r="BA36" s="476">
        <v>6.313986409</v>
      </c>
      <c r="BB36" s="476">
        <v>6.2472508080000004</v>
      </c>
      <c r="BC36" s="476">
        <v>6.0364936460000003</v>
      </c>
      <c r="BD36" s="697">
        <v>6.9419315079999997</v>
      </c>
      <c r="BE36" s="697">
        <v>6.1726479999999997</v>
      </c>
      <c r="BF36" s="697">
        <v>6.3721779999999999</v>
      </c>
      <c r="BG36" s="397">
        <v>5.9844790000000003</v>
      </c>
      <c r="BH36" s="397">
        <v>5.2779220000000002</v>
      </c>
      <c r="BI36" s="397">
        <v>5.5034409999999996</v>
      </c>
      <c r="BJ36" s="397">
        <v>5.6688159999999996</v>
      </c>
      <c r="BK36" s="397">
        <v>5.7316269999999996</v>
      </c>
      <c r="BL36" s="397">
        <v>5.9641549999999999</v>
      </c>
      <c r="BM36" s="397">
        <v>5.8361590000000003</v>
      </c>
      <c r="BN36" s="397">
        <v>5.9633909999999997</v>
      </c>
      <c r="BO36" s="397">
        <v>5.8587870000000004</v>
      </c>
      <c r="BP36" s="397">
        <v>6.2470090000000003</v>
      </c>
      <c r="BQ36" s="397">
        <v>5.944121</v>
      </c>
      <c r="BR36" s="397">
        <v>6.4786460000000003</v>
      </c>
      <c r="BS36" s="397">
        <v>6.4038060000000003</v>
      </c>
      <c r="BT36" s="397">
        <v>5.8924630000000002</v>
      </c>
      <c r="BU36" s="397">
        <v>6.2057149999999996</v>
      </c>
      <c r="BV36" s="397">
        <v>6.3840300000000001</v>
      </c>
    </row>
    <row r="37" spans="1:74" ht="11.1" customHeight="1" x14ac:dyDescent="0.2">
      <c r="A37" s="667" t="s">
        <v>380</v>
      </c>
      <c r="B37" s="669" t="s">
        <v>1246</v>
      </c>
      <c r="C37" s="476">
        <v>4.2532077209999999</v>
      </c>
      <c r="D37" s="476">
        <v>4.0290144640000003</v>
      </c>
      <c r="E37" s="476">
        <v>3.88305276</v>
      </c>
      <c r="F37" s="476">
        <v>3.5041171389999999</v>
      </c>
      <c r="G37" s="476">
        <v>3.4371850839999998</v>
      </c>
      <c r="H37" s="476">
        <v>3.148747432</v>
      </c>
      <c r="I37" s="476">
        <v>3.009240374</v>
      </c>
      <c r="J37" s="476">
        <v>3.0983896319999999</v>
      </c>
      <c r="K37" s="476">
        <v>3.5130194719999999</v>
      </c>
      <c r="L37" s="476">
        <v>3.5832359199999999</v>
      </c>
      <c r="M37" s="476">
        <v>4.557942261</v>
      </c>
      <c r="N37" s="476">
        <v>4.4548845430000004</v>
      </c>
      <c r="O37" s="476">
        <v>4.4051516790000003</v>
      </c>
      <c r="P37" s="476">
        <v>5.0084269790000002</v>
      </c>
      <c r="Q37" s="476">
        <v>5.32505104</v>
      </c>
      <c r="R37" s="476">
        <v>4.515778364</v>
      </c>
      <c r="S37" s="476">
        <v>4.7335144519999997</v>
      </c>
      <c r="T37" s="476">
        <v>4.5783826899999998</v>
      </c>
      <c r="U37" s="476">
        <v>5.0324873720000003</v>
      </c>
      <c r="V37" s="476">
        <v>5.5255519560000002</v>
      </c>
      <c r="W37" s="476">
        <v>5.9182275999999998</v>
      </c>
      <c r="X37" s="476">
        <v>6.964705661</v>
      </c>
      <c r="Y37" s="476">
        <v>7.0257026509999996</v>
      </c>
      <c r="Z37" s="476">
        <v>7.0420813920000001</v>
      </c>
      <c r="AA37" s="476">
        <v>7.6212763160000003</v>
      </c>
      <c r="AB37" s="476">
        <v>7.8643326580000004</v>
      </c>
      <c r="AC37" s="476">
        <v>7.222304802</v>
      </c>
      <c r="AD37" s="476">
        <v>6.9558090889999997</v>
      </c>
      <c r="AE37" s="476">
        <v>8.2173281829999993</v>
      </c>
      <c r="AF37" s="476">
        <v>9.5475906649999995</v>
      </c>
      <c r="AG37" s="476">
        <v>8.4663647829999995</v>
      </c>
      <c r="AH37" s="476">
        <v>9.1211223970000006</v>
      </c>
      <c r="AI37" s="476">
        <v>9.8211112539999998</v>
      </c>
      <c r="AJ37" s="476">
        <v>7.9167813440000003</v>
      </c>
      <c r="AK37" s="476">
        <v>7.6401251510000003</v>
      </c>
      <c r="AL37" s="476">
        <v>8.8083492470000007</v>
      </c>
      <c r="AM37" s="476">
        <v>9.2642391340000003</v>
      </c>
      <c r="AN37" s="476">
        <v>8.5541311380000007</v>
      </c>
      <c r="AO37" s="476">
        <v>6.7707997320000004</v>
      </c>
      <c r="AP37" s="476">
        <v>5.184310966</v>
      </c>
      <c r="AQ37" s="476">
        <v>4.3666697470000004</v>
      </c>
      <c r="AR37" s="476">
        <v>3.769518798</v>
      </c>
      <c r="AS37" s="476">
        <v>3.9810510899999998</v>
      </c>
      <c r="AT37" s="476">
        <v>4.3396480080000002</v>
      </c>
      <c r="AU37" s="476">
        <v>4.750070354</v>
      </c>
      <c r="AV37" s="476">
        <v>4.5458000480000003</v>
      </c>
      <c r="AW37" s="476">
        <v>4.5340707919999996</v>
      </c>
      <c r="AX37" s="476">
        <v>4.9546097309999997</v>
      </c>
      <c r="AY37" s="476">
        <v>5.5304880169999997</v>
      </c>
      <c r="AZ37" s="476">
        <v>5.7280855879999999</v>
      </c>
      <c r="BA37" s="476">
        <v>4.3528563670000002</v>
      </c>
      <c r="BB37" s="476">
        <v>3.6875782940000001</v>
      </c>
      <c r="BC37" s="476">
        <v>3.223870808</v>
      </c>
      <c r="BD37" s="697">
        <v>3.2227458819999999</v>
      </c>
      <c r="BE37" s="697">
        <v>3.1822089999999998</v>
      </c>
      <c r="BF37" s="697">
        <v>3.317688</v>
      </c>
      <c r="BG37" s="397">
        <v>3.4776440000000002</v>
      </c>
      <c r="BH37" s="397">
        <v>3.4169689999999999</v>
      </c>
      <c r="BI37" s="397">
        <v>3.8173210000000002</v>
      </c>
      <c r="BJ37" s="397">
        <v>4.4800170000000001</v>
      </c>
      <c r="BK37" s="397">
        <v>5.0317460000000001</v>
      </c>
      <c r="BL37" s="397">
        <v>5.2627309999999996</v>
      </c>
      <c r="BM37" s="397">
        <v>4.8024740000000001</v>
      </c>
      <c r="BN37" s="397">
        <v>4.2949229999999998</v>
      </c>
      <c r="BO37" s="397">
        <v>4.1677340000000003</v>
      </c>
      <c r="BP37" s="397">
        <v>4.2911619999999999</v>
      </c>
      <c r="BQ37" s="397">
        <v>4.3330109999999999</v>
      </c>
      <c r="BR37" s="397">
        <v>4.488219</v>
      </c>
      <c r="BS37" s="397">
        <v>4.7248130000000002</v>
      </c>
      <c r="BT37" s="397">
        <v>4.6555840000000002</v>
      </c>
      <c r="BU37" s="397">
        <v>4.9681470000000001</v>
      </c>
      <c r="BV37" s="397">
        <v>5.4989410000000003</v>
      </c>
    </row>
    <row r="38" spans="1:74" ht="11.1" customHeight="1" x14ac:dyDescent="0.2">
      <c r="A38" s="667" t="s">
        <v>381</v>
      </c>
      <c r="B38" s="669" t="s">
        <v>1096</v>
      </c>
      <c r="C38" s="476">
        <v>4.4712899549999996</v>
      </c>
      <c r="D38" s="476">
        <v>4.2008969839999999</v>
      </c>
      <c r="E38" s="476">
        <v>4.0168960309999999</v>
      </c>
      <c r="F38" s="476">
        <v>3.8329697870000001</v>
      </c>
      <c r="G38" s="476">
        <v>3.7770508290000002</v>
      </c>
      <c r="H38" s="476">
        <v>3.6689922529999999</v>
      </c>
      <c r="I38" s="476">
        <v>3.4850771909999998</v>
      </c>
      <c r="J38" s="476">
        <v>3.6299577759999999</v>
      </c>
      <c r="K38" s="476">
        <v>4.3001741620000002</v>
      </c>
      <c r="L38" s="476">
        <v>4.1728329080000002</v>
      </c>
      <c r="M38" s="476">
        <v>4.7987515270000003</v>
      </c>
      <c r="N38" s="476">
        <v>5.0293919640000002</v>
      </c>
      <c r="O38" s="476">
        <v>4.6547259490000004</v>
      </c>
      <c r="P38" s="476">
        <v>5.1319383460000001</v>
      </c>
      <c r="Q38" s="476">
        <v>4.8894042689999999</v>
      </c>
      <c r="R38" s="476">
        <v>4.4609447339999999</v>
      </c>
      <c r="S38" s="476">
        <v>4.5787951199999997</v>
      </c>
      <c r="T38" s="476">
        <v>4.7441850109999999</v>
      </c>
      <c r="U38" s="476">
        <v>5.6395635139999998</v>
      </c>
      <c r="V38" s="476">
        <v>5.2934928440000002</v>
      </c>
      <c r="W38" s="476">
        <v>5.9349964430000002</v>
      </c>
      <c r="X38" s="476">
        <v>7.0250841849999999</v>
      </c>
      <c r="Y38" s="476">
        <v>7.5003444320000003</v>
      </c>
      <c r="Z38" s="476">
        <v>7.5636238100000002</v>
      </c>
      <c r="AA38" s="476">
        <v>6.9934557269999997</v>
      </c>
      <c r="AB38" s="476">
        <v>7.6783369659999998</v>
      </c>
      <c r="AC38" s="476">
        <v>7.0925904839999996</v>
      </c>
      <c r="AD38" s="476">
        <v>7.1546601250000004</v>
      </c>
      <c r="AE38" s="476">
        <v>8.5200768769999993</v>
      </c>
      <c r="AF38" s="476">
        <v>10.295833310000001</v>
      </c>
      <c r="AG38" s="476">
        <v>9.3393175110000008</v>
      </c>
      <c r="AH38" s="476">
        <v>11.63169093</v>
      </c>
      <c r="AI38" s="476">
        <v>11.483619429999999</v>
      </c>
      <c r="AJ38" s="476">
        <v>9.0611041379999993</v>
      </c>
      <c r="AK38" s="476">
        <v>8.2731354320000001</v>
      </c>
      <c r="AL38" s="476">
        <v>9.2845154179999998</v>
      </c>
      <c r="AM38" s="476">
        <v>8.6792072850000004</v>
      </c>
      <c r="AN38" s="476">
        <v>6.3174340850000004</v>
      </c>
      <c r="AO38" s="476">
        <v>5.703607624</v>
      </c>
      <c r="AP38" s="476">
        <v>5.124951941</v>
      </c>
      <c r="AQ38" s="476">
        <v>4.6785331880000003</v>
      </c>
      <c r="AR38" s="476">
        <v>4.500313502</v>
      </c>
      <c r="AS38" s="476">
        <v>5.381255597</v>
      </c>
      <c r="AT38" s="476">
        <v>4.8208580489999999</v>
      </c>
      <c r="AU38" s="476">
        <v>4.8295511150000001</v>
      </c>
      <c r="AV38" s="476">
        <v>5.2057699270000004</v>
      </c>
      <c r="AW38" s="476">
        <v>5.4197470049999996</v>
      </c>
      <c r="AX38" s="476">
        <v>5.4475510839999997</v>
      </c>
      <c r="AY38" s="476">
        <v>5.6781667069999999</v>
      </c>
      <c r="AZ38" s="476">
        <v>5.1656812890000001</v>
      </c>
      <c r="BA38" s="476">
        <v>4.609406516</v>
      </c>
      <c r="BB38" s="476">
        <v>4.2397887870000002</v>
      </c>
      <c r="BC38" s="476">
        <v>4.1087984559999997</v>
      </c>
      <c r="BD38" s="697">
        <v>5.1292309960000004</v>
      </c>
      <c r="BE38" s="697">
        <v>4.6953750000000003</v>
      </c>
      <c r="BF38" s="697">
        <v>4.4169580000000002</v>
      </c>
      <c r="BG38" s="397">
        <v>4.2713469999999996</v>
      </c>
      <c r="BH38" s="397">
        <v>3.962253</v>
      </c>
      <c r="BI38" s="397">
        <v>4.3241550000000002</v>
      </c>
      <c r="BJ38" s="397">
        <v>5.0478680000000002</v>
      </c>
      <c r="BK38" s="397">
        <v>5.4316199999999997</v>
      </c>
      <c r="BL38" s="397">
        <v>5.2633419999999997</v>
      </c>
      <c r="BM38" s="397">
        <v>4.9871470000000002</v>
      </c>
      <c r="BN38" s="397">
        <v>4.7386990000000004</v>
      </c>
      <c r="BO38" s="397">
        <v>4.6738419999999996</v>
      </c>
      <c r="BP38" s="397">
        <v>4.9626489999999999</v>
      </c>
      <c r="BQ38" s="397">
        <v>5.1701779999999999</v>
      </c>
      <c r="BR38" s="397">
        <v>5.2102219999999999</v>
      </c>
      <c r="BS38" s="397">
        <v>5.3409639999999996</v>
      </c>
      <c r="BT38" s="397">
        <v>5.1024219999999998</v>
      </c>
      <c r="BU38" s="397">
        <v>5.3873350000000002</v>
      </c>
      <c r="BV38" s="397">
        <v>5.965179</v>
      </c>
    </row>
    <row r="39" spans="1:74" ht="11.1" customHeight="1" x14ac:dyDescent="0.2">
      <c r="A39" s="667" t="s">
        <v>382</v>
      </c>
      <c r="B39" s="669" t="s">
        <v>1247</v>
      </c>
      <c r="C39" s="476">
        <v>4.1774265039999996</v>
      </c>
      <c r="D39" s="476">
        <v>4.0231267700000002</v>
      </c>
      <c r="E39" s="476">
        <v>3.8621177389999999</v>
      </c>
      <c r="F39" s="476">
        <v>3.4365748279999999</v>
      </c>
      <c r="G39" s="476">
        <v>3.3970316789999999</v>
      </c>
      <c r="H39" s="476">
        <v>3.1696425860000002</v>
      </c>
      <c r="I39" s="476">
        <v>3.0630553489999999</v>
      </c>
      <c r="J39" s="476">
        <v>3.314621517</v>
      </c>
      <c r="K39" s="476">
        <v>3.7328641889999998</v>
      </c>
      <c r="L39" s="476">
        <v>3.5747728809999999</v>
      </c>
      <c r="M39" s="476">
        <v>4.3090459360000004</v>
      </c>
      <c r="N39" s="476">
        <v>4.487965</v>
      </c>
      <c r="O39" s="476">
        <v>4.2863565890000004</v>
      </c>
      <c r="P39" s="476">
        <v>4.922224376</v>
      </c>
      <c r="Q39" s="476">
        <v>4.3915931480000001</v>
      </c>
      <c r="R39" s="476">
        <v>3.9683921130000002</v>
      </c>
      <c r="S39" s="476">
        <v>4.096608356</v>
      </c>
      <c r="T39" s="476">
        <v>4.2190152169999999</v>
      </c>
      <c r="U39" s="476">
        <v>4.7217451500000003</v>
      </c>
      <c r="V39" s="476">
        <v>4.9418584829999999</v>
      </c>
      <c r="W39" s="476">
        <v>5.7045000180000001</v>
      </c>
      <c r="X39" s="476">
        <v>6.7916426269999999</v>
      </c>
      <c r="Y39" s="476">
        <v>7.0918662110000001</v>
      </c>
      <c r="Z39" s="476">
        <v>6.7871224870000004</v>
      </c>
      <c r="AA39" s="476">
        <v>5.757215972</v>
      </c>
      <c r="AB39" s="476">
        <v>7.0021732779999999</v>
      </c>
      <c r="AC39" s="476">
        <v>5.9854488339999996</v>
      </c>
      <c r="AD39" s="476">
        <v>6.8103608979999999</v>
      </c>
      <c r="AE39" s="476">
        <v>8.5134944749999999</v>
      </c>
      <c r="AF39" s="476">
        <v>9.6445095809999994</v>
      </c>
      <c r="AG39" s="476">
        <v>8.9659416509999996</v>
      </c>
      <c r="AH39" s="476">
        <v>10.966678160000001</v>
      </c>
      <c r="AI39" s="476">
        <v>10.37555145</v>
      </c>
      <c r="AJ39" s="476">
        <v>7.904964809</v>
      </c>
      <c r="AK39" s="476">
        <v>7.0001831049999996</v>
      </c>
      <c r="AL39" s="476">
        <v>8.0319203580000007</v>
      </c>
      <c r="AM39" s="476">
        <v>6.5799387500000002</v>
      </c>
      <c r="AN39" s="476">
        <v>5.2400540510000004</v>
      </c>
      <c r="AO39" s="476">
        <v>4.4929666949999998</v>
      </c>
      <c r="AP39" s="476">
        <v>3.9142072560000001</v>
      </c>
      <c r="AQ39" s="476">
        <v>3.655301583</v>
      </c>
      <c r="AR39" s="476">
        <v>3.6514245459999999</v>
      </c>
      <c r="AS39" s="476">
        <v>4.2208784230000003</v>
      </c>
      <c r="AT39" s="476">
        <v>4.008784897</v>
      </c>
      <c r="AU39" s="476">
        <v>4.060345001</v>
      </c>
      <c r="AV39" s="476">
        <v>4.1380108910000004</v>
      </c>
      <c r="AW39" s="476">
        <v>4.4818486829999999</v>
      </c>
      <c r="AX39" s="476">
        <v>4.343119379</v>
      </c>
      <c r="AY39" s="476">
        <v>4.8809253740000003</v>
      </c>
      <c r="AZ39" s="476">
        <v>4.212404051</v>
      </c>
      <c r="BA39" s="476">
        <v>3.2021335679999998</v>
      </c>
      <c r="BB39" s="476">
        <v>3.0553108440000001</v>
      </c>
      <c r="BC39" s="476">
        <v>3.169498436</v>
      </c>
      <c r="BD39" s="697">
        <v>4.0487304899999996</v>
      </c>
      <c r="BE39" s="697">
        <v>3.736755</v>
      </c>
      <c r="BF39" s="697">
        <v>3.677908</v>
      </c>
      <c r="BG39" s="397">
        <v>3.5098560000000001</v>
      </c>
      <c r="BH39" s="397">
        <v>3.4200710000000001</v>
      </c>
      <c r="BI39" s="397">
        <v>3.8241960000000002</v>
      </c>
      <c r="BJ39" s="397">
        <v>4.5390680000000003</v>
      </c>
      <c r="BK39" s="397">
        <v>4.8118980000000002</v>
      </c>
      <c r="BL39" s="397">
        <v>4.9073710000000004</v>
      </c>
      <c r="BM39" s="397">
        <v>4.4432090000000004</v>
      </c>
      <c r="BN39" s="397">
        <v>4.1787039999999998</v>
      </c>
      <c r="BO39" s="397">
        <v>4.1610149999999999</v>
      </c>
      <c r="BP39" s="397">
        <v>4.4311170000000004</v>
      </c>
      <c r="BQ39" s="397">
        <v>4.5907799999999996</v>
      </c>
      <c r="BR39" s="397">
        <v>4.6854170000000002</v>
      </c>
      <c r="BS39" s="397">
        <v>4.6958489999999999</v>
      </c>
      <c r="BT39" s="397">
        <v>4.5818789999999998</v>
      </c>
      <c r="BU39" s="397">
        <v>4.8350799999999996</v>
      </c>
      <c r="BV39" s="397">
        <v>5.3604149999999997</v>
      </c>
    </row>
    <row r="40" spans="1:74" ht="11.1" customHeight="1" x14ac:dyDescent="0.2">
      <c r="A40" s="667" t="s">
        <v>383</v>
      </c>
      <c r="B40" s="669" t="s">
        <v>1248</v>
      </c>
      <c r="C40" s="476">
        <v>2.3651844660000001</v>
      </c>
      <c r="D40" s="476">
        <v>2.1492201799999999</v>
      </c>
      <c r="E40" s="476">
        <v>2.0697843859999998</v>
      </c>
      <c r="F40" s="476">
        <v>1.886994885</v>
      </c>
      <c r="G40" s="476">
        <v>2.0089055390000001</v>
      </c>
      <c r="H40" s="476">
        <v>1.922499124</v>
      </c>
      <c r="I40" s="476">
        <v>1.773560378</v>
      </c>
      <c r="J40" s="476">
        <v>2.171165593</v>
      </c>
      <c r="K40" s="476">
        <v>2.6363684429999998</v>
      </c>
      <c r="L40" s="476">
        <v>2.5144752079999999</v>
      </c>
      <c r="M40" s="476">
        <v>3.129866217</v>
      </c>
      <c r="N40" s="476">
        <v>3.075623744</v>
      </c>
      <c r="O40" s="476">
        <v>2.811569204</v>
      </c>
      <c r="P40" s="476">
        <v>14.564583669999999</v>
      </c>
      <c r="Q40" s="476">
        <v>3.1118067759999999</v>
      </c>
      <c r="R40" s="476">
        <v>2.9036798570000002</v>
      </c>
      <c r="S40" s="476">
        <v>3.3111017129999998</v>
      </c>
      <c r="T40" s="476">
        <v>3.4523988339999998</v>
      </c>
      <c r="U40" s="476">
        <v>4.0384118459999998</v>
      </c>
      <c r="V40" s="476">
        <v>4.3693264279999999</v>
      </c>
      <c r="W40" s="476">
        <v>4.7926782550000002</v>
      </c>
      <c r="X40" s="476">
        <v>6.058611827</v>
      </c>
      <c r="Y40" s="476">
        <v>6.2381779159999997</v>
      </c>
      <c r="Z40" s="476">
        <v>5.6705090409999999</v>
      </c>
      <c r="AA40" s="476">
        <v>5.0103348820000004</v>
      </c>
      <c r="AB40" s="476">
        <v>6.2976418240000003</v>
      </c>
      <c r="AC40" s="476">
        <v>4.7998903000000004</v>
      </c>
      <c r="AD40" s="476">
        <v>5.7275686930000003</v>
      </c>
      <c r="AE40" s="476">
        <v>7.4506833029999999</v>
      </c>
      <c r="AF40" s="476">
        <v>8.860844728</v>
      </c>
      <c r="AG40" s="476">
        <v>6.9117139019999998</v>
      </c>
      <c r="AH40" s="476">
        <v>8.468910631</v>
      </c>
      <c r="AI40" s="476">
        <v>8.8355797220000003</v>
      </c>
      <c r="AJ40" s="476">
        <v>5.7249378889999996</v>
      </c>
      <c r="AK40" s="476">
        <v>4.913360817</v>
      </c>
      <c r="AL40" s="476">
        <v>6.2145298609999999</v>
      </c>
      <c r="AM40" s="476">
        <v>4.6241386149999997</v>
      </c>
      <c r="AN40" s="476">
        <v>2.9931916470000002</v>
      </c>
      <c r="AO40" s="476">
        <v>2.5432731479999999</v>
      </c>
      <c r="AP40" s="476">
        <v>2.1388655750000001</v>
      </c>
      <c r="AQ40" s="476">
        <v>2.1456960669999998</v>
      </c>
      <c r="AR40" s="476">
        <v>2.3654088619999998</v>
      </c>
      <c r="AS40" s="476">
        <v>2.803951407</v>
      </c>
      <c r="AT40" s="476">
        <v>2.6344662570000001</v>
      </c>
      <c r="AU40" s="476">
        <v>2.7027436009999999</v>
      </c>
      <c r="AV40" s="476">
        <v>2.7544711620000002</v>
      </c>
      <c r="AW40" s="476">
        <v>2.8994915809999999</v>
      </c>
      <c r="AX40" s="476">
        <v>2.7255934119999998</v>
      </c>
      <c r="AY40" s="476">
        <v>3.1581630380000001</v>
      </c>
      <c r="AZ40" s="476">
        <v>2.5940173020000001</v>
      </c>
      <c r="BA40" s="476">
        <v>1.677023438</v>
      </c>
      <c r="BB40" s="476">
        <v>1.6078636829999999</v>
      </c>
      <c r="BC40" s="476">
        <v>1.7750929849999999</v>
      </c>
      <c r="BD40" s="697">
        <v>2.5148136179999998</v>
      </c>
      <c r="BE40" s="697">
        <v>2.2976380000000001</v>
      </c>
      <c r="BF40" s="697">
        <v>2.3175979999999998</v>
      </c>
      <c r="BG40" s="397">
        <v>2.2692040000000002</v>
      </c>
      <c r="BH40" s="397">
        <v>2.3064460000000002</v>
      </c>
      <c r="BI40" s="397">
        <v>2.663783</v>
      </c>
      <c r="BJ40" s="397">
        <v>3.3921410000000001</v>
      </c>
      <c r="BK40" s="397">
        <v>3.6588319999999999</v>
      </c>
      <c r="BL40" s="397">
        <v>3.670169</v>
      </c>
      <c r="BM40" s="397">
        <v>2.856036</v>
      </c>
      <c r="BN40" s="397">
        <v>2.7643779999999998</v>
      </c>
      <c r="BO40" s="397">
        <v>2.9104619999999999</v>
      </c>
      <c r="BP40" s="397">
        <v>3.4923299999999999</v>
      </c>
      <c r="BQ40" s="397">
        <v>3.4621749999999998</v>
      </c>
      <c r="BR40" s="397">
        <v>3.3948960000000001</v>
      </c>
      <c r="BS40" s="397">
        <v>3.5063819999999999</v>
      </c>
      <c r="BT40" s="397">
        <v>3.3911009999999999</v>
      </c>
      <c r="BU40" s="397">
        <v>3.5134699999999999</v>
      </c>
      <c r="BV40" s="397">
        <v>4.0313530000000002</v>
      </c>
    </row>
    <row r="41" spans="1:74" ht="11.1" customHeight="1" x14ac:dyDescent="0.2">
      <c r="A41" s="667" t="s">
        <v>384</v>
      </c>
      <c r="B41" s="669" t="s">
        <v>1040</v>
      </c>
      <c r="C41" s="476">
        <v>4.3297598129999999</v>
      </c>
      <c r="D41" s="476">
        <v>4.3591531400000001</v>
      </c>
      <c r="E41" s="476">
        <v>4.4004808520000003</v>
      </c>
      <c r="F41" s="476">
        <v>4.2149364269999996</v>
      </c>
      <c r="G41" s="476">
        <v>4.5025700850000003</v>
      </c>
      <c r="H41" s="476">
        <v>5.073605444</v>
      </c>
      <c r="I41" s="476">
        <v>4.5979828850000004</v>
      </c>
      <c r="J41" s="476">
        <v>4.5211774990000002</v>
      </c>
      <c r="K41" s="476">
        <v>4.5978339549999996</v>
      </c>
      <c r="L41" s="476">
        <v>4.9945787509999997</v>
      </c>
      <c r="M41" s="476">
        <v>4.7888944340000004</v>
      </c>
      <c r="N41" s="476">
        <v>4.8047520390000003</v>
      </c>
      <c r="O41" s="476">
        <v>4.9362985779999997</v>
      </c>
      <c r="P41" s="476">
        <v>5.2666253970000003</v>
      </c>
      <c r="Q41" s="476">
        <v>5.3058923460000003</v>
      </c>
      <c r="R41" s="476">
        <v>5.5240488350000003</v>
      </c>
      <c r="S41" s="476">
        <v>5.780423409</v>
      </c>
      <c r="T41" s="476">
        <v>6.0515057690000003</v>
      </c>
      <c r="U41" s="476">
        <v>6.5809995089999997</v>
      </c>
      <c r="V41" s="476">
        <v>6.9554586010000001</v>
      </c>
      <c r="W41" s="476">
        <v>7.1211649350000004</v>
      </c>
      <c r="X41" s="476">
        <v>7.8112635539999999</v>
      </c>
      <c r="Y41" s="476">
        <v>7.6502670359999998</v>
      </c>
      <c r="Z41" s="476">
        <v>7.5417688150000002</v>
      </c>
      <c r="AA41" s="476">
        <v>7.0868568390000002</v>
      </c>
      <c r="AB41" s="476">
        <v>7.0647483680000001</v>
      </c>
      <c r="AC41" s="476">
        <v>7.1634511310000004</v>
      </c>
      <c r="AD41" s="476">
        <v>7.5489349109999999</v>
      </c>
      <c r="AE41" s="476">
        <v>8.5310311159999994</v>
      </c>
      <c r="AF41" s="476">
        <v>9.3234039119999998</v>
      </c>
      <c r="AG41" s="476">
        <v>10.42130931</v>
      </c>
      <c r="AH41" s="476">
        <v>10.250411400000001</v>
      </c>
      <c r="AI41" s="476">
        <v>10.7390148</v>
      </c>
      <c r="AJ41" s="476">
        <v>11.012728409999999</v>
      </c>
      <c r="AK41" s="476">
        <v>10.248567019999999</v>
      </c>
      <c r="AL41" s="476">
        <v>8.9132794579999999</v>
      </c>
      <c r="AM41" s="476">
        <v>10.62694377</v>
      </c>
      <c r="AN41" s="476">
        <v>8.4425297399999994</v>
      </c>
      <c r="AO41" s="476">
        <v>7.5560202749999998</v>
      </c>
      <c r="AP41" s="476">
        <v>7.512250012</v>
      </c>
      <c r="AQ41" s="476">
        <v>7.8088317900000002</v>
      </c>
      <c r="AR41" s="476">
        <v>7.9464027980000003</v>
      </c>
      <c r="AS41" s="476">
        <v>7.9025841840000002</v>
      </c>
      <c r="AT41" s="476">
        <v>7.9349934390000003</v>
      </c>
      <c r="AU41" s="476">
        <v>8.3105194180000002</v>
      </c>
      <c r="AV41" s="476">
        <v>8.8697219179999998</v>
      </c>
      <c r="AW41" s="476">
        <v>7.4083248859999999</v>
      </c>
      <c r="AX41" s="476">
        <v>7.432613431</v>
      </c>
      <c r="AY41" s="476">
        <v>7.5235672559999998</v>
      </c>
      <c r="AZ41" s="476">
        <v>9.0750016020000004</v>
      </c>
      <c r="BA41" s="476">
        <v>7.9262031850000003</v>
      </c>
      <c r="BB41" s="476">
        <v>7.2596327919999997</v>
      </c>
      <c r="BC41" s="476">
        <v>7.2429466769999999</v>
      </c>
      <c r="BD41" s="697">
        <v>6.5660757089999997</v>
      </c>
      <c r="BE41" s="697">
        <v>6.5947820000000004</v>
      </c>
      <c r="BF41" s="697">
        <v>6.3202559999999997</v>
      </c>
      <c r="BG41" s="397">
        <v>6.0615690000000004</v>
      </c>
      <c r="BH41" s="397">
        <v>6.3270720000000003</v>
      </c>
      <c r="BI41" s="397">
        <v>5.7159190000000004</v>
      </c>
      <c r="BJ41" s="397">
        <v>5.4916689999999999</v>
      </c>
      <c r="BK41" s="397">
        <v>5.8033570000000001</v>
      </c>
      <c r="BL41" s="397">
        <v>5.8576779999999999</v>
      </c>
      <c r="BM41" s="397">
        <v>5.7129599999999998</v>
      </c>
      <c r="BN41" s="397">
        <v>5.5717759999999998</v>
      </c>
      <c r="BO41" s="397">
        <v>5.7511640000000002</v>
      </c>
      <c r="BP41" s="397">
        <v>6.0656140000000001</v>
      </c>
      <c r="BQ41" s="397">
        <v>6.3167939999999998</v>
      </c>
      <c r="BR41" s="397">
        <v>6.2250889999999997</v>
      </c>
      <c r="BS41" s="397">
        <v>6.1573000000000002</v>
      </c>
      <c r="BT41" s="397">
        <v>6.5668800000000003</v>
      </c>
      <c r="BU41" s="397">
        <v>6.049633</v>
      </c>
      <c r="BV41" s="397">
        <v>5.8794409999999999</v>
      </c>
    </row>
    <row r="42" spans="1:74" ht="11.1" customHeight="1" x14ac:dyDescent="0.2">
      <c r="A42" s="667" t="s">
        <v>385</v>
      </c>
      <c r="B42" s="672" t="s">
        <v>1043</v>
      </c>
      <c r="C42" s="478">
        <v>7.6301573339999997</v>
      </c>
      <c r="D42" s="478">
        <v>7.2803786669999999</v>
      </c>
      <c r="E42" s="478">
        <v>6.967962784</v>
      </c>
      <c r="F42" s="478">
        <v>6.5187976780000003</v>
      </c>
      <c r="G42" s="478">
        <v>6.0521346080000002</v>
      </c>
      <c r="H42" s="478">
        <v>6.2060910910000002</v>
      </c>
      <c r="I42" s="478">
        <v>6.2164314430000003</v>
      </c>
      <c r="J42" s="478">
        <v>5.8588660800000003</v>
      </c>
      <c r="K42" s="478">
        <v>6.1470637730000002</v>
      </c>
      <c r="L42" s="478">
        <v>6.5592661029999997</v>
      </c>
      <c r="M42" s="478">
        <v>6.925002578</v>
      </c>
      <c r="N42" s="478">
        <v>7.5889461210000002</v>
      </c>
      <c r="O42" s="478">
        <v>8.7052411670000005</v>
      </c>
      <c r="P42" s="478">
        <v>8.2405450079999998</v>
      </c>
      <c r="Q42" s="478">
        <v>8.5376710510000002</v>
      </c>
      <c r="R42" s="478">
        <v>7.6890330760000003</v>
      </c>
      <c r="S42" s="478">
        <v>6.6390515539999999</v>
      </c>
      <c r="T42" s="478">
        <v>7.3736123410000003</v>
      </c>
      <c r="U42" s="478">
        <v>7.6437350909999999</v>
      </c>
      <c r="V42" s="478">
        <v>7.4404625700000002</v>
      </c>
      <c r="W42" s="478">
        <v>7.7442453689999997</v>
      </c>
      <c r="X42" s="478">
        <v>8.1330768720000002</v>
      </c>
      <c r="Y42" s="478">
        <v>7.4020233910000002</v>
      </c>
      <c r="Z42" s="478">
        <v>7.816373263</v>
      </c>
      <c r="AA42" s="478">
        <v>8.939989915</v>
      </c>
      <c r="AB42" s="478">
        <v>8.9546752489999992</v>
      </c>
      <c r="AC42" s="478">
        <v>8.5670192029999992</v>
      </c>
      <c r="AD42" s="478">
        <v>8.5515177419999997</v>
      </c>
      <c r="AE42" s="478">
        <v>8.9333881829999999</v>
      </c>
      <c r="AF42" s="478">
        <v>9.7402664059999999</v>
      </c>
      <c r="AG42" s="478">
        <v>9.3583524929999999</v>
      </c>
      <c r="AH42" s="478">
        <v>9.8614359329999992</v>
      </c>
      <c r="AI42" s="478">
        <v>9.5936338110000001</v>
      </c>
      <c r="AJ42" s="478">
        <v>8.8003588159999993</v>
      </c>
      <c r="AK42" s="478">
        <v>9.2312450560000006</v>
      </c>
      <c r="AL42" s="478">
        <v>10.08363699</v>
      </c>
      <c r="AM42" s="478">
        <v>11.047419769999999</v>
      </c>
      <c r="AN42" s="478">
        <v>11.526042260000001</v>
      </c>
      <c r="AO42" s="478">
        <v>9.9314357720000004</v>
      </c>
      <c r="AP42" s="478">
        <v>8.7273984010000003</v>
      </c>
      <c r="AQ42" s="478">
        <v>7.951536945</v>
      </c>
      <c r="AR42" s="478">
        <v>7.7256566400000004</v>
      </c>
      <c r="AS42" s="478">
        <v>7.7138021549999998</v>
      </c>
      <c r="AT42" s="478">
        <v>8.2968813990000001</v>
      </c>
      <c r="AU42" s="478">
        <v>8.0945952810000001</v>
      </c>
      <c r="AV42" s="478">
        <v>8.2564514110000005</v>
      </c>
      <c r="AW42" s="478">
        <v>8.7893036890000005</v>
      </c>
      <c r="AX42" s="478">
        <v>9.9547357460000008</v>
      </c>
      <c r="AY42" s="478">
        <v>8.732320477</v>
      </c>
      <c r="AZ42" s="478">
        <v>8.8872589949999998</v>
      </c>
      <c r="BA42" s="478">
        <v>8.8430584159999999</v>
      </c>
      <c r="BB42" s="478">
        <v>8.3005581159999995</v>
      </c>
      <c r="BC42" s="478">
        <v>6.8695642880000003</v>
      </c>
      <c r="BD42" s="711">
        <v>7.1533216599999996</v>
      </c>
      <c r="BE42" s="711">
        <v>7.0766929999999997</v>
      </c>
      <c r="BF42" s="711">
        <v>7.1596450000000003</v>
      </c>
      <c r="BG42" s="424">
        <v>6.9323699999999997</v>
      </c>
      <c r="BH42" s="424">
        <v>6.7913680000000003</v>
      </c>
      <c r="BI42" s="424">
        <v>6.9439380000000002</v>
      </c>
      <c r="BJ42" s="424">
        <v>7.6859780000000004</v>
      </c>
      <c r="BK42" s="424">
        <v>7.9378789999999997</v>
      </c>
      <c r="BL42" s="424">
        <v>7.9816409999999998</v>
      </c>
      <c r="BM42" s="424">
        <v>7.791658</v>
      </c>
      <c r="BN42" s="424">
        <v>7.1570349999999996</v>
      </c>
      <c r="BO42" s="424">
        <v>6.6855560000000001</v>
      </c>
      <c r="BP42" s="424">
        <v>6.8760950000000003</v>
      </c>
      <c r="BQ42" s="424">
        <v>6.9500010000000003</v>
      </c>
      <c r="BR42" s="424">
        <v>7.1518689999999996</v>
      </c>
      <c r="BS42" s="424">
        <v>7.0449840000000004</v>
      </c>
      <c r="BT42" s="424">
        <v>6.9900130000000003</v>
      </c>
      <c r="BU42" s="424">
        <v>7.193568</v>
      </c>
      <c r="BV42" s="424">
        <v>7.9597389999999999</v>
      </c>
    </row>
    <row r="43" spans="1:74" s="117" customFormat="1" ht="12" customHeight="1" x14ac:dyDescent="0.25">
      <c r="A43" s="99"/>
      <c r="B43" s="1054" t="s">
        <v>1251</v>
      </c>
      <c r="C43" s="1037"/>
      <c r="D43" s="1037"/>
      <c r="E43" s="1037"/>
      <c r="F43" s="1037"/>
      <c r="G43" s="1037"/>
      <c r="H43" s="1037"/>
      <c r="I43" s="1037"/>
      <c r="J43" s="1037"/>
      <c r="K43" s="1037"/>
      <c r="L43" s="1037"/>
      <c r="M43" s="1037"/>
      <c r="N43" s="1037"/>
      <c r="O43" s="1037"/>
      <c r="P43" s="1037"/>
      <c r="Q43" s="1037"/>
      <c r="AY43" s="228"/>
      <c r="AZ43" s="228"/>
      <c r="BA43" s="228"/>
      <c r="BB43" s="228"/>
      <c r="BC43" s="228"/>
      <c r="BD43" s="765"/>
      <c r="BE43" s="765"/>
      <c r="BF43" s="765"/>
      <c r="BG43" s="228"/>
      <c r="BH43" s="228"/>
      <c r="BI43" s="228"/>
      <c r="BJ43" s="228"/>
    </row>
    <row r="44" spans="1:74" s="380" customFormat="1" ht="12" customHeight="1" x14ac:dyDescent="0.2">
      <c r="A44" s="379"/>
      <c r="B44" s="914" t="s">
        <v>834</v>
      </c>
      <c r="C44" s="914"/>
      <c r="D44" s="914"/>
      <c r="E44" s="914"/>
      <c r="F44" s="914"/>
      <c r="G44" s="914"/>
      <c r="H44" s="914"/>
      <c r="I44" s="914"/>
      <c r="J44" s="914"/>
      <c r="K44" s="914"/>
      <c r="L44" s="914"/>
      <c r="M44" s="914"/>
      <c r="N44" s="914"/>
      <c r="O44" s="914"/>
      <c r="P44" s="914"/>
      <c r="Q44" s="914"/>
      <c r="BD44" s="383"/>
      <c r="BE44" s="383"/>
      <c r="BF44" s="383"/>
    </row>
    <row r="45" spans="1:74" s="189" customFormat="1" ht="12" customHeight="1" x14ac:dyDescent="0.25">
      <c r="A45" s="188"/>
      <c r="B45" s="988" t="str">
        <f>Dates!$G$2</f>
        <v>EIA completed modeling and analysis for this report on Thursday, September 5, 2024.</v>
      </c>
      <c r="C45" s="989"/>
      <c r="D45" s="989"/>
      <c r="E45" s="989"/>
      <c r="F45" s="989"/>
      <c r="G45" s="989"/>
      <c r="H45" s="989"/>
      <c r="I45" s="989"/>
      <c r="J45" s="989"/>
      <c r="K45" s="989"/>
      <c r="L45" s="989"/>
      <c r="M45" s="989"/>
      <c r="N45" s="989"/>
      <c r="O45" s="989"/>
      <c r="P45" s="989"/>
      <c r="Q45" s="989"/>
      <c r="AY45" s="229"/>
      <c r="AZ45" s="229"/>
      <c r="BA45" s="229"/>
      <c r="BB45" s="229"/>
      <c r="BC45" s="229"/>
      <c r="BD45" s="766"/>
      <c r="BE45" s="766"/>
      <c r="BF45" s="766"/>
      <c r="BG45" s="229"/>
      <c r="BH45" s="229"/>
      <c r="BI45" s="229"/>
      <c r="BJ45" s="229"/>
    </row>
    <row r="46" spans="1:74" s="189" customFormat="1" ht="12" customHeight="1" x14ac:dyDescent="0.25">
      <c r="A46" s="188"/>
      <c r="B46" s="987" t="s">
        <v>487</v>
      </c>
      <c r="C46" s="989"/>
      <c r="D46" s="989"/>
      <c r="E46" s="989"/>
      <c r="F46" s="989"/>
      <c r="G46" s="989"/>
      <c r="H46" s="989"/>
      <c r="I46" s="989"/>
      <c r="J46" s="989"/>
      <c r="K46" s="989"/>
      <c r="L46" s="989"/>
      <c r="M46" s="989"/>
      <c r="N46" s="989"/>
      <c r="O46" s="989"/>
      <c r="P46" s="989"/>
      <c r="Q46" s="989"/>
      <c r="AY46" s="229"/>
      <c r="AZ46" s="229"/>
      <c r="BA46" s="229"/>
      <c r="BB46" s="229"/>
      <c r="BC46" s="229"/>
      <c r="BD46" s="767"/>
      <c r="BE46" s="767"/>
      <c r="BF46" s="767"/>
      <c r="BG46" s="311"/>
      <c r="BH46" s="229"/>
      <c r="BI46" s="229"/>
      <c r="BJ46" s="229"/>
    </row>
    <row r="47" spans="1:74" s="117" customFormat="1" ht="12" customHeight="1" x14ac:dyDescent="0.25">
      <c r="A47" s="99"/>
      <c r="B47" s="979" t="s">
        <v>1456</v>
      </c>
      <c r="C47" s="980"/>
      <c r="D47" s="980"/>
      <c r="E47" s="980"/>
      <c r="F47" s="980"/>
      <c r="G47" s="980"/>
      <c r="H47" s="980"/>
      <c r="I47" s="980"/>
      <c r="J47" s="980"/>
      <c r="K47" s="980"/>
      <c r="L47" s="980"/>
      <c r="M47" s="980"/>
      <c r="N47" s="980"/>
      <c r="O47" s="980"/>
      <c r="P47" s="980"/>
      <c r="Q47" s="980"/>
      <c r="AY47" s="228"/>
      <c r="AZ47" s="228"/>
      <c r="BA47" s="228"/>
      <c r="BB47" s="228"/>
      <c r="BC47" s="228"/>
      <c r="BD47" s="761"/>
      <c r="BE47" s="761"/>
      <c r="BF47" s="761"/>
      <c r="BG47" s="310"/>
      <c r="BH47" s="228"/>
      <c r="BI47" s="228"/>
      <c r="BJ47" s="228"/>
    </row>
    <row r="48" spans="1:74" s="189" customFormat="1" ht="12" customHeight="1" x14ac:dyDescent="0.25">
      <c r="A48" s="188"/>
      <c r="B48" s="974" t="s">
        <v>498</v>
      </c>
      <c r="C48" s="976"/>
      <c r="D48" s="976"/>
      <c r="E48" s="976"/>
      <c r="F48" s="976"/>
      <c r="G48" s="976"/>
      <c r="H48" s="976"/>
      <c r="I48" s="976"/>
      <c r="J48" s="976"/>
      <c r="K48" s="976"/>
      <c r="L48" s="976"/>
      <c r="M48" s="976"/>
      <c r="N48" s="976"/>
      <c r="O48" s="976"/>
      <c r="P48" s="976"/>
      <c r="Q48" s="1037"/>
      <c r="AY48" s="229"/>
      <c r="AZ48" s="229"/>
      <c r="BA48" s="229"/>
      <c r="BB48" s="229"/>
      <c r="BC48" s="229"/>
      <c r="BD48" s="767"/>
      <c r="BE48" s="767"/>
      <c r="BF48" s="767"/>
      <c r="BG48" s="311"/>
      <c r="BH48" s="229"/>
      <c r="BI48" s="229"/>
      <c r="BJ48" s="229"/>
    </row>
    <row r="49" spans="1:74" s="189" customFormat="1" ht="12" customHeight="1" x14ac:dyDescent="0.25">
      <c r="A49" s="188"/>
      <c r="B49" s="981" t="s">
        <v>67</v>
      </c>
      <c r="C49" s="989"/>
      <c r="D49" s="989"/>
      <c r="E49" s="989"/>
      <c r="F49" s="989"/>
      <c r="G49" s="989"/>
      <c r="H49" s="989"/>
      <c r="I49" s="989"/>
      <c r="J49" s="989"/>
      <c r="K49" s="989"/>
      <c r="L49" s="989"/>
      <c r="M49" s="989"/>
      <c r="N49" s="989"/>
      <c r="O49" s="989"/>
      <c r="P49" s="989"/>
      <c r="Q49" s="989"/>
      <c r="AY49" s="229"/>
      <c r="AZ49" s="229"/>
      <c r="BA49" s="229"/>
      <c r="BB49" s="229"/>
      <c r="BC49" s="229"/>
      <c r="BD49" s="767"/>
      <c r="BE49" s="767"/>
      <c r="BF49" s="767"/>
      <c r="BG49" s="311"/>
      <c r="BH49" s="229"/>
      <c r="BI49" s="229"/>
      <c r="BJ49" s="229"/>
    </row>
    <row r="50" spans="1:74" s="189" customFormat="1" ht="12" customHeight="1" x14ac:dyDescent="0.25">
      <c r="A50" s="190"/>
      <c r="B50" s="974" t="s">
        <v>503</v>
      </c>
      <c r="C50" s="1041"/>
      <c r="D50" s="1041"/>
      <c r="E50" s="1041"/>
      <c r="F50" s="1041"/>
      <c r="G50" s="1041"/>
      <c r="H50" s="1041"/>
      <c r="I50" s="1041"/>
      <c r="J50" s="1041"/>
      <c r="K50" s="1041"/>
      <c r="L50" s="1041"/>
      <c r="M50" s="1041"/>
      <c r="N50" s="1041"/>
      <c r="O50" s="1041"/>
      <c r="P50" s="1041"/>
      <c r="Q50" s="1037"/>
      <c r="AY50" s="229"/>
      <c r="AZ50" s="229"/>
      <c r="BA50" s="229"/>
      <c r="BB50" s="229"/>
      <c r="BC50" s="229"/>
      <c r="BD50" s="767"/>
      <c r="BE50" s="767"/>
      <c r="BF50" s="767"/>
      <c r="BG50" s="311"/>
      <c r="BH50" s="229"/>
      <c r="BI50" s="229"/>
      <c r="BJ50" s="229"/>
    </row>
    <row r="51" spans="1:74" s="189" customFormat="1" ht="12" customHeight="1" x14ac:dyDescent="0.2">
      <c r="A51" s="190"/>
      <c r="B51" s="45" t="s">
        <v>848</v>
      </c>
      <c r="C51" s="671"/>
      <c r="D51" s="671"/>
      <c r="E51" s="671"/>
      <c r="F51" s="671"/>
      <c r="G51" s="671"/>
      <c r="H51" s="671"/>
      <c r="I51" s="671"/>
      <c r="J51" s="671"/>
      <c r="K51" s="671"/>
      <c r="L51" s="671"/>
      <c r="M51" s="671"/>
      <c r="N51" s="671"/>
      <c r="O51" s="671"/>
      <c r="P51" s="671"/>
      <c r="Q51" s="671"/>
      <c r="AY51" s="229"/>
      <c r="AZ51" s="229"/>
      <c r="BA51" s="229"/>
      <c r="BB51" s="229"/>
      <c r="BC51" s="229"/>
      <c r="BD51" s="767"/>
      <c r="BE51" s="767"/>
      <c r="BF51" s="767"/>
      <c r="BG51" s="311"/>
      <c r="BH51" s="229"/>
      <c r="BI51" s="229"/>
      <c r="BJ51" s="229"/>
    </row>
    <row r="52" spans="1:74" s="189" customFormat="1" ht="12" customHeight="1" x14ac:dyDescent="0.25">
      <c r="A52" s="190"/>
      <c r="B52" s="974" t="s">
        <v>1252</v>
      </c>
      <c r="C52" s="1041"/>
      <c r="D52" s="1041"/>
      <c r="E52" s="1041"/>
      <c r="F52" s="1041"/>
      <c r="G52" s="1041"/>
      <c r="H52" s="1041"/>
      <c r="I52" s="1041"/>
      <c r="J52" s="1041"/>
      <c r="K52" s="1041"/>
      <c r="L52" s="1041"/>
      <c r="M52" s="1041"/>
      <c r="N52" s="1041"/>
      <c r="O52" s="1041"/>
      <c r="P52" s="1041"/>
      <c r="Q52" s="1037"/>
      <c r="AY52" s="229"/>
      <c r="AZ52" s="229"/>
      <c r="BA52" s="229"/>
      <c r="BB52" s="229"/>
      <c r="BC52" s="229"/>
      <c r="BD52" s="767"/>
      <c r="BE52" s="767"/>
      <c r="BF52" s="767"/>
      <c r="BG52" s="311"/>
      <c r="BH52" s="229"/>
      <c r="BI52" s="229"/>
      <c r="BJ52" s="229"/>
    </row>
    <row r="53" spans="1:74" s="191" customFormat="1" ht="12" customHeight="1" x14ac:dyDescent="0.25">
      <c r="A53" s="174"/>
      <c r="B53" s="1040" t="s">
        <v>1107</v>
      </c>
      <c r="C53" s="1037"/>
      <c r="D53" s="1037"/>
      <c r="E53" s="1037"/>
      <c r="F53" s="1037"/>
      <c r="G53" s="1037"/>
      <c r="H53" s="1037"/>
      <c r="I53" s="1037"/>
      <c r="J53" s="1037"/>
      <c r="K53" s="1037"/>
      <c r="L53" s="1037"/>
      <c r="M53" s="1037"/>
      <c r="N53" s="1037"/>
      <c r="O53" s="1037"/>
      <c r="P53" s="1037"/>
      <c r="Q53" s="1037"/>
      <c r="AY53" s="230"/>
      <c r="AZ53" s="230"/>
      <c r="BA53" s="230"/>
      <c r="BB53" s="230"/>
      <c r="BC53" s="230"/>
      <c r="BD53" s="767"/>
      <c r="BE53" s="767"/>
      <c r="BF53" s="767"/>
      <c r="BG53" s="312"/>
      <c r="BH53" s="230"/>
      <c r="BI53" s="230"/>
      <c r="BJ53" s="230"/>
    </row>
    <row r="54" spans="1:74" x14ac:dyDescent="0.2">
      <c r="BE54" s="761"/>
      <c r="BK54" s="147"/>
      <c r="BL54" s="147"/>
      <c r="BM54" s="147"/>
      <c r="BN54" s="147"/>
      <c r="BO54" s="147"/>
      <c r="BP54" s="147"/>
      <c r="BQ54" s="147"/>
      <c r="BR54" s="147"/>
      <c r="BS54" s="147"/>
      <c r="BT54" s="147"/>
      <c r="BU54" s="147"/>
      <c r="BV54" s="147"/>
    </row>
    <row r="55" spans="1:74" x14ac:dyDescent="0.2">
      <c r="BE55" s="761"/>
      <c r="BK55" s="147"/>
      <c r="BL55" s="147"/>
      <c r="BM55" s="147"/>
      <c r="BN55" s="147"/>
      <c r="BO55" s="147"/>
      <c r="BP55" s="147"/>
      <c r="BQ55" s="147"/>
      <c r="BR55" s="147"/>
      <c r="BS55" s="147"/>
      <c r="BT55" s="147"/>
      <c r="BU55" s="147"/>
      <c r="BV55" s="147"/>
    </row>
    <row r="56" spans="1:74" x14ac:dyDescent="0.2">
      <c r="BE56" s="761"/>
      <c r="BK56" s="147"/>
      <c r="BL56" s="147"/>
      <c r="BM56" s="147"/>
      <c r="BN56" s="147"/>
      <c r="BO56" s="147"/>
      <c r="BP56" s="147"/>
      <c r="BQ56" s="147"/>
      <c r="BR56" s="147"/>
      <c r="BS56" s="147"/>
      <c r="BT56" s="147"/>
      <c r="BU56" s="147"/>
      <c r="BV56" s="147"/>
    </row>
    <row r="57" spans="1:74" x14ac:dyDescent="0.2">
      <c r="BE57" s="761"/>
      <c r="BK57" s="147"/>
      <c r="BL57" s="147"/>
      <c r="BM57" s="147"/>
      <c r="BN57" s="147"/>
      <c r="BO57" s="147"/>
      <c r="BP57" s="147"/>
      <c r="BQ57" s="147"/>
      <c r="BR57" s="147"/>
      <c r="BS57" s="147"/>
      <c r="BT57" s="147"/>
      <c r="BU57" s="147"/>
      <c r="BV57" s="147"/>
    </row>
    <row r="58" spans="1:74" x14ac:dyDescent="0.2">
      <c r="BE58" s="761"/>
      <c r="BK58" s="147"/>
      <c r="BL58" s="147"/>
      <c r="BM58" s="147"/>
      <c r="BN58" s="147"/>
      <c r="BO58" s="147"/>
      <c r="BP58" s="147"/>
      <c r="BQ58" s="147"/>
      <c r="BR58" s="147"/>
      <c r="BS58" s="147"/>
      <c r="BT58" s="147"/>
      <c r="BU58" s="147"/>
      <c r="BV58" s="147"/>
    </row>
    <row r="59" spans="1:74" x14ac:dyDescent="0.2">
      <c r="BE59" s="761"/>
      <c r="BK59" s="147"/>
      <c r="BL59" s="147"/>
      <c r="BM59" s="147"/>
      <c r="BN59" s="147"/>
      <c r="BO59" s="147"/>
      <c r="BP59" s="147"/>
      <c r="BQ59" s="147"/>
      <c r="BR59" s="147"/>
      <c r="BS59" s="147"/>
      <c r="BT59" s="147"/>
      <c r="BU59" s="147"/>
      <c r="BV59" s="147"/>
    </row>
    <row r="60" spans="1:74" x14ac:dyDescent="0.2">
      <c r="BE60" s="761"/>
      <c r="BK60" s="147"/>
      <c r="BL60" s="147"/>
      <c r="BM60" s="147"/>
      <c r="BN60" s="147"/>
      <c r="BO60" s="147"/>
      <c r="BP60" s="147"/>
      <c r="BQ60" s="147"/>
      <c r="BR60" s="147"/>
      <c r="BS60" s="147"/>
      <c r="BT60" s="147"/>
      <c r="BU60" s="147"/>
      <c r="BV60" s="147"/>
    </row>
    <row r="61" spans="1:74" x14ac:dyDescent="0.2">
      <c r="BE61" s="761"/>
      <c r="BK61" s="147"/>
      <c r="BL61" s="147"/>
      <c r="BM61" s="147"/>
      <c r="BN61" s="147"/>
      <c r="BO61" s="147"/>
      <c r="BP61" s="147"/>
      <c r="BQ61" s="147"/>
      <c r="BR61" s="147"/>
      <c r="BS61" s="147"/>
      <c r="BT61" s="147"/>
      <c r="BU61" s="147"/>
      <c r="BV61" s="147"/>
    </row>
    <row r="62" spans="1:74" x14ac:dyDescent="0.2">
      <c r="BE62" s="761"/>
      <c r="BK62" s="147"/>
      <c r="BL62" s="147"/>
      <c r="BM62" s="147"/>
      <c r="BN62" s="147"/>
      <c r="BO62" s="147"/>
      <c r="BP62" s="147"/>
      <c r="BQ62" s="147"/>
      <c r="BR62" s="147"/>
      <c r="BS62" s="147"/>
      <c r="BT62" s="147"/>
      <c r="BU62" s="147"/>
      <c r="BV62" s="147"/>
    </row>
    <row r="63" spans="1:74" x14ac:dyDescent="0.2">
      <c r="BE63" s="761"/>
      <c r="BK63" s="147"/>
      <c r="BL63" s="147"/>
      <c r="BM63" s="147"/>
      <c r="BN63" s="147"/>
      <c r="BO63" s="147"/>
      <c r="BP63" s="147"/>
      <c r="BQ63" s="147"/>
      <c r="BR63" s="147"/>
      <c r="BS63" s="147"/>
      <c r="BT63" s="147"/>
      <c r="BU63" s="147"/>
      <c r="BV63" s="147"/>
    </row>
    <row r="64" spans="1:74" x14ac:dyDescent="0.2">
      <c r="BE64" s="761"/>
      <c r="BK64" s="147"/>
      <c r="BL64" s="147"/>
      <c r="BM64" s="147"/>
      <c r="BN64" s="147"/>
      <c r="BO64" s="147"/>
      <c r="BP64" s="147"/>
      <c r="BQ64" s="147"/>
      <c r="BR64" s="147"/>
      <c r="BS64" s="147"/>
      <c r="BT64" s="147"/>
      <c r="BU64" s="147"/>
      <c r="BV64" s="147"/>
    </row>
    <row r="65" spans="57:74" x14ac:dyDescent="0.2">
      <c r="BE65" s="761"/>
      <c r="BK65" s="147"/>
      <c r="BL65" s="147"/>
      <c r="BM65" s="147"/>
      <c r="BN65" s="147"/>
      <c r="BO65" s="147"/>
      <c r="BP65" s="147"/>
      <c r="BQ65" s="147"/>
      <c r="BR65" s="147"/>
      <c r="BS65" s="147"/>
      <c r="BT65" s="147"/>
      <c r="BU65" s="147"/>
      <c r="BV65" s="147"/>
    </row>
    <row r="66" spans="57:74" x14ac:dyDescent="0.2">
      <c r="BK66" s="147"/>
      <c r="BL66" s="147"/>
      <c r="BM66" s="147"/>
      <c r="BN66" s="147"/>
      <c r="BO66" s="147"/>
      <c r="BP66" s="147"/>
      <c r="BQ66" s="147"/>
      <c r="BR66" s="147"/>
      <c r="BS66" s="147"/>
      <c r="BT66" s="147"/>
      <c r="BU66" s="147"/>
      <c r="BV66" s="147"/>
    </row>
    <row r="67" spans="57:74" x14ac:dyDescent="0.2">
      <c r="BK67" s="147"/>
      <c r="BL67" s="147"/>
      <c r="BM67" s="147"/>
      <c r="BN67" s="147"/>
      <c r="BO67" s="147"/>
      <c r="BP67" s="147"/>
      <c r="BQ67" s="147"/>
      <c r="BR67" s="147"/>
      <c r="BS67" s="147"/>
      <c r="BT67" s="147"/>
      <c r="BU67" s="147"/>
      <c r="BV67" s="147"/>
    </row>
    <row r="68" spans="57:74" x14ac:dyDescent="0.2">
      <c r="BK68" s="147"/>
      <c r="BL68" s="147"/>
      <c r="BM68" s="147"/>
      <c r="BN68" s="147"/>
      <c r="BO68" s="147"/>
      <c r="BP68" s="147"/>
      <c r="BQ68" s="147"/>
      <c r="BR68" s="147"/>
      <c r="BS68" s="147"/>
      <c r="BT68" s="147"/>
      <c r="BU68" s="147"/>
      <c r="BV68" s="147"/>
    </row>
    <row r="69" spans="57:74" x14ac:dyDescent="0.2">
      <c r="BK69" s="147"/>
      <c r="BL69" s="147"/>
      <c r="BM69" s="147"/>
      <c r="BN69" s="147"/>
      <c r="BO69" s="147"/>
      <c r="BP69" s="147"/>
      <c r="BQ69" s="147"/>
      <c r="BR69" s="147"/>
      <c r="BS69" s="147"/>
      <c r="BT69" s="147"/>
      <c r="BU69" s="147"/>
      <c r="BV69" s="147"/>
    </row>
    <row r="70" spans="57:74" x14ac:dyDescent="0.2">
      <c r="BK70" s="147"/>
      <c r="BL70" s="147"/>
      <c r="BM70" s="147"/>
      <c r="BN70" s="147"/>
      <c r="BO70" s="147"/>
      <c r="BP70" s="147"/>
      <c r="BQ70" s="147"/>
      <c r="BR70" s="147"/>
      <c r="BS70" s="147"/>
      <c r="BT70" s="147"/>
      <c r="BU70" s="147"/>
      <c r="BV70" s="147"/>
    </row>
    <row r="71" spans="57:74" x14ac:dyDescent="0.2">
      <c r="BK71" s="147"/>
      <c r="BL71" s="147"/>
      <c r="BM71" s="147"/>
      <c r="BN71" s="147"/>
      <c r="BO71" s="147"/>
      <c r="BP71" s="147"/>
      <c r="BQ71" s="147"/>
      <c r="BR71" s="147"/>
      <c r="BS71" s="147"/>
      <c r="BT71" s="147"/>
      <c r="BU71" s="147"/>
      <c r="BV71" s="147"/>
    </row>
    <row r="72" spans="57:74" x14ac:dyDescent="0.2">
      <c r="BK72" s="147"/>
      <c r="BL72" s="147"/>
      <c r="BM72" s="147"/>
      <c r="BN72" s="147"/>
      <c r="BO72" s="147"/>
      <c r="BP72" s="147"/>
      <c r="BQ72" s="147"/>
      <c r="BR72" s="147"/>
      <c r="BS72" s="147"/>
      <c r="BT72" s="147"/>
      <c r="BU72" s="147"/>
      <c r="BV72" s="147"/>
    </row>
    <row r="73" spans="57:74" x14ac:dyDescent="0.2">
      <c r="BK73" s="147"/>
      <c r="BL73" s="147"/>
      <c r="BM73" s="147"/>
      <c r="BN73" s="147"/>
      <c r="BO73" s="147"/>
      <c r="BP73" s="147"/>
      <c r="BQ73" s="147"/>
      <c r="BR73" s="147"/>
      <c r="BS73" s="147"/>
      <c r="BT73" s="147"/>
      <c r="BU73" s="147"/>
      <c r="BV73" s="147"/>
    </row>
    <row r="74" spans="57:74" x14ac:dyDescent="0.2">
      <c r="BK74" s="147"/>
      <c r="BL74" s="147"/>
      <c r="BM74" s="147"/>
      <c r="BN74" s="147"/>
      <c r="BO74" s="147"/>
      <c r="BP74" s="147"/>
      <c r="BQ74" s="147"/>
      <c r="BR74" s="147"/>
      <c r="BS74" s="147"/>
      <c r="BT74" s="147"/>
      <c r="BU74" s="147"/>
      <c r="BV74" s="147"/>
    </row>
    <row r="75" spans="57:74" x14ac:dyDescent="0.2">
      <c r="BK75" s="147"/>
      <c r="BL75" s="147"/>
      <c r="BM75" s="147"/>
      <c r="BN75" s="147"/>
      <c r="BO75" s="147"/>
      <c r="BP75" s="147"/>
      <c r="BQ75" s="147"/>
      <c r="BR75" s="147"/>
      <c r="BS75" s="147"/>
      <c r="BT75" s="147"/>
      <c r="BU75" s="147"/>
      <c r="BV75" s="147"/>
    </row>
    <row r="76" spans="57:74" x14ac:dyDescent="0.2">
      <c r="BK76" s="147"/>
      <c r="BL76" s="147"/>
      <c r="BM76" s="147"/>
      <c r="BN76" s="147"/>
      <c r="BO76" s="147"/>
      <c r="BP76" s="147"/>
      <c r="BQ76" s="147"/>
      <c r="BR76" s="147"/>
      <c r="BS76" s="147"/>
      <c r="BT76" s="147"/>
      <c r="BU76" s="147"/>
      <c r="BV76" s="147"/>
    </row>
    <row r="77" spans="57:74" x14ac:dyDescent="0.2">
      <c r="BK77" s="147"/>
      <c r="BL77" s="147"/>
      <c r="BM77" s="147"/>
      <c r="BN77" s="147"/>
      <c r="BO77" s="147"/>
      <c r="BP77" s="147"/>
      <c r="BQ77" s="147"/>
      <c r="BR77" s="147"/>
      <c r="BS77" s="147"/>
      <c r="BT77" s="147"/>
      <c r="BU77" s="147"/>
      <c r="BV77" s="147"/>
    </row>
    <row r="78" spans="57:74" x14ac:dyDescent="0.2">
      <c r="BK78" s="147"/>
      <c r="BL78" s="147"/>
      <c r="BM78" s="147"/>
      <c r="BN78" s="147"/>
      <c r="BO78" s="147"/>
      <c r="BP78" s="147"/>
      <c r="BQ78" s="147"/>
      <c r="BR78" s="147"/>
      <c r="BS78" s="147"/>
      <c r="BT78" s="147"/>
      <c r="BU78" s="147"/>
      <c r="BV78" s="147"/>
    </row>
    <row r="79" spans="57:74" x14ac:dyDescent="0.2">
      <c r="BK79" s="147"/>
      <c r="BL79" s="147"/>
      <c r="BM79" s="147"/>
      <c r="BN79" s="147"/>
      <c r="BO79" s="147"/>
      <c r="BP79" s="147"/>
      <c r="BQ79" s="147"/>
      <c r="BR79" s="147"/>
      <c r="BS79" s="147"/>
      <c r="BT79" s="147"/>
      <c r="BU79" s="147"/>
      <c r="BV79" s="147"/>
    </row>
    <row r="80" spans="57:74" x14ac:dyDescent="0.2">
      <c r="BK80" s="147"/>
      <c r="BL80" s="147"/>
      <c r="BM80" s="147"/>
      <c r="BN80" s="147"/>
      <c r="BO80" s="147"/>
      <c r="BP80" s="147"/>
      <c r="BQ80" s="147"/>
      <c r="BR80" s="147"/>
      <c r="BS80" s="147"/>
      <c r="BT80" s="147"/>
      <c r="BU80" s="147"/>
      <c r="BV80" s="147"/>
    </row>
    <row r="81" spans="63:74" x14ac:dyDescent="0.2">
      <c r="BK81" s="147"/>
      <c r="BL81" s="147"/>
      <c r="BM81" s="147"/>
      <c r="BN81" s="147"/>
      <c r="BO81" s="147"/>
      <c r="BP81" s="147"/>
      <c r="BQ81" s="147"/>
      <c r="BR81" s="147"/>
      <c r="BS81" s="147"/>
      <c r="BT81" s="147"/>
      <c r="BU81" s="147"/>
      <c r="BV81" s="147"/>
    </row>
    <row r="82" spans="63:74" x14ac:dyDescent="0.2">
      <c r="BK82" s="147"/>
      <c r="BL82" s="147"/>
      <c r="BM82" s="147"/>
      <c r="BN82" s="147"/>
      <c r="BO82" s="147"/>
      <c r="BP82" s="147"/>
      <c r="BQ82" s="147"/>
      <c r="BR82" s="147"/>
      <c r="BS82" s="147"/>
      <c r="BT82" s="147"/>
      <c r="BU82" s="147"/>
      <c r="BV82" s="147"/>
    </row>
    <row r="83" spans="63:74" x14ac:dyDescent="0.2">
      <c r="BK83" s="147"/>
      <c r="BL83" s="147"/>
      <c r="BM83" s="147"/>
      <c r="BN83" s="147"/>
      <c r="BO83" s="147"/>
      <c r="BP83" s="147"/>
      <c r="BQ83" s="147"/>
      <c r="BR83" s="147"/>
      <c r="BS83" s="147"/>
      <c r="BT83" s="147"/>
      <c r="BU83" s="147"/>
      <c r="BV83" s="147"/>
    </row>
    <row r="84" spans="63:74" x14ac:dyDescent="0.2">
      <c r="BK84" s="147"/>
      <c r="BL84" s="147"/>
      <c r="BM84" s="147"/>
      <c r="BN84" s="147"/>
      <c r="BO84" s="147"/>
      <c r="BP84" s="147"/>
      <c r="BQ84" s="147"/>
      <c r="BR84" s="147"/>
      <c r="BS84" s="147"/>
      <c r="BT84" s="147"/>
      <c r="BU84" s="147"/>
      <c r="BV84" s="147"/>
    </row>
    <row r="85" spans="63:74" x14ac:dyDescent="0.2">
      <c r="BK85" s="147"/>
      <c r="BL85" s="147"/>
      <c r="BM85" s="147"/>
      <c r="BN85" s="147"/>
      <c r="BO85" s="147"/>
      <c r="BP85" s="147"/>
      <c r="BQ85" s="147"/>
      <c r="BR85" s="147"/>
      <c r="BS85" s="147"/>
      <c r="BT85" s="147"/>
      <c r="BU85" s="147"/>
      <c r="BV85" s="147"/>
    </row>
    <row r="86" spans="63:74" x14ac:dyDescent="0.2">
      <c r="BK86" s="147"/>
      <c r="BL86" s="147"/>
      <c r="BM86" s="147"/>
      <c r="BN86" s="147"/>
      <c r="BO86" s="147"/>
      <c r="BP86" s="147"/>
      <c r="BQ86" s="147"/>
      <c r="BR86" s="147"/>
      <c r="BS86" s="147"/>
      <c r="BT86" s="147"/>
      <c r="BU86" s="147"/>
      <c r="BV86" s="147"/>
    </row>
    <row r="87" spans="63:74" x14ac:dyDescent="0.2">
      <c r="BK87" s="147"/>
      <c r="BL87" s="147"/>
      <c r="BM87" s="147"/>
      <c r="BN87" s="147"/>
      <c r="BO87" s="147"/>
      <c r="BP87" s="147"/>
      <c r="BQ87" s="147"/>
      <c r="BR87" s="147"/>
      <c r="BS87" s="147"/>
      <c r="BT87" s="147"/>
      <c r="BU87" s="147"/>
      <c r="BV87" s="147"/>
    </row>
    <row r="88" spans="63:74" x14ac:dyDescent="0.2">
      <c r="BK88" s="147"/>
      <c r="BL88" s="147"/>
      <c r="BM88" s="147"/>
      <c r="BN88" s="147"/>
      <c r="BO88" s="147"/>
      <c r="BP88" s="147"/>
      <c r="BQ88" s="147"/>
      <c r="BR88" s="147"/>
      <c r="BS88" s="147"/>
      <c r="BT88" s="147"/>
      <c r="BU88" s="147"/>
      <c r="BV88" s="147"/>
    </row>
    <row r="89" spans="63:74" x14ac:dyDescent="0.2">
      <c r="BK89" s="147"/>
      <c r="BL89" s="147"/>
      <c r="BM89" s="147"/>
      <c r="BN89" s="147"/>
      <c r="BO89" s="147"/>
      <c r="BP89" s="147"/>
      <c r="BQ89" s="147"/>
      <c r="BR89" s="147"/>
      <c r="BS89" s="147"/>
      <c r="BT89" s="147"/>
      <c r="BU89" s="147"/>
      <c r="BV89" s="147"/>
    </row>
    <row r="90" spans="63:74" x14ac:dyDescent="0.2">
      <c r="BK90" s="147"/>
      <c r="BL90" s="147"/>
      <c r="BM90" s="147"/>
      <c r="BN90" s="147"/>
      <c r="BO90" s="147"/>
      <c r="BP90" s="147"/>
      <c r="BQ90" s="147"/>
      <c r="BR90" s="147"/>
      <c r="BS90" s="147"/>
      <c r="BT90" s="147"/>
      <c r="BU90" s="147"/>
      <c r="BV90" s="147"/>
    </row>
    <row r="91" spans="63:74" x14ac:dyDescent="0.2">
      <c r="BK91" s="147"/>
      <c r="BL91" s="147"/>
      <c r="BM91" s="147"/>
      <c r="BN91" s="147"/>
      <c r="BO91" s="147"/>
      <c r="BP91" s="147"/>
      <c r="BQ91" s="147"/>
      <c r="BR91" s="147"/>
      <c r="BS91" s="147"/>
      <c r="BT91" s="147"/>
      <c r="BU91" s="147"/>
      <c r="BV91" s="147"/>
    </row>
    <row r="92" spans="63:74" x14ac:dyDescent="0.2">
      <c r="BK92" s="147"/>
      <c r="BL92" s="147"/>
      <c r="BM92" s="147"/>
      <c r="BN92" s="147"/>
      <c r="BO92" s="147"/>
      <c r="BP92" s="147"/>
      <c r="BQ92" s="147"/>
      <c r="BR92" s="147"/>
      <c r="BS92" s="147"/>
      <c r="BT92" s="147"/>
      <c r="BU92" s="147"/>
      <c r="BV92" s="147"/>
    </row>
    <row r="93" spans="63:74" x14ac:dyDescent="0.2">
      <c r="BK93" s="147"/>
      <c r="BL93" s="147"/>
      <c r="BM93" s="147"/>
      <c r="BN93" s="147"/>
      <c r="BO93" s="147"/>
      <c r="BP93" s="147"/>
      <c r="BQ93" s="147"/>
      <c r="BR93" s="147"/>
      <c r="BS93" s="147"/>
      <c r="BT93" s="147"/>
      <c r="BU93" s="147"/>
      <c r="BV93" s="147"/>
    </row>
    <row r="94" spans="63:74" x14ac:dyDescent="0.2">
      <c r="BK94" s="147"/>
      <c r="BL94" s="147"/>
      <c r="BM94" s="147"/>
      <c r="BN94" s="147"/>
      <c r="BO94" s="147"/>
      <c r="BP94" s="147"/>
      <c r="BQ94" s="147"/>
      <c r="BR94" s="147"/>
      <c r="BS94" s="147"/>
      <c r="BT94" s="147"/>
      <c r="BU94" s="147"/>
      <c r="BV94" s="147"/>
    </row>
    <row r="95" spans="63:74" x14ac:dyDescent="0.2">
      <c r="BK95" s="147"/>
      <c r="BL95" s="147"/>
      <c r="BM95" s="147"/>
      <c r="BN95" s="147"/>
      <c r="BO95" s="147"/>
      <c r="BP95" s="147"/>
      <c r="BQ95" s="147"/>
      <c r="BR95" s="147"/>
      <c r="BS95" s="147"/>
      <c r="BT95" s="147"/>
      <c r="BU95" s="147"/>
      <c r="BV95" s="147"/>
    </row>
    <row r="96" spans="63:74" x14ac:dyDescent="0.2">
      <c r="BK96" s="147"/>
      <c r="BL96" s="147"/>
      <c r="BM96" s="147"/>
      <c r="BN96" s="147"/>
      <c r="BO96" s="147"/>
      <c r="BP96" s="147"/>
      <c r="BQ96" s="147"/>
      <c r="BR96" s="147"/>
      <c r="BS96" s="147"/>
      <c r="BT96" s="147"/>
      <c r="BU96" s="147"/>
      <c r="BV96" s="147"/>
    </row>
    <row r="97" spans="63:74" x14ac:dyDescent="0.2">
      <c r="BK97" s="147"/>
      <c r="BL97" s="147"/>
      <c r="BM97" s="147"/>
      <c r="BN97" s="147"/>
      <c r="BO97" s="147"/>
      <c r="BP97" s="147"/>
      <c r="BQ97" s="147"/>
      <c r="BR97" s="147"/>
      <c r="BS97" s="147"/>
      <c r="BT97" s="147"/>
      <c r="BU97" s="147"/>
      <c r="BV97" s="147"/>
    </row>
    <row r="98" spans="63:74" x14ac:dyDescent="0.2">
      <c r="BK98" s="147"/>
      <c r="BL98" s="147"/>
      <c r="BM98" s="147"/>
      <c r="BN98" s="147"/>
      <c r="BO98" s="147"/>
      <c r="BP98" s="147"/>
      <c r="BQ98" s="147"/>
      <c r="BR98" s="147"/>
      <c r="BS98" s="147"/>
      <c r="BT98" s="147"/>
      <c r="BU98" s="147"/>
      <c r="BV98" s="147"/>
    </row>
    <row r="99" spans="63:74" x14ac:dyDescent="0.2">
      <c r="BK99" s="147"/>
      <c r="BL99" s="147"/>
      <c r="BM99" s="147"/>
      <c r="BN99" s="147"/>
      <c r="BO99" s="147"/>
      <c r="BP99" s="147"/>
      <c r="BQ99" s="147"/>
      <c r="BR99" s="147"/>
      <c r="BS99" s="147"/>
      <c r="BT99" s="147"/>
      <c r="BU99" s="147"/>
      <c r="BV99" s="147"/>
    </row>
    <row r="100" spans="63:74" x14ac:dyDescent="0.2">
      <c r="BK100" s="147"/>
      <c r="BL100" s="147"/>
      <c r="BM100" s="147"/>
      <c r="BN100" s="147"/>
      <c r="BO100" s="147"/>
      <c r="BP100" s="147"/>
      <c r="BQ100" s="147"/>
      <c r="BR100" s="147"/>
      <c r="BS100" s="147"/>
      <c r="BT100" s="147"/>
      <c r="BU100" s="147"/>
      <c r="BV100" s="147"/>
    </row>
    <row r="101" spans="63:74" x14ac:dyDescent="0.2">
      <c r="BK101" s="147"/>
      <c r="BL101" s="147"/>
      <c r="BM101" s="147"/>
      <c r="BN101" s="147"/>
      <c r="BO101" s="147"/>
      <c r="BP101" s="147"/>
      <c r="BQ101" s="147"/>
      <c r="BR101" s="147"/>
      <c r="BS101" s="147"/>
      <c r="BT101" s="147"/>
      <c r="BU101" s="147"/>
      <c r="BV101" s="147"/>
    </row>
    <row r="102" spans="63:74" x14ac:dyDescent="0.2">
      <c r="BK102" s="147"/>
      <c r="BL102" s="147"/>
      <c r="BM102" s="147"/>
      <c r="BN102" s="147"/>
      <c r="BO102" s="147"/>
      <c r="BP102" s="147"/>
      <c r="BQ102" s="147"/>
      <c r="BR102" s="147"/>
      <c r="BS102" s="147"/>
      <c r="BT102" s="147"/>
      <c r="BU102" s="147"/>
      <c r="BV102" s="147"/>
    </row>
    <row r="103" spans="63:74" x14ac:dyDescent="0.2">
      <c r="BK103" s="147"/>
      <c r="BL103" s="147"/>
      <c r="BM103" s="147"/>
      <c r="BN103" s="147"/>
      <c r="BO103" s="147"/>
      <c r="BP103" s="147"/>
      <c r="BQ103" s="147"/>
      <c r="BR103" s="147"/>
      <c r="BS103" s="147"/>
      <c r="BT103" s="147"/>
      <c r="BU103" s="147"/>
      <c r="BV103" s="147"/>
    </row>
    <row r="104" spans="63:74" x14ac:dyDescent="0.2">
      <c r="BK104" s="147"/>
      <c r="BL104" s="147"/>
      <c r="BM104" s="147"/>
      <c r="BN104" s="147"/>
      <c r="BO104" s="147"/>
      <c r="BP104" s="147"/>
      <c r="BQ104" s="147"/>
      <c r="BR104" s="147"/>
      <c r="BS104" s="147"/>
      <c r="BT104" s="147"/>
      <c r="BU104" s="147"/>
      <c r="BV104" s="147"/>
    </row>
    <row r="105" spans="63:74" x14ac:dyDescent="0.2">
      <c r="BK105" s="147"/>
      <c r="BL105" s="147"/>
      <c r="BM105" s="147"/>
      <c r="BN105" s="147"/>
      <c r="BO105" s="147"/>
      <c r="BP105" s="147"/>
      <c r="BQ105" s="147"/>
      <c r="BR105" s="147"/>
      <c r="BS105" s="147"/>
      <c r="BT105" s="147"/>
      <c r="BU105" s="147"/>
      <c r="BV105" s="147"/>
    </row>
    <row r="106" spans="63:74" x14ac:dyDescent="0.2">
      <c r="BK106" s="147"/>
      <c r="BL106" s="147"/>
      <c r="BM106" s="147"/>
      <c r="BN106" s="147"/>
      <c r="BO106" s="147"/>
      <c r="BP106" s="147"/>
      <c r="BQ106" s="147"/>
      <c r="BR106" s="147"/>
      <c r="BS106" s="147"/>
      <c r="BT106" s="147"/>
      <c r="BU106" s="147"/>
      <c r="BV106" s="147"/>
    </row>
    <row r="107" spans="63:74" x14ac:dyDescent="0.2">
      <c r="BK107" s="147"/>
      <c r="BL107" s="147"/>
      <c r="BM107" s="147"/>
      <c r="BN107" s="147"/>
      <c r="BO107" s="147"/>
      <c r="BP107" s="147"/>
      <c r="BQ107" s="147"/>
      <c r="BR107" s="147"/>
      <c r="BS107" s="147"/>
      <c r="BT107" s="147"/>
      <c r="BU107" s="147"/>
      <c r="BV107" s="147"/>
    </row>
    <row r="108" spans="63:74" x14ac:dyDescent="0.2">
      <c r="BK108" s="147"/>
      <c r="BL108" s="147"/>
      <c r="BM108" s="147"/>
      <c r="BN108" s="147"/>
      <c r="BO108" s="147"/>
      <c r="BP108" s="147"/>
      <c r="BQ108" s="147"/>
      <c r="BR108" s="147"/>
      <c r="BS108" s="147"/>
      <c r="BT108" s="147"/>
      <c r="BU108" s="147"/>
      <c r="BV108" s="147"/>
    </row>
    <row r="109" spans="63:74" x14ac:dyDescent="0.2">
      <c r="BK109" s="147"/>
      <c r="BL109" s="147"/>
      <c r="BM109" s="147"/>
      <c r="BN109" s="147"/>
      <c r="BO109" s="147"/>
      <c r="BP109" s="147"/>
      <c r="BQ109" s="147"/>
      <c r="BR109" s="147"/>
      <c r="BS109" s="147"/>
      <c r="BT109" s="147"/>
      <c r="BU109" s="147"/>
      <c r="BV109" s="147"/>
    </row>
    <row r="110" spans="63:74" x14ac:dyDescent="0.2">
      <c r="BK110" s="147"/>
      <c r="BL110" s="147"/>
      <c r="BM110" s="147"/>
      <c r="BN110" s="147"/>
      <c r="BO110" s="147"/>
      <c r="BP110" s="147"/>
      <c r="BQ110" s="147"/>
      <c r="BR110" s="147"/>
      <c r="BS110" s="147"/>
      <c r="BT110" s="147"/>
      <c r="BU110" s="147"/>
      <c r="BV110" s="147"/>
    </row>
    <row r="111" spans="63:74" x14ac:dyDescent="0.2">
      <c r="BK111" s="147"/>
      <c r="BL111" s="147"/>
      <c r="BM111" s="147"/>
      <c r="BN111" s="147"/>
      <c r="BO111" s="147"/>
      <c r="BP111" s="147"/>
      <c r="BQ111" s="147"/>
      <c r="BR111" s="147"/>
      <c r="BS111" s="147"/>
      <c r="BT111" s="147"/>
      <c r="BU111" s="147"/>
      <c r="BV111" s="147"/>
    </row>
    <row r="112" spans="63:74" x14ac:dyDescent="0.2">
      <c r="BK112" s="147"/>
      <c r="BL112" s="147"/>
      <c r="BM112" s="147"/>
      <c r="BN112" s="147"/>
      <c r="BO112" s="147"/>
      <c r="BP112" s="147"/>
      <c r="BQ112" s="147"/>
      <c r="BR112" s="147"/>
      <c r="BS112" s="147"/>
      <c r="BT112" s="147"/>
      <c r="BU112" s="147"/>
      <c r="BV112" s="147"/>
    </row>
    <row r="113" spans="63:74" x14ac:dyDescent="0.2">
      <c r="BK113" s="147"/>
      <c r="BL113" s="147"/>
      <c r="BM113" s="147"/>
      <c r="BN113" s="147"/>
      <c r="BO113" s="147"/>
      <c r="BP113" s="147"/>
      <c r="BQ113" s="147"/>
      <c r="BR113" s="147"/>
      <c r="BS113" s="147"/>
      <c r="BT113" s="147"/>
      <c r="BU113" s="147"/>
      <c r="BV113" s="147"/>
    </row>
    <row r="114" spans="63:74" x14ac:dyDescent="0.2">
      <c r="BK114" s="147"/>
      <c r="BL114" s="147"/>
      <c r="BM114" s="147"/>
      <c r="BN114" s="147"/>
      <c r="BO114" s="147"/>
      <c r="BP114" s="147"/>
      <c r="BQ114" s="147"/>
      <c r="BR114" s="147"/>
      <c r="BS114" s="147"/>
      <c r="BT114" s="147"/>
      <c r="BU114" s="147"/>
      <c r="BV114" s="147"/>
    </row>
    <row r="115" spans="63:74" x14ac:dyDescent="0.2">
      <c r="BK115" s="147"/>
      <c r="BL115" s="147"/>
      <c r="BM115" s="147"/>
      <c r="BN115" s="147"/>
      <c r="BO115" s="147"/>
      <c r="BP115" s="147"/>
      <c r="BQ115" s="147"/>
      <c r="BR115" s="147"/>
      <c r="BS115" s="147"/>
      <c r="BT115" s="147"/>
      <c r="BU115" s="147"/>
      <c r="BV115" s="147"/>
    </row>
    <row r="116" spans="63:74" x14ac:dyDescent="0.2">
      <c r="BK116" s="147"/>
      <c r="BL116" s="147"/>
      <c r="BM116" s="147"/>
      <c r="BN116" s="147"/>
      <c r="BO116" s="147"/>
      <c r="BP116" s="147"/>
      <c r="BQ116" s="147"/>
      <c r="BR116" s="147"/>
      <c r="BS116" s="147"/>
      <c r="BT116" s="147"/>
      <c r="BU116" s="147"/>
      <c r="BV116" s="147"/>
    </row>
    <row r="117" spans="63:74" x14ac:dyDescent="0.2">
      <c r="BK117" s="147"/>
      <c r="BL117" s="147"/>
      <c r="BM117" s="147"/>
      <c r="BN117" s="147"/>
      <c r="BO117" s="147"/>
      <c r="BP117" s="147"/>
      <c r="BQ117" s="147"/>
      <c r="BR117" s="147"/>
      <c r="BS117" s="147"/>
      <c r="BT117" s="147"/>
      <c r="BU117" s="147"/>
      <c r="BV117" s="147"/>
    </row>
    <row r="118" spans="63:74" x14ac:dyDescent="0.2">
      <c r="BK118" s="147"/>
      <c r="BL118" s="147"/>
      <c r="BM118" s="147"/>
      <c r="BN118" s="147"/>
      <c r="BO118" s="147"/>
      <c r="BP118" s="147"/>
      <c r="BQ118" s="147"/>
      <c r="BR118" s="147"/>
      <c r="BS118" s="147"/>
      <c r="BT118" s="147"/>
      <c r="BU118" s="147"/>
      <c r="BV118" s="147"/>
    </row>
    <row r="119" spans="63:74" x14ac:dyDescent="0.2">
      <c r="BK119" s="147"/>
      <c r="BL119" s="147"/>
      <c r="BM119" s="147"/>
      <c r="BN119" s="147"/>
      <c r="BO119" s="147"/>
      <c r="BP119" s="147"/>
      <c r="BQ119" s="147"/>
      <c r="BR119" s="147"/>
      <c r="BS119" s="147"/>
      <c r="BT119" s="147"/>
      <c r="BU119" s="147"/>
      <c r="BV119" s="147"/>
    </row>
    <row r="120" spans="63:74" x14ac:dyDescent="0.2">
      <c r="BK120" s="147"/>
      <c r="BL120" s="147"/>
      <c r="BM120" s="147"/>
      <c r="BN120" s="147"/>
      <c r="BO120" s="147"/>
      <c r="BP120" s="147"/>
      <c r="BQ120" s="147"/>
      <c r="BR120" s="147"/>
      <c r="BS120" s="147"/>
      <c r="BT120" s="147"/>
      <c r="BU120" s="147"/>
      <c r="BV120" s="147"/>
    </row>
    <row r="121" spans="63:74" x14ac:dyDescent="0.2">
      <c r="BK121" s="147"/>
      <c r="BL121" s="147"/>
      <c r="BM121" s="147"/>
      <c r="BN121" s="147"/>
      <c r="BO121" s="147"/>
      <c r="BP121" s="147"/>
      <c r="BQ121" s="147"/>
      <c r="BR121" s="147"/>
      <c r="BS121" s="147"/>
      <c r="BT121" s="147"/>
      <c r="BU121" s="147"/>
      <c r="BV121" s="147"/>
    </row>
    <row r="122" spans="63:74" x14ac:dyDescent="0.2">
      <c r="BK122" s="147"/>
      <c r="BL122" s="147"/>
      <c r="BM122" s="147"/>
      <c r="BN122" s="147"/>
      <c r="BO122" s="147"/>
      <c r="BP122" s="147"/>
      <c r="BQ122" s="147"/>
      <c r="BR122" s="147"/>
      <c r="BS122" s="147"/>
      <c r="BT122" s="147"/>
      <c r="BU122" s="147"/>
      <c r="BV122" s="147"/>
    </row>
    <row r="123" spans="63:74" x14ac:dyDescent="0.2">
      <c r="BK123" s="147"/>
      <c r="BL123" s="147"/>
      <c r="BM123" s="147"/>
      <c r="BN123" s="147"/>
      <c r="BO123" s="147"/>
      <c r="BP123" s="147"/>
      <c r="BQ123" s="147"/>
      <c r="BR123" s="147"/>
      <c r="BS123" s="147"/>
      <c r="BT123" s="147"/>
      <c r="BU123" s="147"/>
      <c r="BV123" s="147"/>
    </row>
    <row r="124" spans="63:74" x14ac:dyDescent="0.2">
      <c r="BK124" s="147"/>
      <c r="BL124" s="147"/>
      <c r="BM124" s="147"/>
      <c r="BN124" s="147"/>
      <c r="BO124" s="147"/>
      <c r="BP124" s="147"/>
      <c r="BQ124" s="147"/>
      <c r="BR124" s="147"/>
      <c r="BS124" s="147"/>
      <c r="BT124" s="147"/>
      <c r="BU124" s="147"/>
      <c r="BV124" s="147"/>
    </row>
    <row r="125" spans="63:74" x14ac:dyDescent="0.2">
      <c r="BK125" s="147"/>
      <c r="BL125" s="147"/>
      <c r="BM125" s="147"/>
      <c r="BN125" s="147"/>
      <c r="BO125" s="147"/>
      <c r="BP125" s="147"/>
      <c r="BQ125" s="147"/>
      <c r="BR125" s="147"/>
      <c r="BS125" s="147"/>
      <c r="BT125" s="147"/>
      <c r="BU125" s="147"/>
      <c r="BV125" s="147"/>
    </row>
    <row r="126" spans="63:74" x14ac:dyDescent="0.2">
      <c r="BK126" s="147"/>
      <c r="BL126" s="147"/>
      <c r="BM126" s="147"/>
      <c r="BN126" s="147"/>
      <c r="BO126" s="147"/>
      <c r="BP126" s="147"/>
      <c r="BQ126" s="147"/>
      <c r="BR126" s="147"/>
      <c r="BS126" s="147"/>
      <c r="BT126" s="147"/>
      <c r="BU126" s="147"/>
      <c r="BV126" s="147"/>
    </row>
    <row r="127" spans="63:74" x14ac:dyDescent="0.2">
      <c r="BK127" s="147"/>
      <c r="BL127" s="147"/>
      <c r="BM127" s="147"/>
      <c r="BN127" s="147"/>
      <c r="BO127" s="147"/>
      <c r="BP127" s="147"/>
      <c r="BQ127" s="147"/>
      <c r="BR127" s="147"/>
      <c r="BS127" s="147"/>
      <c r="BT127" s="147"/>
      <c r="BU127" s="147"/>
      <c r="BV127" s="147"/>
    </row>
    <row r="128" spans="63:74" x14ac:dyDescent="0.2">
      <c r="BK128" s="147"/>
      <c r="BL128" s="147"/>
      <c r="BM128" s="147"/>
      <c r="BN128" s="147"/>
      <c r="BO128" s="147"/>
      <c r="BP128" s="147"/>
      <c r="BQ128" s="147"/>
      <c r="BR128" s="147"/>
      <c r="BS128" s="147"/>
      <c r="BT128" s="147"/>
      <c r="BU128" s="147"/>
      <c r="BV128" s="147"/>
    </row>
    <row r="129" spans="63:74" x14ac:dyDescent="0.2">
      <c r="BK129" s="147"/>
      <c r="BL129" s="147"/>
      <c r="BM129" s="147"/>
      <c r="BN129" s="147"/>
      <c r="BO129" s="147"/>
      <c r="BP129" s="147"/>
      <c r="BQ129" s="147"/>
      <c r="BR129" s="147"/>
      <c r="BS129" s="147"/>
      <c r="BT129" s="147"/>
      <c r="BU129" s="147"/>
      <c r="BV129" s="147"/>
    </row>
    <row r="130" spans="63:74" x14ac:dyDescent="0.2">
      <c r="BK130" s="147"/>
      <c r="BL130" s="147"/>
      <c r="BM130" s="147"/>
      <c r="BN130" s="147"/>
      <c r="BO130" s="147"/>
      <c r="BP130" s="147"/>
      <c r="BQ130" s="147"/>
      <c r="BR130" s="147"/>
      <c r="BS130" s="147"/>
      <c r="BT130" s="147"/>
      <c r="BU130" s="147"/>
      <c r="BV130" s="147"/>
    </row>
    <row r="131" spans="63:74" x14ac:dyDescent="0.2">
      <c r="BK131" s="147"/>
      <c r="BL131" s="147"/>
      <c r="BM131" s="147"/>
      <c r="BN131" s="147"/>
      <c r="BO131" s="147"/>
      <c r="BP131" s="147"/>
      <c r="BQ131" s="147"/>
      <c r="BR131" s="147"/>
      <c r="BS131" s="147"/>
      <c r="BT131" s="147"/>
      <c r="BU131" s="147"/>
      <c r="BV131" s="147"/>
    </row>
    <row r="132" spans="63:74" x14ac:dyDescent="0.2">
      <c r="BK132" s="147"/>
      <c r="BL132" s="147"/>
      <c r="BM132" s="147"/>
      <c r="BN132" s="147"/>
      <c r="BO132" s="147"/>
      <c r="BP132" s="147"/>
      <c r="BQ132" s="147"/>
      <c r="BR132" s="147"/>
      <c r="BS132" s="147"/>
      <c r="BT132" s="147"/>
      <c r="BU132" s="147"/>
      <c r="BV132" s="147"/>
    </row>
    <row r="133" spans="63:74" x14ac:dyDescent="0.2">
      <c r="BK133" s="147"/>
      <c r="BL133" s="147"/>
      <c r="BM133" s="147"/>
      <c r="BN133" s="147"/>
      <c r="BO133" s="147"/>
      <c r="BP133" s="147"/>
      <c r="BQ133" s="147"/>
      <c r="BR133" s="147"/>
      <c r="BS133" s="147"/>
      <c r="BT133" s="147"/>
      <c r="BU133" s="147"/>
      <c r="BV133" s="147"/>
    </row>
    <row r="134" spans="63:74" x14ac:dyDescent="0.2">
      <c r="BK134" s="147"/>
      <c r="BL134" s="147"/>
      <c r="BM134" s="147"/>
      <c r="BN134" s="147"/>
      <c r="BO134" s="147"/>
      <c r="BP134" s="147"/>
      <c r="BQ134" s="147"/>
      <c r="BR134" s="147"/>
      <c r="BS134" s="147"/>
      <c r="BT134" s="147"/>
      <c r="BU134" s="147"/>
      <c r="BV134" s="147"/>
    </row>
    <row r="135" spans="63:74" x14ac:dyDescent="0.2">
      <c r="BK135" s="147"/>
      <c r="BL135" s="147"/>
      <c r="BM135" s="147"/>
      <c r="BN135" s="147"/>
      <c r="BO135" s="147"/>
      <c r="BP135" s="147"/>
      <c r="BQ135" s="147"/>
      <c r="BR135" s="147"/>
      <c r="BS135" s="147"/>
      <c r="BT135" s="147"/>
      <c r="BU135" s="147"/>
      <c r="BV135" s="147"/>
    </row>
    <row r="136" spans="63:74" x14ac:dyDescent="0.2">
      <c r="BK136" s="147"/>
      <c r="BL136" s="147"/>
      <c r="BM136" s="147"/>
      <c r="BN136" s="147"/>
      <c r="BO136" s="147"/>
      <c r="BP136" s="147"/>
      <c r="BQ136" s="147"/>
      <c r="BR136" s="147"/>
      <c r="BS136" s="147"/>
      <c r="BT136" s="147"/>
      <c r="BU136" s="147"/>
      <c r="BV136" s="147"/>
    </row>
    <row r="137" spans="63:74" x14ac:dyDescent="0.2">
      <c r="BK137" s="147"/>
      <c r="BL137" s="147"/>
      <c r="BM137" s="147"/>
      <c r="BN137" s="147"/>
      <c r="BO137" s="147"/>
      <c r="BP137" s="147"/>
      <c r="BQ137" s="147"/>
      <c r="BR137" s="147"/>
      <c r="BS137" s="147"/>
      <c r="BT137" s="147"/>
      <c r="BU137" s="147"/>
      <c r="BV137" s="147"/>
    </row>
    <row r="138" spans="63:74" x14ac:dyDescent="0.2">
      <c r="BK138" s="147"/>
      <c r="BL138" s="147"/>
      <c r="BM138" s="147"/>
      <c r="BN138" s="147"/>
      <c r="BO138" s="147"/>
      <c r="BP138" s="147"/>
      <c r="BQ138" s="147"/>
      <c r="BR138" s="147"/>
      <c r="BS138" s="147"/>
      <c r="BT138" s="147"/>
      <c r="BU138" s="147"/>
      <c r="BV138" s="147"/>
    </row>
    <row r="139" spans="63:74" x14ac:dyDescent="0.2">
      <c r="BK139" s="147"/>
      <c r="BL139" s="147"/>
      <c r="BM139" s="147"/>
      <c r="BN139" s="147"/>
      <c r="BO139" s="147"/>
      <c r="BP139" s="147"/>
      <c r="BQ139" s="147"/>
      <c r="BR139" s="147"/>
      <c r="BS139" s="147"/>
      <c r="BT139" s="147"/>
      <c r="BU139" s="147"/>
      <c r="BV139" s="147"/>
    </row>
    <row r="140" spans="63:74" x14ac:dyDescent="0.2">
      <c r="BK140" s="147"/>
      <c r="BL140" s="147"/>
      <c r="BM140" s="147"/>
      <c r="BN140" s="147"/>
      <c r="BO140" s="147"/>
      <c r="BP140" s="147"/>
      <c r="BQ140" s="147"/>
      <c r="BR140" s="147"/>
      <c r="BS140" s="147"/>
      <c r="BT140" s="147"/>
      <c r="BU140" s="147"/>
      <c r="BV140" s="147"/>
    </row>
    <row r="141" spans="63:74" x14ac:dyDescent="0.2">
      <c r="BK141" s="147"/>
      <c r="BL141" s="147"/>
      <c r="BM141" s="147"/>
      <c r="BN141" s="147"/>
      <c r="BO141" s="147"/>
      <c r="BP141" s="147"/>
      <c r="BQ141" s="147"/>
      <c r="BR141" s="147"/>
      <c r="BS141" s="147"/>
      <c r="BT141" s="147"/>
      <c r="BU141" s="147"/>
      <c r="BV141" s="147"/>
    </row>
    <row r="142" spans="63:74" x14ac:dyDescent="0.2">
      <c r="BK142" s="147"/>
      <c r="BL142" s="147"/>
      <c r="BM142" s="147"/>
      <c r="BN142" s="147"/>
      <c r="BO142" s="147"/>
      <c r="BP142" s="147"/>
      <c r="BQ142" s="147"/>
      <c r="BR142" s="147"/>
      <c r="BS142" s="147"/>
      <c r="BT142" s="147"/>
      <c r="BU142" s="147"/>
      <c r="BV142" s="147"/>
    </row>
    <row r="143" spans="63:74" x14ac:dyDescent="0.2">
      <c r="BK143" s="147"/>
      <c r="BL143" s="147"/>
      <c r="BM143" s="147"/>
      <c r="BN143" s="147"/>
      <c r="BO143" s="147"/>
      <c r="BP143" s="147"/>
      <c r="BQ143" s="147"/>
      <c r="BR143" s="147"/>
      <c r="BS143" s="147"/>
      <c r="BT143" s="147"/>
      <c r="BU143" s="147"/>
      <c r="BV143" s="147"/>
    </row>
    <row r="144" spans="63:74" x14ac:dyDescent="0.2">
      <c r="BK144" s="147"/>
      <c r="BL144" s="147"/>
      <c r="BM144" s="147"/>
      <c r="BN144" s="147"/>
      <c r="BO144" s="147"/>
      <c r="BP144" s="147"/>
      <c r="BQ144" s="147"/>
      <c r="BR144" s="147"/>
      <c r="BS144" s="147"/>
      <c r="BT144" s="147"/>
      <c r="BU144" s="147"/>
      <c r="BV144" s="147"/>
    </row>
    <row r="145" spans="63:74" x14ac:dyDescent="0.2">
      <c r="BK145" s="147"/>
      <c r="BL145" s="147"/>
      <c r="BM145" s="147"/>
      <c r="BN145" s="147"/>
      <c r="BO145" s="147"/>
      <c r="BP145" s="147"/>
      <c r="BQ145" s="147"/>
      <c r="BR145" s="147"/>
      <c r="BS145" s="147"/>
      <c r="BT145" s="147"/>
      <c r="BU145" s="147"/>
      <c r="BV145" s="147"/>
    </row>
    <row r="146" spans="63:74" x14ac:dyDescent="0.2">
      <c r="BK146" s="147"/>
      <c r="BL146" s="147"/>
      <c r="BM146" s="147"/>
      <c r="BN146" s="147"/>
      <c r="BO146" s="147"/>
      <c r="BP146" s="147"/>
      <c r="BQ146" s="147"/>
      <c r="BR146" s="147"/>
      <c r="BS146" s="147"/>
      <c r="BT146" s="147"/>
      <c r="BU146" s="147"/>
      <c r="BV146" s="147"/>
    </row>
    <row r="147" spans="63:74" x14ac:dyDescent="0.2">
      <c r="BK147" s="147"/>
      <c r="BL147" s="147"/>
      <c r="BM147" s="147"/>
      <c r="BN147" s="147"/>
      <c r="BO147" s="147"/>
      <c r="BP147" s="147"/>
      <c r="BQ147" s="147"/>
      <c r="BR147" s="147"/>
      <c r="BS147" s="147"/>
      <c r="BT147" s="147"/>
      <c r="BU147" s="147"/>
      <c r="BV147" s="147"/>
    </row>
  </sheetData>
  <mergeCells count="17">
    <mergeCell ref="B52:Q52"/>
    <mergeCell ref="B53:Q53"/>
    <mergeCell ref="A1:A2"/>
    <mergeCell ref="B43:Q43"/>
    <mergeCell ref="B45:Q45"/>
    <mergeCell ref="B48:Q48"/>
    <mergeCell ref="B49:Q49"/>
    <mergeCell ref="B47:Q47"/>
    <mergeCell ref="B50:Q50"/>
    <mergeCell ref="B46:Q46"/>
    <mergeCell ref="BK3:BV3"/>
    <mergeCell ref="B1:AL1"/>
    <mergeCell ref="C3:N3"/>
    <mergeCell ref="O3:Z3"/>
    <mergeCell ref="AA3:AL3"/>
    <mergeCell ref="AM3:AX3"/>
    <mergeCell ref="AY3:BJ3"/>
  </mergeCells>
  <phoneticPr fontId="7" type="noConversion"/>
  <conditionalFormatting sqref="C44:P44">
    <cfRule type="cellIs" dxfId="7" priority="1" stopIfTrue="1" operator="notEqual">
      <formula>0</formula>
    </cfRule>
  </conditionalFormatting>
  <hyperlinks>
    <hyperlink ref="A1:A2" location="Contents!A1" display="Table of Contents" xr:uid="{00000000-0004-0000-0C00-000000000000}"/>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
    <pageSetUpPr fitToPage="1"/>
  </sheetPr>
  <dimension ref="A1:BV141"/>
  <sheetViews>
    <sheetView showGridLines="0" zoomScaleNormal="100" workbookViewId="0">
      <pane xSplit="2" ySplit="4" topLeftCell="AZ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1.5546875" style="46" customWidth="1"/>
    <col min="2" max="2" width="39.5546875" style="46" customWidth="1"/>
    <col min="3" max="50" width="6.5546875" style="46" customWidth="1"/>
    <col min="51" max="55" width="6.5546875" style="146" customWidth="1"/>
    <col min="56" max="58" width="6.5546875" style="768" customWidth="1"/>
    <col min="59" max="62" width="6.5546875" style="146" customWidth="1"/>
    <col min="63" max="74" width="6.5546875" style="46" customWidth="1"/>
    <col min="75" max="16384" width="9.5546875" style="46"/>
  </cols>
  <sheetData>
    <row r="1" spans="1:74" ht="14.85" customHeight="1" x14ac:dyDescent="0.25">
      <c r="A1" s="990" t="s">
        <v>483</v>
      </c>
      <c r="B1" s="1055" t="s">
        <v>1388</v>
      </c>
      <c r="C1" s="1056"/>
      <c r="D1" s="1056"/>
      <c r="E1" s="1056"/>
      <c r="F1" s="1056"/>
      <c r="G1" s="1056"/>
      <c r="H1" s="1056"/>
      <c r="I1" s="1056"/>
      <c r="J1" s="1056"/>
      <c r="K1" s="1056"/>
      <c r="L1" s="1056"/>
      <c r="M1" s="1056"/>
      <c r="N1" s="1056"/>
      <c r="O1" s="1056"/>
      <c r="P1" s="1056"/>
      <c r="Q1" s="1056"/>
      <c r="R1" s="1056"/>
      <c r="S1" s="1056"/>
      <c r="T1" s="1056"/>
      <c r="U1" s="1056"/>
      <c r="V1" s="1056"/>
      <c r="W1" s="1056"/>
      <c r="X1" s="1056"/>
      <c r="Y1" s="1056"/>
      <c r="Z1" s="1056"/>
      <c r="AA1" s="1056"/>
      <c r="AB1" s="1056"/>
      <c r="AC1" s="1056"/>
      <c r="AD1" s="1056"/>
      <c r="AE1" s="1056"/>
      <c r="AF1" s="1056"/>
      <c r="AG1" s="1056"/>
      <c r="AH1" s="1056"/>
      <c r="AI1" s="1056"/>
      <c r="AJ1" s="1056"/>
      <c r="AK1" s="1056"/>
      <c r="AL1" s="1056"/>
    </row>
    <row r="2" spans="1:74" s="35" customFormat="1" ht="13.2" x14ac:dyDescent="0.25">
      <c r="A2" s="991"/>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Y2" s="149"/>
      <c r="AZ2" s="149"/>
      <c r="BA2" s="149"/>
      <c r="BB2" s="149"/>
      <c r="BC2" s="149"/>
      <c r="BD2" s="747"/>
      <c r="BE2" s="747"/>
      <c r="BF2" s="747"/>
      <c r="BG2" s="149"/>
      <c r="BH2" s="149"/>
      <c r="BI2" s="149"/>
      <c r="BJ2" s="149"/>
    </row>
    <row r="3" spans="1:74" s="7" customFormat="1" ht="13.2" x14ac:dyDescent="0.25">
      <c r="A3" s="360" t="s">
        <v>785</v>
      </c>
      <c r="B3" s="9"/>
      <c r="C3" s="993">
        <f>Dates!D3</f>
        <v>2020</v>
      </c>
      <c r="D3" s="985"/>
      <c r="E3" s="985"/>
      <c r="F3" s="985"/>
      <c r="G3" s="985"/>
      <c r="H3" s="985"/>
      <c r="I3" s="985"/>
      <c r="J3" s="985"/>
      <c r="K3" s="985"/>
      <c r="L3" s="985"/>
      <c r="M3" s="985"/>
      <c r="N3" s="986"/>
      <c r="O3" s="993">
        <f>C3+1</f>
        <v>2021</v>
      </c>
      <c r="P3" s="994"/>
      <c r="Q3" s="994"/>
      <c r="R3" s="994"/>
      <c r="S3" s="994"/>
      <c r="T3" s="994"/>
      <c r="U3" s="994"/>
      <c r="V3" s="994"/>
      <c r="W3" s="994"/>
      <c r="X3" s="985"/>
      <c r="Y3" s="985"/>
      <c r="Z3" s="986"/>
      <c r="AA3" s="982">
        <f>O3+1</f>
        <v>2022</v>
      </c>
      <c r="AB3" s="985"/>
      <c r="AC3" s="985"/>
      <c r="AD3" s="985"/>
      <c r="AE3" s="985"/>
      <c r="AF3" s="985"/>
      <c r="AG3" s="985"/>
      <c r="AH3" s="985"/>
      <c r="AI3" s="985"/>
      <c r="AJ3" s="985"/>
      <c r="AK3" s="985"/>
      <c r="AL3" s="986"/>
      <c r="AM3" s="982">
        <f>AA3+1</f>
        <v>2023</v>
      </c>
      <c r="AN3" s="985"/>
      <c r="AO3" s="985"/>
      <c r="AP3" s="985"/>
      <c r="AQ3" s="985"/>
      <c r="AR3" s="985"/>
      <c r="AS3" s="985"/>
      <c r="AT3" s="985"/>
      <c r="AU3" s="985"/>
      <c r="AV3" s="985"/>
      <c r="AW3" s="985"/>
      <c r="AX3" s="986"/>
      <c r="AY3" s="982">
        <f>AM3+1</f>
        <v>2024</v>
      </c>
      <c r="AZ3" s="983"/>
      <c r="BA3" s="983"/>
      <c r="BB3" s="983"/>
      <c r="BC3" s="983"/>
      <c r="BD3" s="983"/>
      <c r="BE3" s="983"/>
      <c r="BF3" s="983"/>
      <c r="BG3" s="983"/>
      <c r="BH3" s="983"/>
      <c r="BI3" s="983"/>
      <c r="BJ3" s="984"/>
      <c r="BK3" s="982">
        <f>AY3+1</f>
        <v>2025</v>
      </c>
      <c r="BL3" s="985"/>
      <c r="BM3" s="985"/>
      <c r="BN3" s="985"/>
      <c r="BO3" s="985"/>
      <c r="BP3" s="985"/>
      <c r="BQ3" s="985"/>
      <c r="BR3" s="985"/>
      <c r="BS3" s="985"/>
      <c r="BT3" s="985"/>
      <c r="BU3" s="985"/>
      <c r="BV3" s="986"/>
    </row>
    <row r="4" spans="1:74"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695"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1" customHeight="1" x14ac:dyDescent="0.2">
      <c r="A5" s="47"/>
      <c r="B5" s="313" t="s">
        <v>1389</v>
      </c>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73"/>
      <c r="AO5" s="473"/>
      <c r="AP5" s="473"/>
      <c r="AQ5" s="473"/>
      <c r="AR5" s="473"/>
      <c r="AS5" s="473"/>
      <c r="AT5" s="473"/>
      <c r="AU5" s="473"/>
      <c r="AV5" s="473"/>
      <c r="AW5" s="473"/>
      <c r="AX5" s="473"/>
      <c r="AY5" s="163"/>
      <c r="AZ5" s="485"/>
      <c r="BA5" s="485"/>
      <c r="BB5" s="485"/>
      <c r="BC5" s="485"/>
      <c r="BD5" s="769"/>
      <c r="BE5" s="769"/>
      <c r="BF5" s="769"/>
      <c r="BG5" s="479"/>
      <c r="BH5" s="480"/>
      <c r="BI5" s="480"/>
      <c r="BJ5" s="481"/>
      <c r="BK5" s="481"/>
      <c r="BL5" s="481"/>
      <c r="BM5" s="481"/>
      <c r="BN5" s="481"/>
      <c r="BO5" s="481"/>
      <c r="BP5" s="481"/>
      <c r="BQ5" s="481"/>
      <c r="BR5" s="481"/>
      <c r="BS5" s="481"/>
      <c r="BT5" s="481"/>
      <c r="BU5" s="481"/>
      <c r="BV5" s="481"/>
    </row>
    <row r="6" spans="1:74" s="313" customFormat="1" ht="11.1" customHeight="1" x14ac:dyDescent="0.2">
      <c r="A6" s="486" t="s">
        <v>129</v>
      </c>
      <c r="B6" s="856" t="s">
        <v>1217</v>
      </c>
      <c r="C6" s="34">
        <v>44.703349003</v>
      </c>
      <c r="D6" s="34">
        <v>36.565242003999998</v>
      </c>
      <c r="E6" s="34">
        <v>35.237252994999999</v>
      </c>
      <c r="F6" s="34">
        <v>27.894168990000001</v>
      </c>
      <c r="G6" s="34">
        <v>31.020794002999999</v>
      </c>
      <c r="H6" s="34">
        <v>41.517707010000002</v>
      </c>
      <c r="I6" s="34">
        <v>53.609751989999999</v>
      </c>
      <c r="J6" s="34">
        <v>53.375048014999997</v>
      </c>
      <c r="K6" s="34">
        <v>42.951197000000001</v>
      </c>
      <c r="L6" s="34">
        <v>37.390725009000001</v>
      </c>
      <c r="M6" s="34">
        <v>37.00699899</v>
      </c>
      <c r="N6" s="34">
        <v>42.55019901</v>
      </c>
      <c r="O6" s="34">
        <v>53.401590001999999</v>
      </c>
      <c r="P6" s="34">
        <v>50.104078000000001</v>
      </c>
      <c r="Q6" s="34">
        <v>42.302643985000003</v>
      </c>
      <c r="R6" s="34">
        <v>33.424860989999999</v>
      </c>
      <c r="S6" s="34">
        <v>39.748026015000001</v>
      </c>
      <c r="T6" s="34">
        <v>51.401762009999999</v>
      </c>
      <c r="U6" s="34">
        <v>57.981483996999998</v>
      </c>
      <c r="V6" s="34">
        <v>58.413316008999999</v>
      </c>
      <c r="W6" s="34">
        <v>49.017983000000001</v>
      </c>
      <c r="X6" s="34">
        <v>38.203975991999997</v>
      </c>
      <c r="Y6" s="34">
        <v>35.820099999999996</v>
      </c>
      <c r="Z6" s="34">
        <v>40.013543990999999</v>
      </c>
      <c r="AA6" s="34">
        <v>53.055048390000003</v>
      </c>
      <c r="AB6" s="34">
        <v>44.933584922999998</v>
      </c>
      <c r="AC6" s="34">
        <v>39.841198134999999</v>
      </c>
      <c r="AD6" s="34">
        <v>35.205862859</v>
      </c>
      <c r="AE6" s="34">
        <v>40.854771391</v>
      </c>
      <c r="AF6" s="34">
        <v>47.348773448000003</v>
      </c>
      <c r="AG6" s="34">
        <v>52.269124480000002</v>
      </c>
      <c r="AH6" s="34">
        <v>51.304653117999997</v>
      </c>
      <c r="AI6" s="34">
        <v>41.531558367999999</v>
      </c>
      <c r="AJ6" s="34">
        <v>37.278118366999998</v>
      </c>
      <c r="AK6" s="34">
        <v>36.888859072000002</v>
      </c>
      <c r="AL6" s="34">
        <v>44.318672433000003</v>
      </c>
      <c r="AM6" s="34">
        <v>40.648547000000001</v>
      </c>
      <c r="AN6" s="34">
        <v>30.355308000000001</v>
      </c>
      <c r="AO6" s="34">
        <v>34.539943000000001</v>
      </c>
      <c r="AP6" s="34">
        <v>31.133869000000001</v>
      </c>
      <c r="AQ6" s="34">
        <v>32.318660000000001</v>
      </c>
      <c r="AR6" s="34">
        <v>38.295774000000002</v>
      </c>
      <c r="AS6" s="34">
        <v>48.1693</v>
      </c>
      <c r="AT6" s="34">
        <v>47.560257</v>
      </c>
      <c r="AU6" s="34">
        <v>43.091607000000003</v>
      </c>
      <c r="AV6" s="34">
        <v>34.484076014000003</v>
      </c>
      <c r="AW6" s="34">
        <v>30.625532</v>
      </c>
      <c r="AX6" s="34">
        <v>37.928996986999998</v>
      </c>
      <c r="AY6" s="34">
        <v>45.713977986000003</v>
      </c>
      <c r="AZ6" s="34">
        <v>29.451832989</v>
      </c>
      <c r="BA6" s="34">
        <v>27.00567401</v>
      </c>
      <c r="BB6" s="34">
        <v>26.7492315</v>
      </c>
      <c r="BC6" s="34">
        <v>30.255779100000002</v>
      </c>
      <c r="BD6" s="727">
        <v>38.287222399999997</v>
      </c>
      <c r="BE6" s="727">
        <v>42.199792418999998</v>
      </c>
      <c r="BF6" s="727">
        <v>42.07403644</v>
      </c>
      <c r="BG6" s="487">
        <v>34.379130000000004</v>
      </c>
      <c r="BH6" s="487">
        <v>28.821269999999998</v>
      </c>
      <c r="BI6" s="487">
        <v>30.998270000000002</v>
      </c>
      <c r="BJ6" s="487">
        <v>41.063160000000003</v>
      </c>
      <c r="BK6" s="487">
        <v>45.352989999999998</v>
      </c>
      <c r="BL6" s="487">
        <v>31.717770000000002</v>
      </c>
      <c r="BM6" s="487">
        <v>23.84102</v>
      </c>
      <c r="BN6" s="487">
        <v>20.184999999999999</v>
      </c>
      <c r="BO6" s="487">
        <v>25.680499999999999</v>
      </c>
      <c r="BP6" s="487">
        <v>36.073830000000001</v>
      </c>
      <c r="BQ6" s="487">
        <v>46.68159</v>
      </c>
      <c r="BR6" s="487">
        <v>48.621130000000001</v>
      </c>
      <c r="BS6" s="487">
        <v>37.866990000000001</v>
      </c>
      <c r="BT6" s="487">
        <v>31.612189999999998</v>
      </c>
      <c r="BU6" s="487">
        <v>31.197700000000001</v>
      </c>
      <c r="BV6" s="487">
        <v>42.869050000000001</v>
      </c>
    </row>
    <row r="7" spans="1:74" ht="11.1" customHeight="1" x14ac:dyDescent="0.2">
      <c r="A7" s="49" t="s">
        <v>127</v>
      </c>
      <c r="B7" s="857" t="s">
        <v>1390</v>
      </c>
      <c r="C7" s="387">
        <v>-5.8793449999999998</v>
      </c>
      <c r="D7" s="387">
        <v>-4.8249409999999999</v>
      </c>
      <c r="E7" s="387">
        <v>-5.7693770000000004</v>
      </c>
      <c r="F7" s="387">
        <v>-6.4580840000000004</v>
      </c>
      <c r="G7" s="387">
        <v>-2.1399110000000001</v>
      </c>
      <c r="H7" s="387">
        <v>3.822899</v>
      </c>
      <c r="I7" s="387">
        <v>12.832458000000001</v>
      </c>
      <c r="J7" s="387">
        <v>8.8646329999999995</v>
      </c>
      <c r="K7" s="387">
        <v>0.47391499999999998</v>
      </c>
      <c r="L7" s="387">
        <v>-4.0347559999999998</v>
      </c>
      <c r="M7" s="387">
        <v>-2.3427920000000002</v>
      </c>
      <c r="N7" s="387">
        <v>3.2129750000000001</v>
      </c>
      <c r="O7" s="387">
        <v>7.8720720000000002</v>
      </c>
      <c r="P7" s="387">
        <v>16.153297999999999</v>
      </c>
      <c r="Q7" s="387">
        <v>-1.769218</v>
      </c>
      <c r="R7" s="387">
        <v>-6.0166510000000004</v>
      </c>
      <c r="S7" s="387">
        <v>-2.5520689999999999</v>
      </c>
      <c r="T7" s="387">
        <v>9.1283060000000003</v>
      </c>
      <c r="U7" s="387">
        <v>13.722966</v>
      </c>
      <c r="V7" s="387">
        <v>13.231578000000001</v>
      </c>
      <c r="W7" s="387">
        <v>4.3048999999999999</v>
      </c>
      <c r="X7" s="387">
        <v>-4.346152</v>
      </c>
      <c r="Y7" s="387">
        <v>-7.2549250000000001</v>
      </c>
      <c r="Z7" s="387">
        <v>-2.6349610000000001</v>
      </c>
      <c r="AA7" s="387">
        <v>7.4457339999999999</v>
      </c>
      <c r="AB7" s="387">
        <v>3.609515</v>
      </c>
      <c r="AC7" s="387">
        <v>-5.0064919999999997</v>
      </c>
      <c r="AD7" s="387">
        <v>-4.6037129999999999</v>
      </c>
      <c r="AE7" s="387">
        <v>-1.946339</v>
      </c>
      <c r="AF7" s="387">
        <v>5.8228470000000003</v>
      </c>
      <c r="AG7" s="387">
        <v>7.6266590000000001</v>
      </c>
      <c r="AH7" s="387">
        <v>3.532114</v>
      </c>
      <c r="AI7" s="387">
        <v>-3.8541829999999999</v>
      </c>
      <c r="AJ7" s="387">
        <v>-7.9645820000000001</v>
      </c>
      <c r="AK7" s="387">
        <v>-5.8371890000000004</v>
      </c>
      <c r="AL7" s="387">
        <v>4.365507</v>
      </c>
      <c r="AM7" s="387">
        <v>-3.7337189999999998</v>
      </c>
      <c r="AN7" s="387">
        <v>-7.0864750000000001</v>
      </c>
      <c r="AO7" s="387">
        <v>-9.2938799999999997</v>
      </c>
      <c r="AP7" s="387">
        <v>-9.1466239999999992</v>
      </c>
      <c r="AQ7" s="387">
        <v>-8.4944579999999998</v>
      </c>
      <c r="AR7" s="387">
        <v>-1.4110229999999999</v>
      </c>
      <c r="AS7" s="387">
        <v>6.132511</v>
      </c>
      <c r="AT7" s="387">
        <v>3.4582299999999999</v>
      </c>
      <c r="AU7" s="387">
        <v>1.521129</v>
      </c>
      <c r="AV7" s="387">
        <v>-4.9843440000000001</v>
      </c>
      <c r="AW7" s="387">
        <v>-9.6447430000000001</v>
      </c>
      <c r="AX7" s="387">
        <v>-0.15862399999999999</v>
      </c>
      <c r="AY7" s="387">
        <v>9.7710869999999996</v>
      </c>
      <c r="AZ7" s="387">
        <v>-5.3174760000000001</v>
      </c>
      <c r="BA7" s="387">
        <v>-6.4335089999999999</v>
      </c>
      <c r="BB7" s="387">
        <v>-3.1671075000000002</v>
      </c>
      <c r="BC7" s="387">
        <v>-0.88917489999999999</v>
      </c>
      <c r="BD7" s="699">
        <v>4.2167503999999996</v>
      </c>
      <c r="BE7" s="699">
        <v>8.1407638000000002</v>
      </c>
      <c r="BF7" s="699">
        <v>4.6244116000000002</v>
      </c>
      <c r="BG7" s="399">
        <v>0.138737</v>
      </c>
      <c r="BH7" s="399">
        <v>-5.8725079999999998</v>
      </c>
      <c r="BI7" s="399">
        <v>-2.2896700000000001</v>
      </c>
      <c r="BJ7" s="399">
        <v>8.6510590000000001</v>
      </c>
      <c r="BK7" s="399">
        <v>9.7560680000000009</v>
      </c>
      <c r="BL7" s="399">
        <v>1.390277</v>
      </c>
      <c r="BM7" s="399">
        <v>-8.8235989999999997</v>
      </c>
      <c r="BN7" s="399">
        <v>-7.524737</v>
      </c>
      <c r="BO7" s="399">
        <v>-3.4574009999999999</v>
      </c>
      <c r="BP7" s="399">
        <v>7.4397929999999999</v>
      </c>
      <c r="BQ7" s="399">
        <v>14.607469999999999</v>
      </c>
      <c r="BR7" s="399">
        <v>11.537710000000001</v>
      </c>
      <c r="BS7" s="399">
        <v>4.7753410000000001</v>
      </c>
      <c r="BT7" s="399">
        <v>-1.526046</v>
      </c>
      <c r="BU7" s="399">
        <v>7.74339E-2</v>
      </c>
      <c r="BV7" s="399">
        <v>12.184200000000001</v>
      </c>
    </row>
    <row r="8" spans="1:74" ht="11.1" customHeight="1" x14ac:dyDescent="0.2">
      <c r="A8" s="49" t="s">
        <v>128</v>
      </c>
      <c r="B8" s="857" t="s">
        <v>1391</v>
      </c>
      <c r="C8" s="387">
        <v>0.67219200300000004</v>
      </c>
      <c r="D8" s="387">
        <v>0.65358100399999997</v>
      </c>
      <c r="E8" s="387">
        <v>0.53613399500000003</v>
      </c>
      <c r="F8" s="387">
        <v>0.53082998999999997</v>
      </c>
      <c r="G8" s="387">
        <v>0.43082600300000001</v>
      </c>
      <c r="H8" s="387">
        <v>0.43023801</v>
      </c>
      <c r="I8" s="387">
        <v>0.58008099000000002</v>
      </c>
      <c r="J8" s="387">
        <v>0.64067901500000002</v>
      </c>
      <c r="K8" s="387">
        <v>0.60440099999999997</v>
      </c>
      <c r="L8" s="387">
        <v>0.58279500900000003</v>
      </c>
      <c r="M8" s="387">
        <v>0.52590698999999996</v>
      </c>
      <c r="N8" s="387">
        <v>0.69194201</v>
      </c>
      <c r="O8" s="387">
        <v>0.69529100200000005</v>
      </c>
      <c r="P8" s="387">
        <v>0.69216</v>
      </c>
      <c r="Q8" s="387">
        <v>0.68915898499999995</v>
      </c>
      <c r="R8" s="387">
        <v>0.38425299000000002</v>
      </c>
      <c r="S8" s="387">
        <v>0.57421501500000005</v>
      </c>
      <c r="T8" s="387">
        <v>0.60147200999999995</v>
      </c>
      <c r="U8" s="387">
        <v>0.72665199700000005</v>
      </c>
      <c r="V8" s="387">
        <v>0.69358900899999998</v>
      </c>
      <c r="W8" s="387">
        <v>0.60390600000000005</v>
      </c>
      <c r="X8" s="387">
        <v>0.57108299200000001</v>
      </c>
      <c r="Y8" s="387">
        <v>0.64367399999999997</v>
      </c>
      <c r="Z8" s="387">
        <v>0.78749799099999995</v>
      </c>
      <c r="AA8" s="387">
        <v>0.83845498500000004</v>
      </c>
      <c r="AB8" s="387">
        <v>0.71138799200000002</v>
      </c>
      <c r="AC8" s="387">
        <v>0.66151299900000005</v>
      </c>
      <c r="AD8" s="387">
        <v>0.66740900999999997</v>
      </c>
      <c r="AE8" s="387">
        <v>0.86050900500000005</v>
      </c>
      <c r="AF8" s="387">
        <v>0.71793099000000005</v>
      </c>
      <c r="AG8" s="387">
        <v>0.81222600899999997</v>
      </c>
      <c r="AH8" s="387">
        <v>0.81286600399999998</v>
      </c>
      <c r="AI8" s="387">
        <v>0.69104399999999999</v>
      </c>
      <c r="AJ8" s="387">
        <v>0.68970498800000002</v>
      </c>
      <c r="AK8" s="387">
        <v>0.75208701</v>
      </c>
      <c r="AL8" s="387">
        <v>0.71920099199999998</v>
      </c>
      <c r="AM8" s="387">
        <v>0.64009199999999999</v>
      </c>
      <c r="AN8" s="387">
        <v>0.69199600000000006</v>
      </c>
      <c r="AO8" s="387">
        <v>0.69819699999999996</v>
      </c>
      <c r="AP8" s="387">
        <v>0.625108</v>
      </c>
      <c r="AQ8" s="387">
        <v>0.61778500000000003</v>
      </c>
      <c r="AR8" s="387">
        <v>0.61157399999999995</v>
      </c>
      <c r="AS8" s="387">
        <v>0.85134900000000002</v>
      </c>
      <c r="AT8" s="387">
        <v>0.80834899999999998</v>
      </c>
      <c r="AU8" s="387">
        <v>0.50034100000000004</v>
      </c>
      <c r="AV8" s="387">
        <v>0.63842001400000004</v>
      </c>
      <c r="AW8" s="387">
        <v>0.78039000000000003</v>
      </c>
      <c r="AX8" s="387">
        <v>0.85059898700000003</v>
      </c>
      <c r="AY8" s="387">
        <v>0.83045298599999995</v>
      </c>
      <c r="AZ8" s="387">
        <v>0.72109198900000004</v>
      </c>
      <c r="BA8" s="387">
        <v>0.76758201000000004</v>
      </c>
      <c r="BB8" s="387">
        <v>0.70833500000000005</v>
      </c>
      <c r="BC8" s="387">
        <v>0.55209799999999998</v>
      </c>
      <c r="BD8" s="699">
        <v>0.78831200000000001</v>
      </c>
      <c r="BE8" s="699">
        <v>0.39942683333000001</v>
      </c>
      <c r="BF8" s="699">
        <v>0.39942683333000001</v>
      </c>
      <c r="BG8" s="399">
        <v>0.39942680000000003</v>
      </c>
      <c r="BH8" s="399">
        <v>0.39942680000000003</v>
      </c>
      <c r="BI8" s="399">
        <v>0.39942680000000003</v>
      </c>
      <c r="BJ8" s="399">
        <v>0.39942680000000003</v>
      </c>
      <c r="BK8" s="399">
        <v>0.39747640000000001</v>
      </c>
      <c r="BL8" s="399">
        <v>0.39747640000000001</v>
      </c>
      <c r="BM8" s="399">
        <v>0.39747640000000001</v>
      </c>
      <c r="BN8" s="399">
        <v>0.39747640000000001</v>
      </c>
      <c r="BO8" s="399">
        <v>0.39747640000000001</v>
      </c>
      <c r="BP8" s="399">
        <v>0.39747640000000001</v>
      </c>
      <c r="BQ8" s="399">
        <v>0.39747640000000001</v>
      </c>
      <c r="BR8" s="399">
        <v>0.39747640000000001</v>
      </c>
      <c r="BS8" s="399">
        <v>0.39747640000000001</v>
      </c>
      <c r="BT8" s="399">
        <v>0.39747640000000001</v>
      </c>
      <c r="BU8" s="399">
        <v>0.39747640000000001</v>
      </c>
      <c r="BV8" s="399">
        <v>0.39747640000000001</v>
      </c>
    </row>
    <row r="9" spans="1:74" s="313" customFormat="1" ht="11.1" customHeight="1" x14ac:dyDescent="0.2">
      <c r="A9" s="486" t="s">
        <v>126</v>
      </c>
      <c r="B9" s="858" t="s">
        <v>1215</v>
      </c>
      <c r="C9" s="34">
        <v>49.910502000000001</v>
      </c>
      <c r="D9" s="34">
        <v>40.736601999999998</v>
      </c>
      <c r="E9" s="34">
        <v>40.470495999999997</v>
      </c>
      <c r="F9" s="34">
        <v>33.821423000000003</v>
      </c>
      <c r="G9" s="34">
        <v>32.729878999999997</v>
      </c>
      <c r="H9" s="34">
        <v>37.264569999999999</v>
      </c>
      <c r="I9" s="34">
        <v>40.197212999999998</v>
      </c>
      <c r="J9" s="34">
        <v>43.869736000000003</v>
      </c>
      <c r="K9" s="34">
        <v>41.872881</v>
      </c>
      <c r="L9" s="34">
        <v>40.842686</v>
      </c>
      <c r="M9" s="34">
        <v>38.823884</v>
      </c>
      <c r="N9" s="34">
        <v>38.645282000000002</v>
      </c>
      <c r="O9" s="34">
        <v>44.834226999999998</v>
      </c>
      <c r="P9" s="34">
        <v>33.258620000000001</v>
      </c>
      <c r="Q9" s="34">
        <v>43.382702999999999</v>
      </c>
      <c r="R9" s="34">
        <v>39.057259000000002</v>
      </c>
      <c r="S9" s="34">
        <v>41.725879999999997</v>
      </c>
      <c r="T9" s="34">
        <v>41.671984000000002</v>
      </c>
      <c r="U9" s="34">
        <v>43.531866000000001</v>
      </c>
      <c r="V9" s="34">
        <v>44.488149</v>
      </c>
      <c r="W9" s="34">
        <v>44.109177000000003</v>
      </c>
      <c r="X9" s="34">
        <v>41.979044999999999</v>
      </c>
      <c r="Y9" s="34">
        <v>42.431350999999999</v>
      </c>
      <c r="Z9" s="34">
        <v>41.861007000000001</v>
      </c>
      <c r="AA9" s="34">
        <v>44.770859405000003</v>
      </c>
      <c r="AB9" s="34">
        <v>40.612681930999997</v>
      </c>
      <c r="AC9" s="34">
        <v>44.186177135999998</v>
      </c>
      <c r="AD9" s="34">
        <v>39.142166848999999</v>
      </c>
      <c r="AE9" s="34">
        <v>41.940601385999997</v>
      </c>
      <c r="AF9" s="34">
        <v>40.807995458000001</v>
      </c>
      <c r="AG9" s="34">
        <v>43.830239470999999</v>
      </c>
      <c r="AH9" s="34">
        <v>46.959673113999997</v>
      </c>
      <c r="AI9" s="34">
        <v>44.694697368</v>
      </c>
      <c r="AJ9" s="34">
        <v>44.552995379000002</v>
      </c>
      <c r="AK9" s="34">
        <v>41.973961062000001</v>
      </c>
      <c r="AL9" s="34">
        <v>39.233964440999998</v>
      </c>
      <c r="AM9" s="34">
        <v>43.742173999999999</v>
      </c>
      <c r="AN9" s="34">
        <v>36.749786999999998</v>
      </c>
      <c r="AO9" s="34">
        <v>43.135626000000002</v>
      </c>
      <c r="AP9" s="34">
        <v>39.655385000000003</v>
      </c>
      <c r="AQ9" s="34">
        <v>40.195332999999998</v>
      </c>
      <c r="AR9" s="34">
        <v>39.095222999999997</v>
      </c>
      <c r="AS9" s="34">
        <v>41.18544</v>
      </c>
      <c r="AT9" s="34">
        <v>43.293678</v>
      </c>
      <c r="AU9" s="34">
        <v>41.070137000000003</v>
      </c>
      <c r="AV9" s="34">
        <v>38.83</v>
      </c>
      <c r="AW9" s="34">
        <v>39.489885000000001</v>
      </c>
      <c r="AX9" s="34">
        <v>37.237022000000003</v>
      </c>
      <c r="AY9" s="34">
        <v>35.112437999999997</v>
      </c>
      <c r="AZ9" s="34">
        <v>34.048217000000001</v>
      </c>
      <c r="BA9" s="34">
        <v>32.671601000000003</v>
      </c>
      <c r="BB9" s="34">
        <v>29.208003999999999</v>
      </c>
      <c r="BC9" s="34">
        <v>30.592856000000001</v>
      </c>
      <c r="BD9" s="727">
        <v>33.282159999999998</v>
      </c>
      <c r="BE9" s="727">
        <v>33.659601785</v>
      </c>
      <c r="BF9" s="727">
        <v>37.050198006000002</v>
      </c>
      <c r="BG9" s="487">
        <v>33.840969999999999</v>
      </c>
      <c r="BH9" s="487">
        <v>34.294350000000001</v>
      </c>
      <c r="BI9" s="487">
        <v>32.888509999999997</v>
      </c>
      <c r="BJ9" s="487">
        <v>32.01267</v>
      </c>
      <c r="BK9" s="487">
        <v>35.199440000000003</v>
      </c>
      <c r="BL9" s="487">
        <v>29.930019999999999</v>
      </c>
      <c r="BM9" s="487">
        <v>32.267150000000001</v>
      </c>
      <c r="BN9" s="487">
        <v>27.312259999999998</v>
      </c>
      <c r="BO9" s="487">
        <v>28.74042</v>
      </c>
      <c r="BP9" s="487">
        <v>28.236560000000001</v>
      </c>
      <c r="BQ9" s="487">
        <v>31.676639999999999</v>
      </c>
      <c r="BR9" s="487">
        <v>36.685940000000002</v>
      </c>
      <c r="BS9" s="487">
        <v>32.69417</v>
      </c>
      <c r="BT9" s="487">
        <v>32.740760000000002</v>
      </c>
      <c r="BU9" s="487">
        <v>30.72278</v>
      </c>
      <c r="BV9" s="487">
        <v>30.287379999999999</v>
      </c>
    </row>
    <row r="10" spans="1:74" s="313" customFormat="1" ht="11.1" customHeight="1" x14ac:dyDescent="0.2">
      <c r="A10" s="486" t="s">
        <v>117</v>
      </c>
      <c r="B10" s="859" t="s">
        <v>1392</v>
      </c>
      <c r="C10" s="34">
        <v>55.666972999999999</v>
      </c>
      <c r="D10" s="34">
        <v>47.425207999999998</v>
      </c>
      <c r="E10" s="34">
        <v>46.106031999999999</v>
      </c>
      <c r="F10" s="34">
        <v>39.346704000000003</v>
      </c>
      <c r="G10" s="34">
        <v>37.262844999999999</v>
      </c>
      <c r="H10" s="34">
        <v>39.608334999999997</v>
      </c>
      <c r="I10" s="34">
        <v>43.217199999999998</v>
      </c>
      <c r="J10" s="34">
        <v>47.522893000000003</v>
      </c>
      <c r="K10" s="34">
        <v>45.141308000000002</v>
      </c>
      <c r="L10" s="34">
        <v>44.988278999999999</v>
      </c>
      <c r="M10" s="34">
        <v>44.344920999999999</v>
      </c>
      <c r="N10" s="34">
        <v>44.803655999999997</v>
      </c>
      <c r="O10" s="34">
        <v>48.495550999999999</v>
      </c>
      <c r="P10" s="34">
        <v>40.817064999999999</v>
      </c>
      <c r="Q10" s="34">
        <v>50.817703000000002</v>
      </c>
      <c r="R10" s="34">
        <v>45.294547000000001</v>
      </c>
      <c r="S10" s="34">
        <v>48.607135999999997</v>
      </c>
      <c r="T10" s="34">
        <v>48.772692999999997</v>
      </c>
      <c r="U10" s="34">
        <v>48.47289</v>
      </c>
      <c r="V10" s="34">
        <v>50.039026</v>
      </c>
      <c r="W10" s="34">
        <v>49.759599999999999</v>
      </c>
      <c r="X10" s="34">
        <v>48.953837999999998</v>
      </c>
      <c r="Y10" s="34">
        <v>48.825009999999999</v>
      </c>
      <c r="Z10" s="34">
        <v>48.576219000000002</v>
      </c>
      <c r="AA10" s="34">
        <v>49.887262999999997</v>
      </c>
      <c r="AB10" s="34">
        <v>47.875067000000001</v>
      </c>
      <c r="AC10" s="34">
        <v>51.548139999999997</v>
      </c>
      <c r="AD10" s="34">
        <v>46.387467999999998</v>
      </c>
      <c r="AE10" s="34">
        <v>49.552526</v>
      </c>
      <c r="AF10" s="34">
        <v>48.670070000000003</v>
      </c>
      <c r="AG10" s="34">
        <v>49.301246999999996</v>
      </c>
      <c r="AH10" s="34">
        <v>53.601346999999997</v>
      </c>
      <c r="AI10" s="34">
        <v>51.574119000000003</v>
      </c>
      <c r="AJ10" s="34">
        <v>51.331895000000003</v>
      </c>
      <c r="AK10" s="34">
        <v>48.753593000000002</v>
      </c>
      <c r="AL10" s="34">
        <v>45.672547000000002</v>
      </c>
      <c r="AM10" s="34">
        <v>51.009971999999998</v>
      </c>
      <c r="AN10" s="34">
        <v>45.712603000000001</v>
      </c>
      <c r="AO10" s="34">
        <v>51.983674999999998</v>
      </c>
      <c r="AP10" s="34">
        <v>46.968510999999999</v>
      </c>
      <c r="AQ10" s="34">
        <v>48.223477000000003</v>
      </c>
      <c r="AR10" s="34">
        <v>47.145741999999998</v>
      </c>
      <c r="AS10" s="34">
        <v>46.519917999999997</v>
      </c>
      <c r="AT10" s="34">
        <v>50.543283000000002</v>
      </c>
      <c r="AU10" s="34">
        <v>48.541806999999999</v>
      </c>
      <c r="AV10" s="34">
        <v>47.603946000000001</v>
      </c>
      <c r="AW10" s="34">
        <v>47.519768999999997</v>
      </c>
      <c r="AX10" s="34">
        <v>45.711925999999998</v>
      </c>
      <c r="AY10" s="34">
        <v>44.052010000000003</v>
      </c>
      <c r="AZ10" s="34">
        <v>44.010722000000001</v>
      </c>
      <c r="BA10" s="34">
        <v>41.808231999999997</v>
      </c>
      <c r="BB10" s="34">
        <v>35.709395000000001</v>
      </c>
      <c r="BC10" s="34">
        <v>39.370106</v>
      </c>
      <c r="BD10" s="727">
        <v>43.003757999999998</v>
      </c>
      <c r="BE10" s="727">
        <v>41.657691999999997</v>
      </c>
      <c r="BF10" s="727">
        <v>45.035979976</v>
      </c>
      <c r="BG10" s="487">
        <v>41.191650000000003</v>
      </c>
      <c r="BH10" s="487">
        <v>42.607770000000002</v>
      </c>
      <c r="BI10" s="487">
        <v>41.272620000000003</v>
      </c>
      <c r="BJ10" s="487">
        <v>41.249400000000001</v>
      </c>
      <c r="BK10" s="487">
        <v>43.22034</v>
      </c>
      <c r="BL10" s="487">
        <v>38.105809999999998</v>
      </c>
      <c r="BM10" s="487">
        <v>40.820180000000001</v>
      </c>
      <c r="BN10" s="487">
        <v>35.042520000000003</v>
      </c>
      <c r="BO10" s="487">
        <v>36.536700000000003</v>
      </c>
      <c r="BP10" s="487">
        <v>36.307670000000002</v>
      </c>
      <c r="BQ10" s="487">
        <v>38.657319999999999</v>
      </c>
      <c r="BR10" s="487">
        <v>44.584009999999999</v>
      </c>
      <c r="BS10" s="487">
        <v>40.416119999999999</v>
      </c>
      <c r="BT10" s="487">
        <v>41.555799999999998</v>
      </c>
      <c r="BU10" s="487">
        <v>39.646610000000003</v>
      </c>
      <c r="BV10" s="487">
        <v>40.20626</v>
      </c>
    </row>
    <row r="11" spans="1:74" ht="11.1" customHeight="1" x14ac:dyDescent="0.2">
      <c r="A11" s="48" t="s">
        <v>118</v>
      </c>
      <c r="B11" s="860" t="s">
        <v>1009</v>
      </c>
      <c r="C11" s="387">
        <v>14.861031000000001</v>
      </c>
      <c r="D11" s="387">
        <v>12.660779</v>
      </c>
      <c r="E11" s="387">
        <v>12.308638</v>
      </c>
      <c r="F11" s="387">
        <v>10.007972000000001</v>
      </c>
      <c r="G11" s="387">
        <v>9.477919</v>
      </c>
      <c r="H11" s="387">
        <v>10.074525</v>
      </c>
      <c r="I11" s="387">
        <v>10.788878</v>
      </c>
      <c r="J11" s="387">
        <v>11.863744000000001</v>
      </c>
      <c r="K11" s="387">
        <v>11.269185</v>
      </c>
      <c r="L11" s="387">
        <v>11.909397</v>
      </c>
      <c r="M11" s="387">
        <v>11.739125</v>
      </c>
      <c r="N11" s="387">
        <v>11.860573</v>
      </c>
      <c r="O11" s="387">
        <v>14.183998000000001</v>
      </c>
      <c r="P11" s="387">
        <v>11.938181999999999</v>
      </c>
      <c r="Q11" s="387">
        <v>14.863187999999999</v>
      </c>
      <c r="R11" s="387">
        <v>12.522856000000001</v>
      </c>
      <c r="S11" s="387">
        <v>13.438699</v>
      </c>
      <c r="T11" s="387">
        <v>13.484567</v>
      </c>
      <c r="U11" s="387">
        <v>11.960509</v>
      </c>
      <c r="V11" s="387">
        <v>12.346965000000001</v>
      </c>
      <c r="W11" s="387">
        <v>12.278036999999999</v>
      </c>
      <c r="X11" s="387">
        <v>12.885494</v>
      </c>
      <c r="Y11" s="387">
        <v>12.851573</v>
      </c>
      <c r="Z11" s="387">
        <v>12.786127</v>
      </c>
      <c r="AA11" s="387">
        <v>13.45969</v>
      </c>
      <c r="AB11" s="387">
        <v>12.916791999999999</v>
      </c>
      <c r="AC11" s="387">
        <v>13.907807</v>
      </c>
      <c r="AD11" s="387">
        <v>12.883153</v>
      </c>
      <c r="AE11" s="387">
        <v>13.762204000000001</v>
      </c>
      <c r="AF11" s="387">
        <v>13.517059</v>
      </c>
      <c r="AG11" s="387">
        <v>12.841676</v>
      </c>
      <c r="AH11" s="387">
        <v>13.961724999999999</v>
      </c>
      <c r="AI11" s="387">
        <v>13.433665</v>
      </c>
      <c r="AJ11" s="387">
        <v>14.194516</v>
      </c>
      <c r="AK11" s="387">
        <v>13.481558</v>
      </c>
      <c r="AL11" s="387">
        <v>12.629568000000001</v>
      </c>
      <c r="AM11" s="387">
        <v>14.700243</v>
      </c>
      <c r="AN11" s="387">
        <v>13.173624</v>
      </c>
      <c r="AO11" s="387">
        <v>14.980853</v>
      </c>
      <c r="AP11" s="387">
        <v>14.025048</v>
      </c>
      <c r="AQ11" s="387">
        <v>14.399785</v>
      </c>
      <c r="AR11" s="387">
        <v>14.077995</v>
      </c>
      <c r="AS11" s="387">
        <v>12.795318999999999</v>
      </c>
      <c r="AT11" s="387">
        <v>13.901956999999999</v>
      </c>
      <c r="AU11" s="387">
        <v>13.351464</v>
      </c>
      <c r="AV11" s="387">
        <v>13.404282</v>
      </c>
      <c r="AW11" s="387">
        <v>13.380578</v>
      </c>
      <c r="AX11" s="387">
        <v>12.871529000000001</v>
      </c>
      <c r="AY11" s="387">
        <v>13.417866</v>
      </c>
      <c r="AZ11" s="387">
        <v>13.405291</v>
      </c>
      <c r="BA11" s="387">
        <v>12.734424000000001</v>
      </c>
      <c r="BB11" s="387">
        <v>12.046301</v>
      </c>
      <c r="BC11" s="387">
        <v>13.281196</v>
      </c>
      <c r="BD11" s="699">
        <v>14.506978</v>
      </c>
      <c r="BE11" s="699">
        <v>12.113004999999999</v>
      </c>
      <c r="BF11" s="699">
        <v>13.086623244</v>
      </c>
      <c r="BG11" s="399">
        <v>11.858499999999999</v>
      </c>
      <c r="BH11" s="399">
        <v>12.519880000000001</v>
      </c>
      <c r="BI11" s="399">
        <v>12.0403</v>
      </c>
      <c r="BJ11" s="399">
        <v>12.105320000000001</v>
      </c>
      <c r="BK11" s="399">
        <v>12.96058</v>
      </c>
      <c r="BL11" s="399">
        <v>11.45429</v>
      </c>
      <c r="BM11" s="399">
        <v>12.30706</v>
      </c>
      <c r="BN11" s="399">
        <v>10.90821</v>
      </c>
      <c r="BO11" s="399">
        <v>11.35417</v>
      </c>
      <c r="BP11" s="399">
        <v>11.46644</v>
      </c>
      <c r="BQ11" s="399">
        <v>10.265560000000001</v>
      </c>
      <c r="BR11" s="399">
        <v>11.809990000000001</v>
      </c>
      <c r="BS11" s="399">
        <v>10.770630000000001</v>
      </c>
      <c r="BT11" s="399">
        <v>11.583690000000001</v>
      </c>
      <c r="BU11" s="399">
        <v>11.15606</v>
      </c>
      <c r="BV11" s="399">
        <v>11.484360000000001</v>
      </c>
    </row>
    <row r="12" spans="1:74" ht="11.1" customHeight="1" x14ac:dyDescent="0.2">
      <c r="A12" s="48" t="s">
        <v>119</v>
      </c>
      <c r="B12" s="860" t="s">
        <v>1010</v>
      </c>
      <c r="C12" s="387">
        <v>9.609693</v>
      </c>
      <c r="D12" s="387">
        <v>8.186928</v>
      </c>
      <c r="E12" s="387">
        <v>7.9591900000000004</v>
      </c>
      <c r="F12" s="387">
        <v>6.7596309999999997</v>
      </c>
      <c r="G12" s="387">
        <v>6.4016320000000002</v>
      </c>
      <c r="H12" s="387">
        <v>6.8045540000000004</v>
      </c>
      <c r="I12" s="387">
        <v>7.3654719999999996</v>
      </c>
      <c r="J12" s="387">
        <v>8.0993139999999997</v>
      </c>
      <c r="K12" s="387">
        <v>7.6934060000000004</v>
      </c>
      <c r="L12" s="387">
        <v>7.3280960000000004</v>
      </c>
      <c r="M12" s="387">
        <v>7.223287</v>
      </c>
      <c r="N12" s="387">
        <v>7.2979849999999997</v>
      </c>
      <c r="O12" s="387">
        <v>8.6389460000000007</v>
      </c>
      <c r="P12" s="387">
        <v>7.271109</v>
      </c>
      <c r="Q12" s="387">
        <v>9.0526219999999995</v>
      </c>
      <c r="R12" s="387">
        <v>7.3719239999999999</v>
      </c>
      <c r="S12" s="387">
        <v>7.9110740000000002</v>
      </c>
      <c r="T12" s="387">
        <v>7.9379920000000004</v>
      </c>
      <c r="U12" s="387">
        <v>7.4162489999999996</v>
      </c>
      <c r="V12" s="387">
        <v>7.65585</v>
      </c>
      <c r="W12" s="387">
        <v>7.6131000000000002</v>
      </c>
      <c r="X12" s="387">
        <v>7.5396859999999997</v>
      </c>
      <c r="Y12" s="387">
        <v>7.5198679999999998</v>
      </c>
      <c r="Z12" s="387">
        <v>7.4815490000000002</v>
      </c>
      <c r="AA12" s="387">
        <v>7.9840910000000003</v>
      </c>
      <c r="AB12" s="387">
        <v>7.6620379999999999</v>
      </c>
      <c r="AC12" s="387">
        <v>8.249898</v>
      </c>
      <c r="AD12" s="387">
        <v>8.0796589999999995</v>
      </c>
      <c r="AE12" s="387">
        <v>8.6309260000000005</v>
      </c>
      <c r="AF12" s="387">
        <v>8.4771970000000003</v>
      </c>
      <c r="AG12" s="387">
        <v>7.8965889999999996</v>
      </c>
      <c r="AH12" s="387">
        <v>8.5853389999999994</v>
      </c>
      <c r="AI12" s="387">
        <v>8.2606710000000003</v>
      </c>
      <c r="AJ12" s="387">
        <v>8.6510029999999993</v>
      </c>
      <c r="AK12" s="387">
        <v>8.2164699999999993</v>
      </c>
      <c r="AL12" s="387">
        <v>7.6972500000000004</v>
      </c>
      <c r="AM12" s="387">
        <v>8.718216</v>
      </c>
      <c r="AN12" s="387">
        <v>7.8128380000000002</v>
      </c>
      <c r="AO12" s="387">
        <v>8.8846310000000006</v>
      </c>
      <c r="AP12" s="387">
        <v>7.7423919999999997</v>
      </c>
      <c r="AQ12" s="387">
        <v>7.9492630000000002</v>
      </c>
      <c r="AR12" s="387">
        <v>7.7715870000000002</v>
      </c>
      <c r="AS12" s="387">
        <v>7.2148940000000001</v>
      </c>
      <c r="AT12" s="387">
        <v>7.8388650000000002</v>
      </c>
      <c r="AU12" s="387">
        <v>7.5284399999999998</v>
      </c>
      <c r="AV12" s="387">
        <v>7.5215249999999996</v>
      </c>
      <c r="AW12" s="387">
        <v>7.5082250000000004</v>
      </c>
      <c r="AX12" s="387">
        <v>7.2225799999999998</v>
      </c>
      <c r="AY12" s="387">
        <v>7.5460500000000001</v>
      </c>
      <c r="AZ12" s="387">
        <v>7.5389730000000004</v>
      </c>
      <c r="BA12" s="387">
        <v>7.1616770000000001</v>
      </c>
      <c r="BB12" s="387">
        <v>6.1323749999999997</v>
      </c>
      <c r="BC12" s="387">
        <v>6.761056</v>
      </c>
      <c r="BD12" s="699">
        <v>7.3850619999999996</v>
      </c>
      <c r="BE12" s="699">
        <v>6.412795</v>
      </c>
      <c r="BF12" s="699">
        <v>6.9294266785999996</v>
      </c>
      <c r="BG12" s="399">
        <v>6.4467879999999997</v>
      </c>
      <c r="BH12" s="399">
        <v>6.7620909999999999</v>
      </c>
      <c r="BI12" s="399">
        <v>6.6266559999999997</v>
      </c>
      <c r="BJ12" s="399">
        <v>6.733466</v>
      </c>
      <c r="BK12" s="399">
        <v>7.365596</v>
      </c>
      <c r="BL12" s="399">
        <v>6.498945</v>
      </c>
      <c r="BM12" s="399">
        <v>7.0048050000000002</v>
      </c>
      <c r="BN12" s="399">
        <v>5.882085</v>
      </c>
      <c r="BO12" s="399">
        <v>6.0596230000000002</v>
      </c>
      <c r="BP12" s="399">
        <v>5.7395589999999999</v>
      </c>
      <c r="BQ12" s="399">
        <v>5.6963340000000002</v>
      </c>
      <c r="BR12" s="399">
        <v>6.8219269999999996</v>
      </c>
      <c r="BS12" s="399">
        <v>6.1302510000000003</v>
      </c>
      <c r="BT12" s="399">
        <v>6.2883849999999999</v>
      </c>
      <c r="BU12" s="399">
        <v>5.979298</v>
      </c>
      <c r="BV12" s="399">
        <v>6.1725989999999999</v>
      </c>
    </row>
    <row r="13" spans="1:74" ht="11.1" customHeight="1" x14ac:dyDescent="0.2">
      <c r="A13" s="48" t="s">
        <v>120</v>
      </c>
      <c r="B13" s="860" t="s">
        <v>1011</v>
      </c>
      <c r="C13" s="387">
        <v>31.196249000000002</v>
      </c>
      <c r="D13" s="387">
        <v>26.577501000000002</v>
      </c>
      <c r="E13" s="387">
        <v>25.838204000000001</v>
      </c>
      <c r="F13" s="387">
        <v>22.579101000000001</v>
      </c>
      <c r="G13" s="387">
        <v>21.383293999999999</v>
      </c>
      <c r="H13" s="387">
        <v>22.729255999999999</v>
      </c>
      <c r="I13" s="387">
        <v>25.062850000000001</v>
      </c>
      <c r="J13" s="387">
        <v>27.559835</v>
      </c>
      <c r="K13" s="387">
        <v>26.178716999999999</v>
      </c>
      <c r="L13" s="387">
        <v>25.750786000000002</v>
      </c>
      <c r="M13" s="387">
        <v>25.382508999999999</v>
      </c>
      <c r="N13" s="387">
        <v>25.645098000000001</v>
      </c>
      <c r="O13" s="387">
        <v>25.672606999999999</v>
      </c>
      <c r="P13" s="387">
        <v>21.607773999999999</v>
      </c>
      <c r="Q13" s="387">
        <v>26.901893000000001</v>
      </c>
      <c r="R13" s="387">
        <v>25.399767000000001</v>
      </c>
      <c r="S13" s="387">
        <v>27.257363000000002</v>
      </c>
      <c r="T13" s="387">
        <v>27.350134000000001</v>
      </c>
      <c r="U13" s="387">
        <v>29.096132000000001</v>
      </c>
      <c r="V13" s="387">
        <v>30.036211000000002</v>
      </c>
      <c r="W13" s="387">
        <v>29.868462999999998</v>
      </c>
      <c r="X13" s="387">
        <v>28.528658</v>
      </c>
      <c r="Y13" s="387">
        <v>28.453569000000002</v>
      </c>
      <c r="Z13" s="387">
        <v>28.308543</v>
      </c>
      <c r="AA13" s="387">
        <v>28.443481999999999</v>
      </c>
      <c r="AB13" s="387">
        <v>27.296237000000001</v>
      </c>
      <c r="AC13" s="387">
        <v>29.390435</v>
      </c>
      <c r="AD13" s="387">
        <v>25.424655999999999</v>
      </c>
      <c r="AE13" s="387">
        <v>27.159396000000001</v>
      </c>
      <c r="AF13" s="387">
        <v>26.675813999999999</v>
      </c>
      <c r="AG13" s="387">
        <v>28.562982000000002</v>
      </c>
      <c r="AH13" s="387">
        <v>31.054283000000002</v>
      </c>
      <c r="AI13" s="387">
        <v>29.879783</v>
      </c>
      <c r="AJ13" s="387">
        <v>28.486376</v>
      </c>
      <c r="AK13" s="387">
        <v>27.055565000000001</v>
      </c>
      <c r="AL13" s="387">
        <v>25.345728999999999</v>
      </c>
      <c r="AM13" s="387">
        <v>27.591512999999999</v>
      </c>
      <c r="AN13" s="387">
        <v>24.726140999999998</v>
      </c>
      <c r="AO13" s="387">
        <v>28.118190999999999</v>
      </c>
      <c r="AP13" s="387">
        <v>25.201070999999999</v>
      </c>
      <c r="AQ13" s="387">
        <v>25.874428999999999</v>
      </c>
      <c r="AR13" s="387">
        <v>25.29616</v>
      </c>
      <c r="AS13" s="387">
        <v>26.509705</v>
      </c>
      <c r="AT13" s="387">
        <v>28.802461000000001</v>
      </c>
      <c r="AU13" s="387">
        <v>27.661902999999999</v>
      </c>
      <c r="AV13" s="387">
        <v>26.678139999999999</v>
      </c>
      <c r="AW13" s="387">
        <v>26.630966000000001</v>
      </c>
      <c r="AX13" s="387">
        <v>25.617818</v>
      </c>
      <c r="AY13" s="387">
        <v>23.088094000000002</v>
      </c>
      <c r="AZ13" s="387">
        <v>23.066458000000001</v>
      </c>
      <c r="BA13" s="387">
        <v>21.912130999999999</v>
      </c>
      <c r="BB13" s="387">
        <v>17.530719000000001</v>
      </c>
      <c r="BC13" s="387">
        <v>19.327853999999999</v>
      </c>
      <c r="BD13" s="699">
        <v>21.111718</v>
      </c>
      <c r="BE13" s="699">
        <v>23.131892000000001</v>
      </c>
      <c r="BF13" s="699">
        <v>25.019930054</v>
      </c>
      <c r="BG13" s="399">
        <v>22.886369999999999</v>
      </c>
      <c r="BH13" s="399">
        <v>23.325800000000001</v>
      </c>
      <c r="BI13" s="399">
        <v>22.60566</v>
      </c>
      <c r="BJ13" s="399">
        <v>22.410620000000002</v>
      </c>
      <c r="BK13" s="399">
        <v>22.894169999999999</v>
      </c>
      <c r="BL13" s="399">
        <v>20.15258</v>
      </c>
      <c r="BM13" s="399">
        <v>21.508310000000002</v>
      </c>
      <c r="BN13" s="399">
        <v>18.252220000000001</v>
      </c>
      <c r="BO13" s="399">
        <v>19.122900000000001</v>
      </c>
      <c r="BP13" s="399">
        <v>19.101669999999999</v>
      </c>
      <c r="BQ13" s="399">
        <v>22.695430000000002</v>
      </c>
      <c r="BR13" s="399">
        <v>25.952089999999998</v>
      </c>
      <c r="BS13" s="399">
        <v>23.515250000000002</v>
      </c>
      <c r="BT13" s="399">
        <v>23.683720000000001</v>
      </c>
      <c r="BU13" s="399">
        <v>22.51126</v>
      </c>
      <c r="BV13" s="399">
        <v>22.549299999999999</v>
      </c>
    </row>
    <row r="14" spans="1:74" s="313" customFormat="1" ht="11.1" customHeight="1" x14ac:dyDescent="0.2">
      <c r="A14" s="486" t="s">
        <v>1522</v>
      </c>
      <c r="B14" s="859" t="s">
        <v>1222</v>
      </c>
      <c r="C14" s="34">
        <v>-5.6944710000000001</v>
      </c>
      <c r="D14" s="34">
        <v>-6.2676059999999998</v>
      </c>
      <c r="E14" s="34">
        <v>-6.6095360000000003</v>
      </c>
      <c r="F14" s="34">
        <v>-5.1862810000000001</v>
      </c>
      <c r="G14" s="34">
        <v>-4.178966</v>
      </c>
      <c r="H14" s="34">
        <v>-4.3557649999999999</v>
      </c>
      <c r="I14" s="34">
        <v>-4.813987</v>
      </c>
      <c r="J14" s="34">
        <v>-4.2311569999999996</v>
      </c>
      <c r="K14" s="34">
        <v>-4.8695870000000001</v>
      </c>
      <c r="L14" s="34">
        <v>-4.6570830000000001</v>
      </c>
      <c r="M14" s="34">
        <v>-6.3946569999999996</v>
      </c>
      <c r="N14" s="34">
        <v>-6.6701040000000003</v>
      </c>
      <c r="O14" s="34">
        <v>-5.4965039999999998</v>
      </c>
      <c r="P14" s="34">
        <v>-6.681705</v>
      </c>
      <c r="Q14" s="34">
        <v>-7.4877599999999997</v>
      </c>
      <c r="R14" s="34">
        <v>-6.3340480000000001</v>
      </c>
      <c r="S14" s="34">
        <v>-6.9696259999999999</v>
      </c>
      <c r="T14" s="34">
        <v>-7.1834389999999999</v>
      </c>
      <c r="U14" s="34">
        <v>-5.881894</v>
      </c>
      <c r="V14" s="34">
        <v>-6.9851270000000003</v>
      </c>
      <c r="W14" s="34">
        <v>-6.5938330000000001</v>
      </c>
      <c r="X14" s="34">
        <v>-6.9908229999999998</v>
      </c>
      <c r="Y14" s="34">
        <v>-6.3985190000000003</v>
      </c>
      <c r="Z14" s="34">
        <v>-6.723732</v>
      </c>
      <c r="AA14" s="34">
        <v>-5.0157049999999996</v>
      </c>
      <c r="AB14" s="34">
        <v>-7.0159979999999997</v>
      </c>
      <c r="AC14" s="34">
        <v>-7.0478319999999997</v>
      </c>
      <c r="AD14" s="34">
        <v>-7.118493</v>
      </c>
      <c r="AE14" s="34">
        <v>-7.213298</v>
      </c>
      <c r="AF14" s="34">
        <v>-7.4646819999999998</v>
      </c>
      <c r="AG14" s="34">
        <v>-5.6288460000000002</v>
      </c>
      <c r="AH14" s="34">
        <v>-6.7662750000000003</v>
      </c>
      <c r="AI14" s="34">
        <v>-6.748977</v>
      </c>
      <c r="AJ14" s="34">
        <v>-6.3778389999999998</v>
      </c>
      <c r="AK14" s="34">
        <v>-6.5964270000000003</v>
      </c>
      <c r="AL14" s="34">
        <v>-6.6478970000000004</v>
      </c>
      <c r="AM14" s="34">
        <v>-6.6417979999999996</v>
      </c>
      <c r="AN14" s="34">
        <v>-7.9558160000000004</v>
      </c>
      <c r="AO14" s="34">
        <v>-8.9110490000000002</v>
      </c>
      <c r="AP14" s="34">
        <v>-7.4111260000000003</v>
      </c>
      <c r="AQ14" s="34">
        <v>-8.1241439999999994</v>
      </c>
      <c r="AR14" s="34">
        <v>-8.1545190000000005</v>
      </c>
      <c r="AS14" s="34">
        <v>-6.3754780000000002</v>
      </c>
      <c r="AT14" s="34">
        <v>-8.7646049999999995</v>
      </c>
      <c r="AU14" s="34">
        <v>-8.5016700000000007</v>
      </c>
      <c r="AV14" s="34">
        <v>-8.7919459999999994</v>
      </c>
      <c r="AW14" s="34">
        <v>-8.0528840000000006</v>
      </c>
      <c r="AX14" s="34">
        <v>-8.5129040000000007</v>
      </c>
      <c r="AY14" s="34">
        <v>-8.3175720000000002</v>
      </c>
      <c r="AZ14" s="34">
        <v>-8.9685050000000004</v>
      </c>
      <c r="BA14" s="34">
        <v>-9.1906309999999998</v>
      </c>
      <c r="BB14" s="34">
        <v>-6.589391</v>
      </c>
      <c r="BC14" s="34">
        <v>-8.85825</v>
      </c>
      <c r="BD14" s="727">
        <v>-9.8085979999999999</v>
      </c>
      <c r="BE14" s="727">
        <v>-8.5754714146000008</v>
      </c>
      <c r="BF14" s="727">
        <v>-8.8795599999999997</v>
      </c>
      <c r="BG14" s="487">
        <v>-8.0066620000000004</v>
      </c>
      <c r="BH14" s="487">
        <v>-8.3021670000000007</v>
      </c>
      <c r="BI14" s="487">
        <v>-8.3809120000000004</v>
      </c>
      <c r="BJ14" s="487">
        <v>-9.2568669999999997</v>
      </c>
      <c r="BK14" s="487">
        <v>-8.3605199999999993</v>
      </c>
      <c r="BL14" s="487">
        <v>-7.4165020000000004</v>
      </c>
      <c r="BM14" s="487">
        <v>-8.5570609999999991</v>
      </c>
      <c r="BN14" s="487">
        <v>-7.7659289999999999</v>
      </c>
      <c r="BO14" s="487">
        <v>-7.8252170000000003</v>
      </c>
      <c r="BP14" s="487">
        <v>-8.1033869999999997</v>
      </c>
      <c r="BQ14" s="487">
        <v>-7.5969090000000001</v>
      </c>
      <c r="BR14" s="487">
        <v>-8.7923310000000008</v>
      </c>
      <c r="BS14" s="487">
        <v>-8.3724519999999991</v>
      </c>
      <c r="BT14" s="487">
        <v>-8.8001749999999994</v>
      </c>
      <c r="BU14" s="487">
        <v>-8.9223289999999995</v>
      </c>
      <c r="BV14" s="487">
        <v>-9.9343819999999994</v>
      </c>
    </row>
    <row r="15" spans="1:74" s="855" customFormat="1" ht="11.1" customHeight="1" x14ac:dyDescent="0.2">
      <c r="A15" s="854" t="s">
        <v>122</v>
      </c>
      <c r="B15" s="860" t="s">
        <v>1393</v>
      </c>
      <c r="C15" s="387">
        <v>0.53513900000000003</v>
      </c>
      <c r="D15" s="387">
        <v>0.34311999999999998</v>
      </c>
      <c r="E15" s="387">
        <v>0.46080199999999999</v>
      </c>
      <c r="F15" s="387">
        <v>0.36460300000000001</v>
      </c>
      <c r="G15" s="387">
        <v>0.53523699999999996</v>
      </c>
      <c r="H15" s="387">
        <v>0.22700200000000001</v>
      </c>
      <c r="I15" s="387">
        <v>0.53044999999999998</v>
      </c>
      <c r="J15" s="387">
        <v>0.31382100000000002</v>
      </c>
      <c r="K15" s="387">
        <v>0.50092400000000004</v>
      </c>
      <c r="L15" s="387">
        <v>0.26401799999999997</v>
      </c>
      <c r="M15" s="387">
        <v>0.63945300000000005</v>
      </c>
      <c r="N15" s="387">
        <v>0.42280099999999998</v>
      </c>
      <c r="O15" s="387">
        <v>0.52455799999999997</v>
      </c>
      <c r="P15" s="387">
        <v>0.30868699999999999</v>
      </c>
      <c r="Q15" s="387">
        <v>0.24052100000000001</v>
      </c>
      <c r="R15" s="387">
        <v>0.50926800000000005</v>
      </c>
      <c r="S15" s="387">
        <v>0.51217800000000002</v>
      </c>
      <c r="T15" s="387">
        <v>0.50891799999999998</v>
      </c>
      <c r="U15" s="387">
        <v>0.56406699999999999</v>
      </c>
      <c r="V15" s="387">
        <v>0.36813000000000001</v>
      </c>
      <c r="W15" s="387">
        <v>0.20172599999999999</v>
      </c>
      <c r="X15" s="387">
        <v>0.52549999999999997</v>
      </c>
      <c r="Y15" s="387">
        <v>0.43571599999999999</v>
      </c>
      <c r="Z15" s="387">
        <v>0.689079</v>
      </c>
      <c r="AA15" s="387">
        <v>0.50270199999999998</v>
      </c>
      <c r="AB15" s="387">
        <v>0.28925400000000001</v>
      </c>
      <c r="AC15" s="387">
        <v>0.52970899999999999</v>
      </c>
      <c r="AD15" s="387">
        <v>0.68416500000000002</v>
      </c>
      <c r="AE15" s="387">
        <v>0.32450899999999999</v>
      </c>
      <c r="AF15" s="387">
        <v>0.62746999999999997</v>
      </c>
      <c r="AG15" s="387">
        <v>0.65998699999999999</v>
      </c>
      <c r="AH15" s="387">
        <v>0.77902899999999997</v>
      </c>
      <c r="AI15" s="387">
        <v>0.53134199999999998</v>
      </c>
      <c r="AJ15" s="387">
        <v>0.40368100000000001</v>
      </c>
      <c r="AK15" s="387">
        <v>0.68949099999999997</v>
      </c>
      <c r="AL15" s="387">
        <v>0.292128</v>
      </c>
      <c r="AM15" s="387">
        <v>0.43973600000000002</v>
      </c>
      <c r="AN15" s="387">
        <v>0.29964200000000002</v>
      </c>
      <c r="AO15" s="387">
        <v>0.28083599999999997</v>
      </c>
      <c r="AP15" s="387">
        <v>0.42641400000000002</v>
      </c>
      <c r="AQ15" s="387">
        <v>0.305446</v>
      </c>
      <c r="AR15" s="387">
        <v>0.282364</v>
      </c>
      <c r="AS15" s="387">
        <v>0.32570700000000002</v>
      </c>
      <c r="AT15" s="387">
        <v>0.35474099999999997</v>
      </c>
      <c r="AU15" s="387">
        <v>0.313973</v>
      </c>
      <c r="AV15" s="387">
        <v>0.41334900000000002</v>
      </c>
      <c r="AW15" s="387">
        <v>0.335148</v>
      </c>
      <c r="AX15" s="387">
        <v>0.232768</v>
      </c>
      <c r="AY15" s="387">
        <v>9.3540999999999999E-2</v>
      </c>
      <c r="AZ15" s="387">
        <v>0.15052699999999999</v>
      </c>
      <c r="BA15" s="387">
        <v>8.4850999999999996E-2</v>
      </c>
      <c r="BB15" s="387">
        <v>0.25353900000000001</v>
      </c>
      <c r="BC15" s="387">
        <v>7.9714999999999994E-2</v>
      </c>
      <c r="BD15" s="699">
        <v>0.20256399999999999</v>
      </c>
      <c r="BE15" s="699">
        <v>0.18488070323</v>
      </c>
      <c r="BF15" s="699">
        <v>0.21198819999999999</v>
      </c>
      <c r="BG15" s="399">
        <v>0.25501889999999999</v>
      </c>
      <c r="BH15" s="399">
        <v>0.21395230000000001</v>
      </c>
      <c r="BI15" s="399">
        <v>0.19516240000000001</v>
      </c>
      <c r="BJ15" s="399">
        <v>0.33480739999999998</v>
      </c>
      <c r="BK15" s="399">
        <v>0.15350159999999999</v>
      </c>
      <c r="BL15" s="399">
        <v>0.1235067</v>
      </c>
      <c r="BM15" s="399">
        <v>0.2999233</v>
      </c>
      <c r="BN15" s="399">
        <v>0.23000490000000001</v>
      </c>
      <c r="BO15" s="399">
        <v>0.22237760000000001</v>
      </c>
      <c r="BP15" s="399">
        <v>0.27948689999999998</v>
      </c>
      <c r="BQ15" s="399">
        <v>0.41105799999999998</v>
      </c>
      <c r="BR15" s="399">
        <v>0.33976889999999998</v>
      </c>
      <c r="BS15" s="399">
        <v>0.32811109999999999</v>
      </c>
      <c r="BT15" s="399">
        <v>0.2549244</v>
      </c>
      <c r="BU15" s="399">
        <v>0.20985490000000001</v>
      </c>
      <c r="BV15" s="399">
        <v>0.33776339999999999</v>
      </c>
    </row>
    <row r="16" spans="1:74" s="855" customFormat="1" ht="11.1" customHeight="1" x14ac:dyDescent="0.2">
      <c r="A16" s="854" t="s">
        <v>123</v>
      </c>
      <c r="B16" s="860" t="s">
        <v>1394</v>
      </c>
      <c r="C16" s="387">
        <v>6.2296100000000001</v>
      </c>
      <c r="D16" s="387">
        <v>6.6107259999999997</v>
      </c>
      <c r="E16" s="387">
        <v>7.0703379999999996</v>
      </c>
      <c r="F16" s="387">
        <v>5.5508839999999999</v>
      </c>
      <c r="G16" s="387">
        <v>4.7142030000000004</v>
      </c>
      <c r="H16" s="387">
        <v>4.5827669999999996</v>
      </c>
      <c r="I16" s="387">
        <v>5.3444370000000001</v>
      </c>
      <c r="J16" s="387">
        <v>4.5449780000000004</v>
      </c>
      <c r="K16" s="387">
        <v>5.3705109999999996</v>
      </c>
      <c r="L16" s="387">
        <v>4.9211010000000002</v>
      </c>
      <c r="M16" s="387">
        <v>7.0341100000000001</v>
      </c>
      <c r="N16" s="387">
        <v>7.092905</v>
      </c>
      <c r="O16" s="387">
        <v>6.0210619999999997</v>
      </c>
      <c r="P16" s="387">
        <v>6.9903919999999999</v>
      </c>
      <c r="Q16" s="387">
        <v>7.728281</v>
      </c>
      <c r="R16" s="387">
        <v>6.8433159999999997</v>
      </c>
      <c r="S16" s="387">
        <v>7.4818040000000003</v>
      </c>
      <c r="T16" s="387">
        <v>7.6923570000000003</v>
      </c>
      <c r="U16" s="387">
        <v>6.4459609999999996</v>
      </c>
      <c r="V16" s="387">
        <v>7.3532570000000002</v>
      </c>
      <c r="W16" s="387">
        <v>6.7955589999999999</v>
      </c>
      <c r="X16" s="387">
        <v>7.5163229999999999</v>
      </c>
      <c r="Y16" s="387">
        <v>6.8342349999999996</v>
      </c>
      <c r="Z16" s="387">
        <v>7.4128109999999996</v>
      </c>
      <c r="AA16" s="387">
        <v>5.5184069999999998</v>
      </c>
      <c r="AB16" s="387">
        <v>7.3052520000000003</v>
      </c>
      <c r="AC16" s="387">
        <v>7.5775410000000001</v>
      </c>
      <c r="AD16" s="387">
        <v>7.8026580000000001</v>
      </c>
      <c r="AE16" s="387">
        <v>7.5378069999999999</v>
      </c>
      <c r="AF16" s="387">
        <v>8.0921520000000005</v>
      </c>
      <c r="AG16" s="387">
        <v>6.2888330000000003</v>
      </c>
      <c r="AH16" s="387">
        <v>7.5453039999999998</v>
      </c>
      <c r="AI16" s="387">
        <v>7.2803190000000004</v>
      </c>
      <c r="AJ16" s="387">
        <v>6.7815200000000004</v>
      </c>
      <c r="AK16" s="387">
        <v>7.2859179999999997</v>
      </c>
      <c r="AL16" s="387">
        <v>6.9400250000000003</v>
      </c>
      <c r="AM16" s="387">
        <v>7.0815340000000004</v>
      </c>
      <c r="AN16" s="387">
        <v>8.2554580000000009</v>
      </c>
      <c r="AO16" s="387">
        <v>9.1918849999999992</v>
      </c>
      <c r="AP16" s="387">
        <v>7.8375399999999997</v>
      </c>
      <c r="AQ16" s="387">
        <v>8.4295899999999993</v>
      </c>
      <c r="AR16" s="387">
        <v>8.4368829999999999</v>
      </c>
      <c r="AS16" s="387">
        <v>6.7011849999999997</v>
      </c>
      <c r="AT16" s="387">
        <v>9.1193460000000002</v>
      </c>
      <c r="AU16" s="387">
        <v>8.8156429999999997</v>
      </c>
      <c r="AV16" s="387">
        <v>9.2052949999999996</v>
      </c>
      <c r="AW16" s="387">
        <v>8.3880320000000008</v>
      </c>
      <c r="AX16" s="387">
        <v>8.7456720000000008</v>
      </c>
      <c r="AY16" s="387">
        <v>8.4111130000000003</v>
      </c>
      <c r="AZ16" s="387">
        <v>9.1190320000000007</v>
      </c>
      <c r="BA16" s="387">
        <v>9.2754820000000002</v>
      </c>
      <c r="BB16" s="387">
        <v>6.84293</v>
      </c>
      <c r="BC16" s="387">
        <v>8.9379650000000002</v>
      </c>
      <c r="BD16" s="699">
        <v>10.011162000000001</v>
      </c>
      <c r="BE16" s="699">
        <v>8.7603521179000001</v>
      </c>
      <c r="BF16" s="699">
        <v>9.0915479999999995</v>
      </c>
      <c r="BG16" s="399">
        <v>8.2616809999999994</v>
      </c>
      <c r="BH16" s="399">
        <v>8.5161189999999998</v>
      </c>
      <c r="BI16" s="399">
        <v>8.5760749999999994</v>
      </c>
      <c r="BJ16" s="399">
        <v>9.5916739999999994</v>
      </c>
      <c r="BK16" s="399">
        <v>8.5140220000000006</v>
      </c>
      <c r="BL16" s="399">
        <v>7.5400080000000003</v>
      </c>
      <c r="BM16" s="399">
        <v>8.8569849999999999</v>
      </c>
      <c r="BN16" s="399">
        <v>7.9959340000000001</v>
      </c>
      <c r="BO16" s="399">
        <v>8.0475940000000001</v>
      </c>
      <c r="BP16" s="399">
        <v>8.3828739999999993</v>
      </c>
      <c r="BQ16" s="399">
        <v>8.0079670000000007</v>
      </c>
      <c r="BR16" s="399">
        <v>9.1320999999999994</v>
      </c>
      <c r="BS16" s="399">
        <v>8.7005630000000007</v>
      </c>
      <c r="BT16" s="399">
        <v>9.0550990000000002</v>
      </c>
      <c r="BU16" s="399">
        <v>9.1321840000000005</v>
      </c>
      <c r="BV16" s="399">
        <v>10.27215</v>
      </c>
    </row>
    <row r="17" spans="1:74" ht="11.1" customHeight="1" x14ac:dyDescent="0.2">
      <c r="A17" s="48" t="s">
        <v>124</v>
      </c>
      <c r="B17" s="861" t="s">
        <v>1395</v>
      </c>
      <c r="C17" s="387">
        <v>3.820446</v>
      </c>
      <c r="D17" s="387">
        <v>3.4008780000000001</v>
      </c>
      <c r="E17" s="387">
        <v>4.3002729999999998</v>
      </c>
      <c r="F17" s="387">
        <v>3.5172479999999999</v>
      </c>
      <c r="G17" s="387">
        <v>2.9792930000000002</v>
      </c>
      <c r="H17" s="387">
        <v>2.5756830000000002</v>
      </c>
      <c r="I17" s="387">
        <v>3.7372540000000001</v>
      </c>
      <c r="J17" s="387">
        <v>2.912677</v>
      </c>
      <c r="K17" s="387">
        <v>3.5432619999999999</v>
      </c>
      <c r="L17" s="387">
        <v>3.2923019999999998</v>
      </c>
      <c r="M17" s="387">
        <v>3.830168</v>
      </c>
      <c r="N17" s="387">
        <v>4.1003610000000004</v>
      </c>
      <c r="O17" s="387">
        <v>3.4030819999999999</v>
      </c>
      <c r="P17" s="387">
        <v>3.5630090000000001</v>
      </c>
      <c r="Q17" s="387">
        <v>3.3368250000000002</v>
      </c>
      <c r="R17" s="387">
        <v>3.713679</v>
      </c>
      <c r="S17" s="387">
        <v>3.722153</v>
      </c>
      <c r="T17" s="387">
        <v>4.2473400000000003</v>
      </c>
      <c r="U17" s="387">
        <v>3.3303739999999999</v>
      </c>
      <c r="V17" s="387">
        <v>4.0544070000000003</v>
      </c>
      <c r="W17" s="387">
        <v>3.9137189999999999</v>
      </c>
      <c r="X17" s="387">
        <v>4.3430429999999998</v>
      </c>
      <c r="Y17" s="387">
        <v>3.2910840000000001</v>
      </c>
      <c r="Z17" s="387">
        <v>4.0515299999999996</v>
      </c>
      <c r="AA17" s="387">
        <v>2.8675670000000002</v>
      </c>
      <c r="AB17" s="387">
        <v>3.9834839999999998</v>
      </c>
      <c r="AC17" s="387">
        <v>3.6464560000000001</v>
      </c>
      <c r="AD17" s="387">
        <v>3.9406050000000001</v>
      </c>
      <c r="AE17" s="387">
        <v>4.4709810000000001</v>
      </c>
      <c r="AF17" s="387">
        <v>4.6886659999999996</v>
      </c>
      <c r="AG17" s="387">
        <v>3.8087960000000001</v>
      </c>
      <c r="AH17" s="387">
        <v>3.507873</v>
      </c>
      <c r="AI17" s="387">
        <v>4.1654010000000001</v>
      </c>
      <c r="AJ17" s="387">
        <v>3.9011010000000002</v>
      </c>
      <c r="AK17" s="387">
        <v>3.9591319999999999</v>
      </c>
      <c r="AL17" s="387">
        <v>3.5378409999999998</v>
      </c>
      <c r="AM17" s="387">
        <v>3.947028</v>
      </c>
      <c r="AN17" s="387">
        <v>4.0777049999999999</v>
      </c>
      <c r="AO17" s="387">
        <v>4.0592689999999996</v>
      </c>
      <c r="AP17" s="387">
        <v>3.9838260000000001</v>
      </c>
      <c r="AQ17" s="387">
        <v>4.5199309999999997</v>
      </c>
      <c r="AR17" s="387">
        <v>4.2302920000000004</v>
      </c>
      <c r="AS17" s="387">
        <v>3.8586070000000001</v>
      </c>
      <c r="AT17" s="387">
        <v>5.1284859999999997</v>
      </c>
      <c r="AU17" s="387">
        <v>4.537738</v>
      </c>
      <c r="AV17" s="387">
        <v>4.2559519999999997</v>
      </c>
      <c r="AW17" s="387">
        <v>4.2799670000000001</v>
      </c>
      <c r="AX17" s="387">
        <v>4.2029579999999997</v>
      </c>
      <c r="AY17" s="387">
        <v>3.9445209999999999</v>
      </c>
      <c r="AZ17" s="387">
        <v>4.9249700000000001</v>
      </c>
      <c r="BA17" s="387">
        <v>5.4571990000000001</v>
      </c>
      <c r="BB17" s="387">
        <v>3.4464700000000001</v>
      </c>
      <c r="BC17" s="387">
        <v>4.407025</v>
      </c>
      <c r="BD17" s="699">
        <v>5.9065209999999997</v>
      </c>
      <c r="BE17" s="699">
        <v>4.3536180800000004</v>
      </c>
      <c r="BF17" s="699">
        <v>4.5118081999999999</v>
      </c>
      <c r="BG17" s="399">
        <v>3.9737900000000002</v>
      </c>
      <c r="BH17" s="399">
        <v>3.9031340000000001</v>
      </c>
      <c r="BI17" s="399">
        <v>3.6825589999999999</v>
      </c>
      <c r="BJ17" s="399">
        <v>4.0096689999999997</v>
      </c>
      <c r="BK17" s="399">
        <v>4.1015610000000002</v>
      </c>
      <c r="BL17" s="399">
        <v>3.5963769999999999</v>
      </c>
      <c r="BM17" s="399">
        <v>4.420833</v>
      </c>
      <c r="BN17" s="399">
        <v>4.3350020000000002</v>
      </c>
      <c r="BO17" s="399">
        <v>4.4765940000000004</v>
      </c>
      <c r="BP17" s="399">
        <v>4.3230310000000003</v>
      </c>
      <c r="BQ17" s="399">
        <v>4.0043550000000003</v>
      </c>
      <c r="BR17" s="399">
        <v>4.6284979999999996</v>
      </c>
      <c r="BS17" s="399">
        <v>4.3983299999999996</v>
      </c>
      <c r="BT17" s="399">
        <v>4.5249119999999996</v>
      </c>
      <c r="BU17" s="399">
        <v>4.322076</v>
      </c>
      <c r="BV17" s="399">
        <v>4.7150410000000003</v>
      </c>
    </row>
    <row r="18" spans="1:74" ht="11.1" customHeight="1" x14ac:dyDescent="0.2">
      <c r="A18" s="48" t="s">
        <v>125</v>
      </c>
      <c r="B18" s="861" t="s">
        <v>1396</v>
      </c>
      <c r="C18" s="387">
        <v>2.4091640000000001</v>
      </c>
      <c r="D18" s="387">
        <v>3.209848</v>
      </c>
      <c r="E18" s="387">
        <v>2.7700650000000002</v>
      </c>
      <c r="F18" s="387">
        <v>2.033636</v>
      </c>
      <c r="G18" s="387">
        <v>1.73491</v>
      </c>
      <c r="H18" s="387">
        <v>2.0070839999999999</v>
      </c>
      <c r="I18" s="387">
        <v>1.607183</v>
      </c>
      <c r="J18" s="387">
        <v>1.632301</v>
      </c>
      <c r="K18" s="387">
        <v>1.8272489999999999</v>
      </c>
      <c r="L18" s="387">
        <v>1.6287990000000001</v>
      </c>
      <c r="M18" s="387">
        <v>3.2039420000000001</v>
      </c>
      <c r="N18" s="387">
        <v>2.9925440000000001</v>
      </c>
      <c r="O18" s="387">
        <v>2.6179800000000002</v>
      </c>
      <c r="P18" s="387">
        <v>3.4273829999999998</v>
      </c>
      <c r="Q18" s="387">
        <v>4.3914559999999998</v>
      </c>
      <c r="R18" s="387">
        <v>3.1296369999999998</v>
      </c>
      <c r="S18" s="387">
        <v>3.7596509999999999</v>
      </c>
      <c r="T18" s="387">
        <v>3.445017</v>
      </c>
      <c r="U18" s="387">
        <v>3.1155870000000001</v>
      </c>
      <c r="V18" s="387">
        <v>3.2988499999999998</v>
      </c>
      <c r="W18" s="387">
        <v>2.88184</v>
      </c>
      <c r="X18" s="387">
        <v>3.1732800000000001</v>
      </c>
      <c r="Y18" s="387">
        <v>3.5431509999999999</v>
      </c>
      <c r="Z18" s="387">
        <v>3.361281</v>
      </c>
      <c r="AA18" s="387">
        <v>2.6508400000000001</v>
      </c>
      <c r="AB18" s="387">
        <v>3.3217680000000001</v>
      </c>
      <c r="AC18" s="387">
        <v>3.9310849999999999</v>
      </c>
      <c r="AD18" s="387">
        <v>3.862053</v>
      </c>
      <c r="AE18" s="387">
        <v>3.0668259999999998</v>
      </c>
      <c r="AF18" s="387">
        <v>3.403486</v>
      </c>
      <c r="AG18" s="387">
        <v>2.4800369999999998</v>
      </c>
      <c r="AH18" s="387">
        <v>4.0374309999999998</v>
      </c>
      <c r="AI18" s="387">
        <v>3.1149179999999999</v>
      </c>
      <c r="AJ18" s="387">
        <v>2.8804189999999998</v>
      </c>
      <c r="AK18" s="387">
        <v>3.3267859999999998</v>
      </c>
      <c r="AL18" s="387">
        <v>3.4021840000000001</v>
      </c>
      <c r="AM18" s="387">
        <v>3.134506</v>
      </c>
      <c r="AN18" s="387">
        <v>4.177753</v>
      </c>
      <c r="AO18" s="387">
        <v>5.1326159999999996</v>
      </c>
      <c r="AP18" s="387">
        <v>3.8537140000000001</v>
      </c>
      <c r="AQ18" s="387">
        <v>3.909659</v>
      </c>
      <c r="AR18" s="387">
        <v>4.2065910000000004</v>
      </c>
      <c r="AS18" s="387">
        <v>2.842578</v>
      </c>
      <c r="AT18" s="387">
        <v>3.9908600000000001</v>
      </c>
      <c r="AU18" s="387">
        <v>4.2779049999999996</v>
      </c>
      <c r="AV18" s="387">
        <v>4.9493429999999998</v>
      </c>
      <c r="AW18" s="387">
        <v>4.1080649999999999</v>
      </c>
      <c r="AX18" s="387">
        <v>4.5427140000000001</v>
      </c>
      <c r="AY18" s="387">
        <v>4.4665920000000003</v>
      </c>
      <c r="AZ18" s="387">
        <v>4.1940619999999997</v>
      </c>
      <c r="BA18" s="387">
        <v>3.8182830000000001</v>
      </c>
      <c r="BB18" s="387">
        <v>3.3964599999999998</v>
      </c>
      <c r="BC18" s="387">
        <v>4.5309400000000002</v>
      </c>
      <c r="BD18" s="699">
        <v>4.104641</v>
      </c>
      <c r="BE18" s="699">
        <v>4.4067340378999997</v>
      </c>
      <c r="BF18" s="699">
        <v>4.3960014999999997</v>
      </c>
      <c r="BG18" s="399">
        <v>4.2878910000000001</v>
      </c>
      <c r="BH18" s="399">
        <v>4.6129850000000001</v>
      </c>
      <c r="BI18" s="399">
        <v>4.893516</v>
      </c>
      <c r="BJ18" s="399">
        <v>5.5820049999999997</v>
      </c>
      <c r="BK18" s="399">
        <v>4.4124610000000004</v>
      </c>
      <c r="BL18" s="399">
        <v>3.9436309999999999</v>
      </c>
      <c r="BM18" s="399">
        <v>4.4361519999999999</v>
      </c>
      <c r="BN18" s="399">
        <v>3.6609319999999999</v>
      </c>
      <c r="BO18" s="399">
        <v>3.5710000000000002</v>
      </c>
      <c r="BP18" s="399">
        <v>4.0598429999999999</v>
      </c>
      <c r="BQ18" s="399">
        <v>4.0036120000000004</v>
      </c>
      <c r="BR18" s="399">
        <v>4.5036019999999999</v>
      </c>
      <c r="BS18" s="399">
        <v>4.3022330000000002</v>
      </c>
      <c r="BT18" s="399">
        <v>4.5301869999999997</v>
      </c>
      <c r="BU18" s="399">
        <v>4.8101079999999996</v>
      </c>
      <c r="BV18" s="399">
        <v>5.5571039999999998</v>
      </c>
    </row>
    <row r="19" spans="1:74" s="313" customFormat="1" ht="11.1" customHeight="1" x14ac:dyDescent="0.2">
      <c r="A19" s="488" t="s">
        <v>121</v>
      </c>
      <c r="B19" s="859" t="s">
        <v>1397</v>
      </c>
      <c r="C19" s="34">
        <v>-6.2E-2</v>
      </c>
      <c r="D19" s="34">
        <v>-0.42099999999999999</v>
      </c>
      <c r="E19" s="34">
        <v>0.97399999999999998</v>
      </c>
      <c r="F19" s="34">
        <v>-0.33900000000000002</v>
      </c>
      <c r="G19" s="34">
        <v>-0.35399999999999998</v>
      </c>
      <c r="H19" s="34">
        <v>2.012</v>
      </c>
      <c r="I19" s="34">
        <v>1.794</v>
      </c>
      <c r="J19" s="34">
        <v>0.57799999999999996</v>
      </c>
      <c r="K19" s="34">
        <v>1.6011599999999999</v>
      </c>
      <c r="L19" s="34">
        <v>0.51149</v>
      </c>
      <c r="M19" s="34">
        <v>0.87361999999999995</v>
      </c>
      <c r="N19" s="34">
        <v>0.51173000000000002</v>
      </c>
      <c r="O19" s="34">
        <v>1.83518</v>
      </c>
      <c r="P19" s="34">
        <v>-0.87673999999999996</v>
      </c>
      <c r="Q19" s="34">
        <v>5.2760000000000001E-2</v>
      </c>
      <c r="R19" s="34">
        <v>9.6759999999999999E-2</v>
      </c>
      <c r="S19" s="34">
        <v>8.8370000000000004E-2</v>
      </c>
      <c r="T19" s="34">
        <v>8.2729999999999998E-2</v>
      </c>
      <c r="U19" s="34">
        <v>0.94086999999999998</v>
      </c>
      <c r="V19" s="34">
        <v>1.43425</v>
      </c>
      <c r="W19" s="34">
        <v>0.94340999999999997</v>
      </c>
      <c r="X19" s="34">
        <v>1.6029999999999999E-2</v>
      </c>
      <c r="Y19" s="34">
        <v>4.8599999999999997E-3</v>
      </c>
      <c r="Z19" s="34">
        <v>8.5199999999999998E-3</v>
      </c>
      <c r="AA19" s="34">
        <v>-0.10069859482</v>
      </c>
      <c r="AB19" s="34">
        <v>-0.24638706901999999</v>
      </c>
      <c r="AC19" s="34">
        <v>-0.31413086432999998</v>
      </c>
      <c r="AD19" s="34">
        <v>-0.12680815079999999</v>
      </c>
      <c r="AE19" s="34">
        <v>-0.39862661378999997</v>
      </c>
      <c r="AF19" s="34">
        <v>-0.39739254174999999</v>
      </c>
      <c r="AG19" s="34">
        <v>0.15783847093</v>
      </c>
      <c r="AH19" s="34">
        <v>0.12460111391000001</v>
      </c>
      <c r="AI19" s="34">
        <v>-0.13044463192</v>
      </c>
      <c r="AJ19" s="34">
        <v>-0.40106062110000001</v>
      </c>
      <c r="AK19" s="34">
        <v>-0.18320493814</v>
      </c>
      <c r="AL19" s="34">
        <v>0.20931444084</v>
      </c>
      <c r="AM19" s="34">
        <v>-0.626</v>
      </c>
      <c r="AN19" s="34">
        <v>-1.0069999999999999</v>
      </c>
      <c r="AO19" s="34">
        <v>6.3E-2</v>
      </c>
      <c r="AP19" s="34">
        <v>9.8000000000000004E-2</v>
      </c>
      <c r="AQ19" s="34">
        <v>9.6000000000000002E-2</v>
      </c>
      <c r="AR19" s="34">
        <v>0.104</v>
      </c>
      <c r="AS19" s="34">
        <v>1.0409999999999999</v>
      </c>
      <c r="AT19" s="34">
        <v>1.5149999999999999</v>
      </c>
      <c r="AU19" s="34">
        <v>1.03</v>
      </c>
      <c r="AV19" s="34">
        <v>1.7999999999999999E-2</v>
      </c>
      <c r="AW19" s="34">
        <v>2.3E-2</v>
      </c>
      <c r="AX19" s="34">
        <v>3.7999999999999999E-2</v>
      </c>
      <c r="AY19" s="34">
        <v>-0.622</v>
      </c>
      <c r="AZ19" s="34">
        <v>-0.99399999999999999</v>
      </c>
      <c r="BA19" s="34">
        <v>5.3999999999999999E-2</v>
      </c>
      <c r="BB19" s="34">
        <v>8.7999999999999995E-2</v>
      </c>
      <c r="BC19" s="34">
        <v>8.1000000000000003E-2</v>
      </c>
      <c r="BD19" s="727">
        <v>8.6999999999999994E-2</v>
      </c>
      <c r="BE19" s="727">
        <v>0.57738239999999996</v>
      </c>
      <c r="BF19" s="727">
        <v>0.89377609999999996</v>
      </c>
      <c r="BG19" s="487">
        <v>0.65598040000000002</v>
      </c>
      <c r="BH19" s="487">
        <v>-1.12592E-2</v>
      </c>
      <c r="BI19" s="487">
        <v>-3.1891300000000001E-3</v>
      </c>
      <c r="BJ19" s="487">
        <v>2.0134599999999999E-2</v>
      </c>
      <c r="BK19" s="487">
        <v>0.33961910000000001</v>
      </c>
      <c r="BL19" s="487">
        <v>-0.75928720000000005</v>
      </c>
      <c r="BM19" s="487">
        <v>4.0315899999999998E-3</v>
      </c>
      <c r="BN19" s="487">
        <v>3.5670300000000002E-2</v>
      </c>
      <c r="BO19" s="487">
        <v>2.8935599999999999E-2</v>
      </c>
      <c r="BP19" s="487">
        <v>3.2268600000000001E-2</v>
      </c>
      <c r="BQ19" s="487">
        <v>0.61622809999999995</v>
      </c>
      <c r="BR19" s="487">
        <v>0.89426640000000002</v>
      </c>
      <c r="BS19" s="487">
        <v>0.65049690000000004</v>
      </c>
      <c r="BT19" s="487">
        <v>-1.4859199999999999E-2</v>
      </c>
      <c r="BU19" s="487">
        <v>-1.49961E-3</v>
      </c>
      <c r="BV19" s="487">
        <v>1.5504E-2</v>
      </c>
    </row>
    <row r="20" spans="1:74" ht="11.1" customHeight="1" x14ac:dyDescent="0.2">
      <c r="A20" s="47"/>
      <c r="B20" s="855"/>
      <c r="C20" s="474"/>
      <c r="D20" s="474"/>
      <c r="E20" s="474"/>
      <c r="F20" s="474"/>
      <c r="G20" s="474"/>
      <c r="H20" s="474"/>
      <c r="I20" s="474"/>
      <c r="J20" s="474"/>
      <c r="K20" s="474"/>
      <c r="L20" s="474"/>
      <c r="M20" s="474"/>
      <c r="N20" s="474"/>
      <c r="O20" s="474"/>
      <c r="P20" s="474"/>
      <c r="Q20" s="474"/>
      <c r="R20" s="474"/>
      <c r="S20" s="474"/>
      <c r="T20" s="474"/>
      <c r="U20" s="474"/>
      <c r="V20" s="474"/>
      <c r="W20" s="474"/>
      <c r="X20" s="474"/>
      <c r="Y20" s="474"/>
      <c r="Z20" s="474"/>
      <c r="AA20" s="474"/>
      <c r="AB20" s="474"/>
      <c r="AC20" s="474"/>
      <c r="AD20" s="474"/>
      <c r="AE20" s="474"/>
      <c r="AF20" s="474"/>
      <c r="AG20" s="474"/>
      <c r="AH20" s="474"/>
      <c r="AI20" s="474"/>
      <c r="AJ20" s="474"/>
      <c r="AK20" s="474"/>
      <c r="AL20" s="474"/>
      <c r="AM20" s="474"/>
      <c r="AN20" s="474"/>
      <c r="AO20" s="474"/>
      <c r="AP20" s="474"/>
      <c r="AQ20" s="474"/>
      <c r="AR20" s="474"/>
      <c r="AS20" s="474"/>
      <c r="AT20" s="474"/>
      <c r="AU20" s="474"/>
      <c r="AV20" s="474"/>
      <c r="AW20" s="474"/>
      <c r="AX20" s="474"/>
      <c r="AY20" s="474"/>
      <c r="AZ20" s="474"/>
      <c r="BA20" s="474"/>
      <c r="BB20" s="474"/>
      <c r="BC20" s="474"/>
      <c r="BD20" s="770"/>
      <c r="BE20" s="770"/>
      <c r="BF20" s="770"/>
      <c r="BG20" s="482"/>
      <c r="BH20" s="482"/>
      <c r="BI20" s="482"/>
      <c r="BJ20" s="482"/>
      <c r="BK20" s="482"/>
      <c r="BL20" s="482"/>
      <c r="BM20" s="482"/>
      <c r="BN20" s="482"/>
      <c r="BO20" s="482"/>
      <c r="BP20" s="482"/>
      <c r="BQ20" s="482"/>
      <c r="BR20" s="482"/>
      <c r="BS20" s="482"/>
      <c r="BT20" s="482"/>
      <c r="BU20" s="482"/>
      <c r="BV20" s="482"/>
    </row>
    <row r="21" spans="1:74" ht="11.1" customHeight="1" x14ac:dyDescent="0.2">
      <c r="A21" s="47"/>
      <c r="B21" s="313" t="s">
        <v>1398</v>
      </c>
      <c r="C21" s="474"/>
      <c r="D21" s="474"/>
      <c r="E21" s="474"/>
      <c r="F21" s="474"/>
      <c r="G21" s="474"/>
      <c r="H21" s="474"/>
      <c r="I21" s="474"/>
      <c r="J21" s="474"/>
      <c r="K21" s="474"/>
      <c r="L21" s="474"/>
      <c r="M21" s="474"/>
      <c r="N21" s="474"/>
      <c r="O21" s="474"/>
      <c r="P21" s="474"/>
      <c r="Q21" s="474"/>
      <c r="R21" s="474"/>
      <c r="S21" s="474"/>
      <c r="T21" s="474"/>
      <c r="U21" s="474"/>
      <c r="V21" s="474"/>
      <c r="W21" s="474"/>
      <c r="X21" s="474"/>
      <c r="Y21" s="474"/>
      <c r="Z21" s="474"/>
      <c r="AA21" s="474"/>
      <c r="AB21" s="474"/>
      <c r="AC21" s="474"/>
      <c r="AD21" s="474"/>
      <c r="AE21" s="474"/>
      <c r="AF21" s="474"/>
      <c r="AG21" s="474"/>
      <c r="AH21" s="474"/>
      <c r="AI21" s="474"/>
      <c r="AJ21" s="474"/>
      <c r="AK21" s="474"/>
      <c r="AL21" s="474"/>
      <c r="AM21" s="474"/>
      <c r="AN21" s="474"/>
      <c r="AO21" s="474"/>
      <c r="AP21" s="474"/>
      <c r="AQ21" s="474"/>
      <c r="AR21" s="474"/>
      <c r="AS21" s="474"/>
      <c r="AT21" s="474"/>
      <c r="AU21" s="474"/>
      <c r="AV21" s="474"/>
      <c r="AW21" s="474"/>
      <c r="AX21" s="474"/>
      <c r="AY21" s="474"/>
      <c r="AZ21" s="474"/>
      <c r="BA21" s="474"/>
      <c r="BB21" s="474"/>
      <c r="BC21" s="474"/>
      <c r="BD21" s="770"/>
      <c r="BE21" s="770"/>
      <c r="BF21" s="770"/>
      <c r="BG21" s="482"/>
      <c r="BH21" s="482"/>
      <c r="BI21" s="482"/>
      <c r="BJ21" s="482"/>
      <c r="BK21" s="482"/>
      <c r="BL21" s="482"/>
      <c r="BM21" s="482"/>
      <c r="BN21" s="482"/>
      <c r="BO21" s="482"/>
      <c r="BP21" s="482"/>
      <c r="BQ21" s="482"/>
      <c r="BR21" s="482"/>
      <c r="BS21" s="482"/>
      <c r="BT21" s="482"/>
      <c r="BU21" s="482"/>
      <c r="BV21" s="482"/>
    </row>
    <row r="22" spans="1:74" s="313" customFormat="1" ht="11.1" customHeight="1" x14ac:dyDescent="0.2">
      <c r="A22" s="486" t="s">
        <v>135</v>
      </c>
      <c r="B22" s="856" t="s">
        <v>1399</v>
      </c>
      <c r="C22" s="34">
        <v>40.771261193999997</v>
      </c>
      <c r="D22" s="34">
        <v>36.011703142999998</v>
      </c>
      <c r="E22" s="34">
        <v>32.842827487999998</v>
      </c>
      <c r="F22" s="34">
        <v>26.754132930000001</v>
      </c>
      <c r="G22" s="34">
        <v>29.783501813000001</v>
      </c>
      <c r="H22" s="34">
        <v>39.797904000000003</v>
      </c>
      <c r="I22" s="34">
        <v>52.852355979000002</v>
      </c>
      <c r="J22" s="34">
        <v>53.610339025000002</v>
      </c>
      <c r="K22" s="34">
        <v>41.827720859999999</v>
      </c>
      <c r="L22" s="34">
        <v>37.392535729999999</v>
      </c>
      <c r="M22" s="34">
        <v>37.873816920000003</v>
      </c>
      <c r="N22" s="34">
        <v>47.175003052000001</v>
      </c>
      <c r="O22" s="34">
        <v>49.009761674000003</v>
      </c>
      <c r="P22" s="34">
        <v>51.520742167999998</v>
      </c>
      <c r="Q22" s="34">
        <v>38.330783930999999</v>
      </c>
      <c r="R22" s="34">
        <v>33.633784050000003</v>
      </c>
      <c r="S22" s="34">
        <v>39.281848803000003</v>
      </c>
      <c r="T22" s="34">
        <v>51.589706790000001</v>
      </c>
      <c r="U22" s="34">
        <v>60.022262775000002</v>
      </c>
      <c r="V22" s="34">
        <v>59.903693634</v>
      </c>
      <c r="W22" s="34">
        <v>47.960249910000002</v>
      </c>
      <c r="X22" s="34">
        <v>39.435283179000002</v>
      </c>
      <c r="Y22" s="34">
        <v>36.623472419999999</v>
      </c>
      <c r="Z22" s="34">
        <v>38.367695847999997</v>
      </c>
      <c r="AA22" s="34">
        <v>52.532774033999999</v>
      </c>
      <c r="AB22" s="34">
        <v>43.693880972000002</v>
      </c>
      <c r="AC22" s="34">
        <v>38.218616445000002</v>
      </c>
      <c r="AD22" s="34">
        <v>34.553562149999998</v>
      </c>
      <c r="AE22" s="34">
        <v>38.843298312999998</v>
      </c>
      <c r="AF22" s="34">
        <v>45.339655229999998</v>
      </c>
      <c r="AG22" s="34">
        <v>53.059303763999999</v>
      </c>
      <c r="AH22" s="34">
        <v>51.962850938000003</v>
      </c>
      <c r="AI22" s="34">
        <v>40.842045900000002</v>
      </c>
      <c r="AJ22" s="34">
        <v>35.108945034000001</v>
      </c>
      <c r="AK22" s="34">
        <v>35.986838069999997</v>
      </c>
      <c r="AL22" s="34">
        <v>45.392050513999997</v>
      </c>
      <c r="AM22" s="34">
        <v>39.066714414000003</v>
      </c>
      <c r="AN22" s="34">
        <v>30.374045828</v>
      </c>
      <c r="AO22" s="34">
        <v>32.255243599000003</v>
      </c>
      <c r="AP22" s="34">
        <v>26.028867989999998</v>
      </c>
      <c r="AQ22" s="34">
        <v>28.779956979000001</v>
      </c>
      <c r="AR22" s="34">
        <v>36.643944990000001</v>
      </c>
      <c r="AS22" s="34">
        <v>47.636295296999997</v>
      </c>
      <c r="AT22" s="34">
        <v>47.030891523000001</v>
      </c>
      <c r="AU22" s="34">
        <v>37.330072289999997</v>
      </c>
      <c r="AV22" s="34">
        <v>32.755060722000003</v>
      </c>
      <c r="AW22" s="34">
        <v>32.857445640000002</v>
      </c>
      <c r="AX22" s="34">
        <v>35.160795354999998</v>
      </c>
      <c r="AY22" s="34">
        <v>45.625879887000004</v>
      </c>
      <c r="AZ22" s="34">
        <v>29.081132023999999</v>
      </c>
      <c r="BA22" s="34">
        <v>25.488387983999999</v>
      </c>
      <c r="BB22" s="34">
        <v>24.2708601</v>
      </c>
      <c r="BC22" s="34">
        <v>29.400067270000001</v>
      </c>
      <c r="BD22" s="727">
        <v>37.438869214</v>
      </c>
      <c r="BE22" s="727">
        <v>45.721728570000003</v>
      </c>
      <c r="BF22" s="727">
        <v>43.971128810000003</v>
      </c>
      <c r="BG22" s="487">
        <v>34.379130000000004</v>
      </c>
      <c r="BH22" s="487">
        <v>28.821269999999998</v>
      </c>
      <c r="BI22" s="487">
        <v>30.998270000000002</v>
      </c>
      <c r="BJ22" s="487">
        <v>41.063160000000003</v>
      </c>
      <c r="BK22" s="487">
        <v>45.352989999999998</v>
      </c>
      <c r="BL22" s="487">
        <v>31.717770000000002</v>
      </c>
      <c r="BM22" s="487">
        <v>23.84102</v>
      </c>
      <c r="BN22" s="487">
        <v>20.184999999999999</v>
      </c>
      <c r="BO22" s="487">
        <v>25.680499999999999</v>
      </c>
      <c r="BP22" s="487">
        <v>36.073830000000001</v>
      </c>
      <c r="BQ22" s="487">
        <v>46.68159</v>
      </c>
      <c r="BR22" s="487">
        <v>48.621130000000001</v>
      </c>
      <c r="BS22" s="487">
        <v>37.866990000000001</v>
      </c>
      <c r="BT22" s="487">
        <v>31.612189999999998</v>
      </c>
      <c r="BU22" s="487">
        <v>31.197700000000001</v>
      </c>
      <c r="BV22" s="487">
        <v>42.869050000000001</v>
      </c>
    </row>
    <row r="23" spans="1:74" s="855" customFormat="1" ht="11.1" customHeight="1" x14ac:dyDescent="0.2">
      <c r="A23" s="854" t="s">
        <v>130</v>
      </c>
      <c r="B23" s="857" t="s">
        <v>1400</v>
      </c>
      <c r="C23" s="387">
        <v>1.4345200090000001</v>
      </c>
      <c r="D23" s="387">
        <v>1.4341140029999999</v>
      </c>
      <c r="E23" s="387">
        <v>1.407579986</v>
      </c>
      <c r="F23" s="387">
        <v>1.1919939900000001</v>
      </c>
      <c r="G23" s="387">
        <v>1.054941997</v>
      </c>
      <c r="H23" s="387">
        <v>1.2080769899999999</v>
      </c>
      <c r="I23" s="387">
        <v>1.0187330050000001</v>
      </c>
      <c r="J23" s="387">
        <v>1.085770009</v>
      </c>
      <c r="K23" s="387">
        <v>1.05784101</v>
      </c>
      <c r="L23" s="387">
        <v>1.1529719949999999</v>
      </c>
      <c r="M23" s="387">
        <v>1.1674500000000001</v>
      </c>
      <c r="N23" s="387">
        <v>1.1996030010000001</v>
      </c>
      <c r="O23" s="387">
        <v>1.4914740150000001</v>
      </c>
      <c r="P23" s="387">
        <v>1.3505880079999999</v>
      </c>
      <c r="Q23" s="387">
        <v>1.5192010039999999</v>
      </c>
      <c r="R23" s="387">
        <v>1.4770559999999999</v>
      </c>
      <c r="S23" s="387">
        <v>1.526556002</v>
      </c>
      <c r="T23" s="387">
        <v>1.48547199</v>
      </c>
      <c r="U23" s="387">
        <v>1.4742360000000001</v>
      </c>
      <c r="V23" s="387">
        <v>1.4823749879999999</v>
      </c>
      <c r="W23" s="387">
        <v>1.4094699900000001</v>
      </c>
      <c r="X23" s="387">
        <v>1.4950440060000001</v>
      </c>
      <c r="Y23" s="387">
        <v>1.437819</v>
      </c>
      <c r="Z23" s="387">
        <v>1.439336014</v>
      </c>
      <c r="AA23" s="387">
        <v>1.432361014</v>
      </c>
      <c r="AB23" s="387">
        <v>1.3087779879999999</v>
      </c>
      <c r="AC23" s="387">
        <v>1.4117230119999999</v>
      </c>
      <c r="AD23" s="387">
        <v>1.3183229999999999</v>
      </c>
      <c r="AE23" s="387">
        <v>1.349243008</v>
      </c>
      <c r="AF23" s="387">
        <v>1.28117499</v>
      </c>
      <c r="AG23" s="387">
        <v>1.33444801</v>
      </c>
      <c r="AH23" s="387">
        <v>1.33444801</v>
      </c>
      <c r="AI23" s="387">
        <v>1.2634509899999999</v>
      </c>
      <c r="AJ23" s="387">
        <v>1.3725299909999999</v>
      </c>
      <c r="AK23" s="387">
        <v>1.2877080000000001</v>
      </c>
      <c r="AL23" s="387">
        <v>1.315065012</v>
      </c>
      <c r="AM23" s="387">
        <v>1.3544059959999999</v>
      </c>
      <c r="AN23" s="387">
        <v>1.2655879880000001</v>
      </c>
      <c r="AO23" s="387">
        <v>1.4052840019999999</v>
      </c>
      <c r="AP23" s="387">
        <v>1.263009</v>
      </c>
      <c r="AQ23" s="387">
        <v>1.302344999</v>
      </c>
      <c r="AR23" s="387">
        <v>1.28675199</v>
      </c>
      <c r="AS23" s="387">
        <v>1.3439380089999999</v>
      </c>
      <c r="AT23" s="387">
        <v>1.3501239970000001</v>
      </c>
      <c r="AU23" s="387">
        <v>1.3034979900000001</v>
      </c>
      <c r="AV23" s="387">
        <v>1.2780330010000001</v>
      </c>
      <c r="AW23" s="387">
        <v>1.3860489899999999</v>
      </c>
      <c r="AX23" s="387">
        <v>1.309509998</v>
      </c>
      <c r="AY23" s="387">
        <v>1.275529007</v>
      </c>
      <c r="AZ23" s="387">
        <v>1.263871011</v>
      </c>
      <c r="BA23" s="387">
        <v>1.3278819930000001</v>
      </c>
      <c r="BB23" s="387">
        <v>1.302003</v>
      </c>
      <c r="BC23" s="387">
        <v>1.3076791999999999</v>
      </c>
      <c r="BD23" s="699">
        <v>1.2780130000000001</v>
      </c>
      <c r="BE23" s="699">
        <v>1.26468</v>
      </c>
      <c r="BF23" s="699">
        <v>1.3111919999999999</v>
      </c>
      <c r="BG23" s="399">
        <v>1.2951109999999999</v>
      </c>
      <c r="BH23" s="399">
        <v>1.3410599999999999</v>
      </c>
      <c r="BI23" s="399">
        <v>1.2803450000000001</v>
      </c>
      <c r="BJ23" s="399">
        <v>1.339124</v>
      </c>
      <c r="BK23" s="399">
        <v>1.302203</v>
      </c>
      <c r="BL23" s="399">
        <v>1.234467</v>
      </c>
      <c r="BM23" s="399">
        <v>1.3834789999999999</v>
      </c>
      <c r="BN23" s="399">
        <v>1.333391</v>
      </c>
      <c r="BO23" s="399">
        <v>1.362185</v>
      </c>
      <c r="BP23" s="399">
        <v>1.3386670000000001</v>
      </c>
      <c r="BQ23" s="399">
        <v>1.326784</v>
      </c>
      <c r="BR23" s="399">
        <v>1.3735729999999999</v>
      </c>
      <c r="BS23" s="399">
        <v>1.356109</v>
      </c>
      <c r="BT23" s="399">
        <v>1.406353</v>
      </c>
      <c r="BU23" s="399">
        <v>1.3440700000000001</v>
      </c>
      <c r="BV23" s="399">
        <v>1.405789</v>
      </c>
    </row>
    <row r="24" spans="1:74" s="855" customFormat="1" ht="11.1" customHeight="1" x14ac:dyDescent="0.2">
      <c r="A24" s="954" t="s">
        <v>131</v>
      </c>
      <c r="B24" s="857" t="s">
        <v>1401</v>
      </c>
      <c r="C24" s="387">
        <v>36.850536194</v>
      </c>
      <c r="D24" s="387">
        <v>32.100228151000003</v>
      </c>
      <c r="E24" s="387">
        <v>29.024079498999999</v>
      </c>
      <c r="F24" s="387">
        <v>23.657855940000001</v>
      </c>
      <c r="G24" s="387">
        <v>26.819733824</v>
      </c>
      <c r="H24" s="387">
        <v>36.62371899</v>
      </c>
      <c r="I24" s="387">
        <v>49.820584994999997</v>
      </c>
      <c r="J24" s="387">
        <v>50.475072990999998</v>
      </c>
      <c r="K24" s="387">
        <v>38.713113839999998</v>
      </c>
      <c r="L24" s="387">
        <v>33.886113733000002</v>
      </c>
      <c r="M24" s="387">
        <v>34.317226920000003</v>
      </c>
      <c r="N24" s="387">
        <v>43.538584043</v>
      </c>
      <c r="O24" s="387">
        <v>45.195620656999999</v>
      </c>
      <c r="P24" s="387">
        <v>47.938272144000003</v>
      </c>
      <c r="Q24" s="387">
        <v>34.514421949999999</v>
      </c>
      <c r="R24" s="387">
        <v>30.055889069999999</v>
      </c>
      <c r="S24" s="387">
        <v>35.650509794999998</v>
      </c>
      <c r="T24" s="387">
        <v>48.00179481</v>
      </c>
      <c r="U24" s="387">
        <v>56.374830799000001</v>
      </c>
      <c r="V24" s="387">
        <v>56.255825643000001</v>
      </c>
      <c r="W24" s="387">
        <v>44.390239919999999</v>
      </c>
      <c r="X24" s="387">
        <v>35.615498178000003</v>
      </c>
      <c r="Y24" s="387">
        <v>32.84852643</v>
      </c>
      <c r="Z24" s="387">
        <v>34.593115822000001</v>
      </c>
      <c r="AA24" s="387">
        <v>48.804961011000003</v>
      </c>
      <c r="AB24" s="387">
        <v>40.063279004000002</v>
      </c>
      <c r="AC24" s="387">
        <v>34.498293455999999</v>
      </c>
      <c r="AD24" s="387">
        <v>31.01163816</v>
      </c>
      <c r="AE24" s="387">
        <v>35.263856312000001</v>
      </c>
      <c r="AF24" s="387">
        <v>41.816830260000003</v>
      </c>
      <c r="AG24" s="387">
        <v>49.556009760000002</v>
      </c>
      <c r="AH24" s="387">
        <v>48.469140955999997</v>
      </c>
      <c r="AI24" s="387">
        <v>37.409150910000001</v>
      </c>
      <c r="AJ24" s="387">
        <v>31.554040028999999</v>
      </c>
      <c r="AK24" s="387">
        <v>32.503461059999999</v>
      </c>
      <c r="AL24" s="387">
        <v>41.883044511999998</v>
      </c>
      <c r="AM24" s="387">
        <v>35.548921430999997</v>
      </c>
      <c r="AN24" s="387">
        <v>26.93392884</v>
      </c>
      <c r="AO24" s="387">
        <v>28.691856591000001</v>
      </c>
      <c r="AP24" s="387">
        <v>22.87329999</v>
      </c>
      <c r="AQ24" s="387">
        <v>25.600823991999999</v>
      </c>
      <c r="AR24" s="387">
        <v>33.495587999999998</v>
      </c>
      <c r="AS24" s="387">
        <v>44.547618294999999</v>
      </c>
      <c r="AT24" s="387">
        <v>43.926238546999997</v>
      </c>
      <c r="AU24" s="387">
        <v>34.26268632</v>
      </c>
      <c r="AV24" s="387">
        <v>29.645746710000001</v>
      </c>
      <c r="AW24" s="387">
        <v>29.638723649999999</v>
      </c>
      <c r="AX24" s="387">
        <v>32.005017365</v>
      </c>
      <c r="AY24" s="387">
        <v>42.463869873999997</v>
      </c>
      <c r="AZ24" s="387">
        <v>25.927938997999998</v>
      </c>
      <c r="BA24" s="387">
        <v>22.281440991</v>
      </c>
      <c r="BB24" s="387">
        <v>21.240231000000001</v>
      </c>
      <c r="BC24" s="387">
        <v>26.452219764999999</v>
      </c>
      <c r="BD24" s="699">
        <v>34.488875714000002</v>
      </c>
      <c r="BE24" s="699">
        <v>42.854010000000002</v>
      </c>
      <c r="BF24" s="699">
        <v>41.033659999999998</v>
      </c>
      <c r="BG24" s="399">
        <v>31.36458</v>
      </c>
      <c r="BH24" s="399">
        <v>25.60801</v>
      </c>
      <c r="BI24" s="399">
        <v>27.753769999999999</v>
      </c>
      <c r="BJ24" s="399">
        <v>37.834769999999999</v>
      </c>
      <c r="BK24" s="399">
        <v>42.197240000000001</v>
      </c>
      <c r="BL24" s="399">
        <v>28.451930000000001</v>
      </c>
      <c r="BM24" s="399">
        <v>20.561019999999999</v>
      </c>
      <c r="BN24" s="399">
        <v>17.191590000000001</v>
      </c>
      <c r="BO24" s="399">
        <v>22.67174</v>
      </c>
      <c r="BP24" s="399">
        <v>33.038209999999999</v>
      </c>
      <c r="BQ24" s="399">
        <v>43.7072</v>
      </c>
      <c r="BR24" s="399">
        <v>45.58587</v>
      </c>
      <c r="BS24" s="399">
        <v>34.7483</v>
      </c>
      <c r="BT24" s="399">
        <v>28.292179999999998</v>
      </c>
      <c r="BU24" s="399">
        <v>27.853549999999998</v>
      </c>
      <c r="BV24" s="399">
        <v>39.53875</v>
      </c>
    </row>
    <row r="25" spans="1:74" s="855" customFormat="1" ht="11.1" customHeight="1" x14ac:dyDescent="0.2">
      <c r="A25" s="854" t="s">
        <v>132</v>
      </c>
      <c r="B25" s="857" t="s">
        <v>1402</v>
      </c>
      <c r="C25" s="387">
        <v>2.4862049910000001</v>
      </c>
      <c r="D25" s="387">
        <v>2.4773609890000001</v>
      </c>
      <c r="E25" s="387">
        <v>2.4111680029999998</v>
      </c>
      <c r="F25" s="387">
        <v>1.9042829999999999</v>
      </c>
      <c r="G25" s="387">
        <v>1.9088259919999999</v>
      </c>
      <c r="H25" s="387">
        <v>1.9661080200000001</v>
      </c>
      <c r="I25" s="387">
        <v>2.0130379789999999</v>
      </c>
      <c r="J25" s="387">
        <v>2.0494960249999998</v>
      </c>
      <c r="K25" s="387">
        <v>2.05676601</v>
      </c>
      <c r="L25" s="387">
        <v>2.3534500020000002</v>
      </c>
      <c r="M25" s="387">
        <v>2.3891399999999998</v>
      </c>
      <c r="N25" s="387">
        <v>2.4368160080000001</v>
      </c>
      <c r="O25" s="387">
        <v>2.3226670020000002</v>
      </c>
      <c r="P25" s="387">
        <v>2.2318820160000001</v>
      </c>
      <c r="Q25" s="387">
        <v>2.2971609769999999</v>
      </c>
      <c r="R25" s="387">
        <v>2.1008389799999998</v>
      </c>
      <c r="S25" s="387">
        <v>2.1047830059999999</v>
      </c>
      <c r="T25" s="387">
        <v>2.1024399900000001</v>
      </c>
      <c r="U25" s="387">
        <v>2.1731959760000001</v>
      </c>
      <c r="V25" s="387">
        <v>2.1654930029999999</v>
      </c>
      <c r="W25" s="387">
        <v>2.1605400000000001</v>
      </c>
      <c r="X25" s="387">
        <v>2.324740995</v>
      </c>
      <c r="Y25" s="387">
        <v>2.3371269899999998</v>
      </c>
      <c r="Z25" s="387">
        <v>2.335244012</v>
      </c>
      <c r="AA25" s="387">
        <v>2.2954520089999999</v>
      </c>
      <c r="AB25" s="387">
        <v>2.32182398</v>
      </c>
      <c r="AC25" s="387">
        <v>2.3085999770000001</v>
      </c>
      <c r="AD25" s="387">
        <v>2.22360099</v>
      </c>
      <c r="AE25" s="387">
        <v>2.2301989930000001</v>
      </c>
      <c r="AF25" s="387">
        <v>2.24164998</v>
      </c>
      <c r="AG25" s="387">
        <v>2.1688459940000002</v>
      </c>
      <c r="AH25" s="387">
        <v>2.1592619719999999</v>
      </c>
      <c r="AI25" s="387">
        <v>2.1694439999999999</v>
      </c>
      <c r="AJ25" s="387">
        <v>2.1823750139999998</v>
      </c>
      <c r="AK25" s="387">
        <v>2.19566901</v>
      </c>
      <c r="AL25" s="387">
        <v>2.1939409900000002</v>
      </c>
      <c r="AM25" s="387">
        <v>2.163386987</v>
      </c>
      <c r="AN25" s="387">
        <v>2.1745290000000002</v>
      </c>
      <c r="AO25" s="387">
        <v>2.1581030060000002</v>
      </c>
      <c r="AP25" s="387">
        <v>1.8925590000000001</v>
      </c>
      <c r="AQ25" s="387">
        <v>1.876787988</v>
      </c>
      <c r="AR25" s="387">
        <v>1.861605</v>
      </c>
      <c r="AS25" s="387">
        <v>1.7447389929999999</v>
      </c>
      <c r="AT25" s="387">
        <v>1.754528979</v>
      </c>
      <c r="AU25" s="387">
        <v>1.76388798</v>
      </c>
      <c r="AV25" s="387">
        <v>1.831281011</v>
      </c>
      <c r="AW25" s="387">
        <v>1.832673</v>
      </c>
      <c r="AX25" s="387">
        <v>1.846267992</v>
      </c>
      <c r="AY25" s="387">
        <v>1.8864810059999999</v>
      </c>
      <c r="AZ25" s="387">
        <v>1.8893220150000001</v>
      </c>
      <c r="BA25" s="387">
        <v>1.879065</v>
      </c>
      <c r="BB25" s="387">
        <v>1.7286261000000001</v>
      </c>
      <c r="BC25" s="387">
        <v>1.640168305</v>
      </c>
      <c r="BD25" s="699">
        <v>1.6719815</v>
      </c>
      <c r="BE25" s="699">
        <v>1.60305247</v>
      </c>
      <c r="BF25" s="699">
        <v>1.62629131</v>
      </c>
      <c r="BG25" s="399">
        <v>1.719441</v>
      </c>
      <c r="BH25" s="399">
        <v>1.872193</v>
      </c>
      <c r="BI25" s="399">
        <v>1.9641550000000001</v>
      </c>
      <c r="BJ25" s="399">
        <v>1.889259</v>
      </c>
      <c r="BK25" s="399">
        <v>1.853545</v>
      </c>
      <c r="BL25" s="399">
        <v>2.0313810000000001</v>
      </c>
      <c r="BM25" s="399">
        <v>1.896528</v>
      </c>
      <c r="BN25" s="399">
        <v>1.660013</v>
      </c>
      <c r="BO25" s="399">
        <v>1.646568</v>
      </c>
      <c r="BP25" s="399">
        <v>1.6969510000000001</v>
      </c>
      <c r="BQ25" s="399">
        <v>1.64761</v>
      </c>
      <c r="BR25" s="399">
        <v>1.661683</v>
      </c>
      <c r="BS25" s="399">
        <v>1.7625759999999999</v>
      </c>
      <c r="BT25" s="399">
        <v>1.913659</v>
      </c>
      <c r="BU25" s="399">
        <v>2.0000789999999999</v>
      </c>
      <c r="BV25" s="399">
        <v>1.9245110000000001</v>
      </c>
    </row>
    <row r="26" spans="1:74" ht="11.1" customHeight="1" x14ac:dyDescent="0.2">
      <c r="A26" s="48" t="s">
        <v>133</v>
      </c>
      <c r="B26" s="862" t="s">
        <v>1403</v>
      </c>
      <c r="C26" s="387">
        <v>0.102114992</v>
      </c>
      <c r="D26" s="387">
        <v>0.110552988</v>
      </c>
      <c r="E26" s="387">
        <v>9.3244001000000007E-2</v>
      </c>
      <c r="F26" s="387">
        <v>4.6331009999999999E-2</v>
      </c>
      <c r="G26" s="387">
        <v>4.6728005000000003E-2</v>
      </c>
      <c r="H26" s="387">
        <v>4.9469010000000001E-2</v>
      </c>
      <c r="I26" s="387">
        <v>4.4257986999999999E-2</v>
      </c>
      <c r="J26" s="387">
        <v>4.8428013999999998E-2</v>
      </c>
      <c r="K26" s="387">
        <v>5.5808009999999998E-2</v>
      </c>
      <c r="L26" s="387">
        <v>5.3245011000000002E-2</v>
      </c>
      <c r="M26" s="387">
        <v>6.0786E-2</v>
      </c>
      <c r="N26" s="387">
        <v>8.2146000999999996E-2</v>
      </c>
      <c r="O26" s="387">
        <v>8.4970008E-2</v>
      </c>
      <c r="P26" s="387">
        <v>0.106174012</v>
      </c>
      <c r="Q26" s="387">
        <v>8.1337986000000001E-2</v>
      </c>
      <c r="R26" s="387">
        <v>5.7108989999999998E-2</v>
      </c>
      <c r="S26" s="387">
        <v>4.5430996000000001E-2</v>
      </c>
      <c r="T26" s="387">
        <v>5.0007000000000003E-2</v>
      </c>
      <c r="U26" s="387">
        <v>4.9395989000000001E-2</v>
      </c>
      <c r="V26" s="387">
        <v>5.5241999999999999E-2</v>
      </c>
      <c r="W26" s="387">
        <v>6.0617009999999999E-2</v>
      </c>
      <c r="X26" s="387">
        <v>7.0172995000000002E-2</v>
      </c>
      <c r="Y26" s="387">
        <v>7.6263990000000004E-2</v>
      </c>
      <c r="Z26" s="387">
        <v>7.3906015000000005E-2</v>
      </c>
      <c r="AA26" s="387">
        <v>9.2073006999999998E-2</v>
      </c>
      <c r="AB26" s="387">
        <v>9.0886992E-2</v>
      </c>
      <c r="AC26" s="387">
        <v>6.0865989000000002E-2</v>
      </c>
      <c r="AD26" s="387">
        <v>3.8550000000000001E-2</v>
      </c>
      <c r="AE26" s="387">
        <v>4.0830999E-2</v>
      </c>
      <c r="AF26" s="387">
        <v>6.3087989999999997E-2</v>
      </c>
      <c r="AG26" s="387">
        <v>5.7117003999999999E-2</v>
      </c>
      <c r="AH26" s="387">
        <v>5.9916985999999998E-2</v>
      </c>
      <c r="AI26" s="387">
        <v>6.0362010000000001E-2</v>
      </c>
      <c r="AJ26" s="387">
        <v>6.9691999000000004E-2</v>
      </c>
      <c r="AK26" s="387">
        <v>7.8812999999999994E-2</v>
      </c>
      <c r="AL26" s="387">
        <v>8.7532002999999997E-2</v>
      </c>
      <c r="AM26" s="387">
        <v>8.2366999999999996E-2</v>
      </c>
      <c r="AN26" s="387">
        <v>7.8062012E-2</v>
      </c>
      <c r="AO26" s="387">
        <v>7.1066011999999998E-2</v>
      </c>
      <c r="AP26" s="387">
        <v>5.2637999999999997E-2</v>
      </c>
      <c r="AQ26" s="387">
        <v>4.6197997999999997E-2</v>
      </c>
      <c r="AR26" s="387">
        <v>3.6755999999999997E-2</v>
      </c>
      <c r="AS26" s="387">
        <v>3.8405992999999999E-2</v>
      </c>
      <c r="AT26" s="387">
        <v>4.0571994E-2</v>
      </c>
      <c r="AU26" s="387">
        <v>4.3332990000000002E-2</v>
      </c>
      <c r="AV26" s="387">
        <v>5.4466008000000003E-2</v>
      </c>
      <c r="AW26" s="387">
        <v>5.7555990000000001E-2</v>
      </c>
      <c r="AX26" s="387">
        <v>6.6290988999999995E-2</v>
      </c>
      <c r="AY26" s="387">
        <v>9.6192007999999996E-2</v>
      </c>
      <c r="AZ26" s="387">
        <v>6.8321013E-2</v>
      </c>
      <c r="BA26" s="387">
        <v>6.4022006000000006E-2</v>
      </c>
      <c r="BB26" s="387">
        <v>4.2047099999999997E-2</v>
      </c>
      <c r="BC26" s="387">
        <v>4.4646199999999997E-2</v>
      </c>
      <c r="BD26" s="699">
        <v>3.8581600000000001E-2</v>
      </c>
      <c r="BE26" s="699">
        <v>4.1954600000000002E-2</v>
      </c>
      <c r="BF26" s="699">
        <v>4.2340000000000003E-2</v>
      </c>
      <c r="BG26" s="399">
        <v>4.0344699999999997E-2</v>
      </c>
      <c r="BH26" s="399">
        <v>5.6973999999999997E-2</v>
      </c>
      <c r="BI26" s="399">
        <v>6.6515900000000003E-2</v>
      </c>
      <c r="BJ26" s="399">
        <v>8.2839599999999999E-2</v>
      </c>
      <c r="BK26" s="399">
        <v>0.1024745</v>
      </c>
      <c r="BL26" s="399">
        <v>9.6304500000000001E-2</v>
      </c>
      <c r="BM26" s="399">
        <v>8.9424199999999995E-2</v>
      </c>
      <c r="BN26" s="399">
        <v>4.6971300000000001E-2</v>
      </c>
      <c r="BO26" s="399">
        <v>4.6013699999999998E-2</v>
      </c>
      <c r="BP26" s="399">
        <v>4.95868E-2</v>
      </c>
      <c r="BQ26" s="399">
        <v>4.4724399999999997E-2</v>
      </c>
      <c r="BR26" s="399">
        <v>4.4042199999999997E-2</v>
      </c>
      <c r="BS26" s="399">
        <v>4.3132499999999997E-2</v>
      </c>
      <c r="BT26" s="399">
        <v>5.9248000000000002E-2</v>
      </c>
      <c r="BU26" s="399">
        <v>6.8501099999999995E-2</v>
      </c>
      <c r="BV26" s="399">
        <v>8.4711400000000006E-2</v>
      </c>
    </row>
    <row r="27" spans="1:74" ht="11.1" customHeight="1" x14ac:dyDescent="0.2">
      <c r="A27" s="48" t="s">
        <v>134</v>
      </c>
      <c r="B27" s="862" t="s">
        <v>1404</v>
      </c>
      <c r="C27" s="387">
        <v>2.384089999</v>
      </c>
      <c r="D27" s="387">
        <v>2.3668080009999999</v>
      </c>
      <c r="E27" s="387">
        <v>2.3179240019999998</v>
      </c>
      <c r="F27" s="387">
        <v>1.8579519900000001</v>
      </c>
      <c r="G27" s="387">
        <v>1.8620979870000001</v>
      </c>
      <c r="H27" s="387">
        <v>1.9166390099999999</v>
      </c>
      <c r="I27" s="387">
        <v>1.968779992</v>
      </c>
      <c r="J27" s="387">
        <v>2.0010680110000001</v>
      </c>
      <c r="K27" s="387">
        <v>2.0009579999999998</v>
      </c>
      <c r="L27" s="387">
        <v>2.3002049910000002</v>
      </c>
      <c r="M27" s="387">
        <v>2.328354</v>
      </c>
      <c r="N27" s="387">
        <v>2.3546700070000002</v>
      </c>
      <c r="O27" s="387">
        <v>2.2376969940000002</v>
      </c>
      <c r="P27" s="387">
        <v>2.1257080039999998</v>
      </c>
      <c r="Q27" s="387">
        <v>2.215822991</v>
      </c>
      <c r="R27" s="387">
        <v>2.0437299900000001</v>
      </c>
      <c r="S27" s="387">
        <v>2.05935201</v>
      </c>
      <c r="T27" s="387">
        <v>2.0524329899999998</v>
      </c>
      <c r="U27" s="387">
        <v>2.1237999869999999</v>
      </c>
      <c r="V27" s="387">
        <v>2.1102510030000001</v>
      </c>
      <c r="W27" s="387">
        <v>2.09992299</v>
      </c>
      <c r="X27" s="387">
        <v>2.2545679999999999</v>
      </c>
      <c r="Y27" s="387">
        <v>2.2608630000000001</v>
      </c>
      <c r="Z27" s="387">
        <v>2.261337997</v>
      </c>
      <c r="AA27" s="387">
        <v>2.2033790020000001</v>
      </c>
      <c r="AB27" s="387">
        <v>2.2309369879999998</v>
      </c>
      <c r="AC27" s="387">
        <v>2.2477339879999998</v>
      </c>
      <c r="AD27" s="387">
        <v>2.1850509900000001</v>
      </c>
      <c r="AE27" s="387">
        <v>2.1893679939999999</v>
      </c>
      <c r="AF27" s="387">
        <v>2.1785619899999999</v>
      </c>
      <c r="AG27" s="387">
        <v>2.11172899</v>
      </c>
      <c r="AH27" s="387">
        <v>2.0993449860000002</v>
      </c>
      <c r="AI27" s="387">
        <v>2.10908199</v>
      </c>
      <c r="AJ27" s="387">
        <v>2.112683015</v>
      </c>
      <c r="AK27" s="387">
        <v>2.1168560099999998</v>
      </c>
      <c r="AL27" s="387">
        <v>2.106408987</v>
      </c>
      <c r="AM27" s="387">
        <v>2.0810199869999999</v>
      </c>
      <c r="AN27" s="387">
        <v>2.096466988</v>
      </c>
      <c r="AO27" s="387">
        <v>2.087036994</v>
      </c>
      <c r="AP27" s="387">
        <v>1.8399209999999999</v>
      </c>
      <c r="AQ27" s="387">
        <v>1.83058999</v>
      </c>
      <c r="AR27" s="387">
        <v>1.8248489999999999</v>
      </c>
      <c r="AS27" s="387">
        <v>1.7063330000000001</v>
      </c>
      <c r="AT27" s="387">
        <v>1.713956985</v>
      </c>
      <c r="AU27" s="387">
        <v>1.7205549899999999</v>
      </c>
      <c r="AV27" s="387">
        <v>1.7768150030000001</v>
      </c>
      <c r="AW27" s="387">
        <v>1.77511701</v>
      </c>
      <c r="AX27" s="387">
        <v>1.7799770029999999</v>
      </c>
      <c r="AY27" s="387">
        <v>1.7902889980000001</v>
      </c>
      <c r="AZ27" s="387">
        <v>1.821001002</v>
      </c>
      <c r="BA27" s="387">
        <v>1.8150429939999999</v>
      </c>
      <c r="BB27" s="387">
        <v>1.6865790000000001</v>
      </c>
      <c r="BC27" s="387">
        <v>1.5955221049999999</v>
      </c>
      <c r="BD27" s="699">
        <v>1.6334</v>
      </c>
      <c r="BE27" s="699">
        <v>1.5610980000000001</v>
      </c>
      <c r="BF27" s="699">
        <v>1.5839512</v>
      </c>
      <c r="BG27" s="399">
        <v>1.6790959999999999</v>
      </c>
      <c r="BH27" s="399">
        <v>1.8152189999999999</v>
      </c>
      <c r="BI27" s="399">
        <v>1.8976390000000001</v>
      </c>
      <c r="BJ27" s="399">
        <v>1.806419</v>
      </c>
      <c r="BK27" s="399">
        <v>1.751071</v>
      </c>
      <c r="BL27" s="399">
        <v>1.9350769999999999</v>
      </c>
      <c r="BM27" s="399">
        <v>1.807104</v>
      </c>
      <c r="BN27" s="399">
        <v>1.6130409999999999</v>
      </c>
      <c r="BO27" s="399">
        <v>1.600554</v>
      </c>
      <c r="BP27" s="399">
        <v>1.6473640000000001</v>
      </c>
      <c r="BQ27" s="399">
        <v>1.602886</v>
      </c>
      <c r="BR27" s="399">
        <v>1.61764</v>
      </c>
      <c r="BS27" s="399">
        <v>1.719444</v>
      </c>
      <c r="BT27" s="399">
        <v>1.854411</v>
      </c>
      <c r="BU27" s="399">
        <v>1.931578</v>
      </c>
      <c r="BV27" s="399">
        <v>1.8398000000000001</v>
      </c>
    </row>
    <row r="28" spans="1:74" ht="11.1" customHeight="1" x14ac:dyDescent="0.2">
      <c r="A28" s="47"/>
      <c r="B28" s="855"/>
      <c r="C28" s="474"/>
      <c r="D28" s="474"/>
      <c r="E28" s="474"/>
      <c r="F28" s="474"/>
      <c r="G28" s="474"/>
      <c r="H28" s="474"/>
      <c r="I28" s="474"/>
      <c r="J28" s="474"/>
      <c r="K28" s="474"/>
      <c r="L28" s="474"/>
      <c r="M28" s="474"/>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4"/>
      <c r="AO28" s="474"/>
      <c r="AP28" s="474"/>
      <c r="AQ28" s="474"/>
      <c r="AR28" s="474"/>
      <c r="AS28" s="474"/>
      <c r="AT28" s="474"/>
      <c r="AU28" s="474"/>
      <c r="AV28" s="474"/>
      <c r="AW28" s="474"/>
      <c r="AX28" s="474"/>
      <c r="AY28" s="474"/>
      <c r="AZ28" s="474"/>
      <c r="BA28" s="474"/>
      <c r="BB28" s="474"/>
      <c r="BC28" s="474"/>
      <c r="BD28" s="770"/>
      <c r="BE28" s="770"/>
      <c r="BF28" s="770"/>
      <c r="BG28" s="482"/>
      <c r="BH28" s="482"/>
      <c r="BI28" s="482"/>
      <c r="BJ28" s="482"/>
      <c r="BK28" s="482"/>
      <c r="BL28" s="482"/>
      <c r="BM28" s="482"/>
      <c r="BN28" s="482"/>
      <c r="BO28" s="482"/>
      <c r="BP28" s="482"/>
      <c r="BQ28" s="482"/>
      <c r="BR28" s="482"/>
      <c r="BS28" s="482"/>
      <c r="BT28" s="482"/>
      <c r="BU28" s="482"/>
      <c r="BV28" s="482"/>
    </row>
    <row r="29" spans="1:74" s="313" customFormat="1" ht="11.1" customHeight="1" x14ac:dyDescent="0.2">
      <c r="A29" s="486" t="s">
        <v>136</v>
      </c>
      <c r="B29" s="863" t="s">
        <v>95</v>
      </c>
      <c r="C29" s="34">
        <v>3.932087809</v>
      </c>
      <c r="D29" s="34">
        <v>0.55353886100000005</v>
      </c>
      <c r="E29" s="34">
        <v>2.3944255069999998</v>
      </c>
      <c r="F29" s="34">
        <v>1.1400360599999999</v>
      </c>
      <c r="G29" s="34">
        <v>1.23729219</v>
      </c>
      <c r="H29" s="34">
        <v>1.7198030099999999</v>
      </c>
      <c r="I29" s="34">
        <v>0.75739601099999998</v>
      </c>
      <c r="J29" s="34">
        <v>-0.23529100999999999</v>
      </c>
      <c r="K29" s="34">
        <v>1.12347614</v>
      </c>
      <c r="L29" s="34">
        <v>-1.8107209999999999E-3</v>
      </c>
      <c r="M29" s="34">
        <v>-0.86681792999999996</v>
      </c>
      <c r="N29" s="34">
        <v>-4.6248040420000001</v>
      </c>
      <c r="O29" s="34">
        <v>4.3918283279999999</v>
      </c>
      <c r="P29" s="34">
        <v>-1.4166641680000001</v>
      </c>
      <c r="Q29" s="34">
        <v>3.971860054</v>
      </c>
      <c r="R29" s="34">
        <v>-0.20892305999999999</v>
      </c>
      <c r="S29" s="34">
        <v>0.46617721200000001</v>
      </c>
      <c r="T29" s="34">
        <v>-0.18794478000000001</v>
      </c>
      <c r="U29" s="34">
        <v>-2.040778778</v>
      </c>
      <c r="V29" s="34">
        <v>-1.490377625</v>
      </c>
      <c r="W29" s="34">
        <v>1.0577330899999999</v>
      </c>
      <c r="X29" s="34">
        <v>-1.2313071870000001</v>
      </c>
      <c r="Y29" s="34">
        <v>-0.80337241999999998</v>
      </c>
      <c r="Z29" s="34">
        <v>1.645848143</v>
      </c>
      <c r="AA29" s="34">
        <v>0.52227435617999995</v>
      </c>
      <c r="AB29" s="34">
        <v>1.2397039510000001</v>
      </c>
      <c r="AC29" s="34">
        <v>1.6225816897000001</v>
      </c>
      <c r="AD29" s="34">
        <v>0.65230070920000005</v>
      </c>
      <c r="AE29" s="34">
        <v>2.0114730781999999</v>
      </c>
      <c r="AF29" s="34">
        <v>2.0091182182999998</v>
      </c>
      <c r="AG29" s="34">
        <v>-0.79017928407000004</v>
      </c>
      <c r="AH29" s="34">
        <v>-0.65819782009000005</v>
      </c>
      <c r="AI29" s="34">
        <v>0.68951246808</v>
      </c>
      <c r="AJ29" s="34">
        <v>2.1691733328999998</v>
      </c>
      <c r="AK29" s="34">
        <v>0.90202100186</v>
      </c>
      <c r="AL29" s="34">
        <v>-1.0733780812</v>
      </c>
      <c r="AM29" s="34">
        <v>1.581832586</v>
      </c>
      <c r="AN29" s="34">
        <v>-1.8737828000000002E-2</v>
      </c>
      <c r="AO29" s="34">
        <v>2.2846994010000001</v>
      </c>
      <c r="AP29" s="34">
        <v>5.1050010099999996</v>
      </c>
      <c r="AQ29" s="34">
        <v>3.5387030209999999</v>
      </c>
      <c r="AR29" s="34">
        <v>1.6518290099999999</v>
      </c>
      <c r="AS29" s="34">
        <v>0.53300470300000002</v>
      </c>
      <c r="AT29" s="34">
        <v>0.52936547700000003</v>
      </c>
      <c r="AU29" s="34">
        <v>5.7615347100000003</v>
      </c>
      <c r="AV29" s="34">
        <v>1.7290152919999999</v>
      </c>
      <c r="AW29" s="34">
        <v>-2.2319136400000001</v>
      </c>
      <c r="AX29" s="34">
        <v>2.7682016319999998</v>
      </c>
      <c r="AY29" s="34">
        <v>8.8098098999999999E-2</v>
      </c>
      <c r="AZ29" s="34">
        <v>0.37070096499999999</v>
      </c>
      <c r="BA29" s="34">
        <v>1.5172860260000001</v>
      </c>
      <c r="BB29" s="34">
        <v>2.4783713999999999</v>
      </c>
      <c r="BC29" s="34">
        <v>0.85571182969000004</v>
      </c>
      <c r="BD29" s="727">
        <v>0.84835318570999996</v>
      </c>
      <c r="BE29" s="727">
        <v>-3.5219361512999998</v>
      </c>
      <c r="BF29" s="727">
        <v>-1.8970923705</v>
      </c>
      <c r="BG29" s="487">
        <v>0</v>
      </c>
      <c r="BH29" s="487">
        <v>0</v>
      </c>
      <c r="BI29" s="487">
        <v>0</v>
      </c>
      <c r="BJ29" s="487">
        <v>0</v>
      </c>
      <c r="BK29" s="487">
        <v>0</v>
      </c>
      <c r="BL29" s="487">
        <v>0</v>
      </c>
      <c r="BM29" s="487">
        <v>0</v>
      </c>
      <c r="BN29" s="487">
        <v>0</v>
      </c>
      <c r="BO29" s="487">
        <v>0</v>
      </c>
      <c r="BP29" s="487">
        <v>0</v>
      </c>
      <c r="BQ29" s="487">
        <v>0</v>
      </c>
      <c r="BR29" s="487">
        <v>0</v>
      </c>
      <c r="BS29" s="487">
        <v>0</v>
      </c>
      <c r="BT29" s="487">
        <v>0</v>
      </c>
      <c r="BU29" s="487">
        <v>0</v>
      </c>
      <c r="BV29" s="487">
        <v>0</v>
      </c>
    </row>
    <row r="30" spans="1:74" ht="11.1" customHeight="1" x14ac:dyDescent="0.2">
      <c r="A30" s="48"/>
      <c r="B30" s="855"/>
      <c r="C30" s="474"/>
      <c r="D30" s="474"/>
      <c r="E30" s="474"/>
      <c r="F30" s="474"/>
      <c r="G30" s="474"/>
      <c r="H30" s="474"/>
      <c r="I30" s="474"/>
      <c r="J30" s="474"/>
      <c r="K30" s="474"/>
      <c r="L30" s="474"/>
      <c r="M30" s="474"/>
      <c r="N30" s="474"/>
      <c r="O30" s="474"/>
      <c r="P30" s="474"/>
      <c r="Q30" s="474"/>
      <c r="R30" s="474"/>
      <c r="S30" s="474"/>
      <c r="T30" s="474"/>
      <c r="U30" s="474"/>
      <c r="V30" s="474"/>
      <c r="W30" s="474"/>
      <c r="X30" s="474"/>
      <c r="Y30" s="474"/>
      <c r="Z30" s="474"/>
      <c r="AA30" s="474"/>
      <c r="AB30" s="474"/>
      <c r="AC30" s="474"/>
      <c r="AD30" s="474"/>
      <c r="AE30" s="474"/>
      <c r="AF30" s="474"/>
      <c r="AG30" s="474"/>
      <c r="AH30" s="474"/>
      <c r="AI30" s="474"/>
      <c r="AJ30" s="474"/>
      <c r="AK30" s="474"/>
      <c r="AL30" s="474"/>
      <c r="AM30" s="474"/>
      <c r="AN30" s="474"/>
      <c r="AO30" s="474"/>
      <c r="AP30" s="474"/>
      <c r="AQ30" s="474"/>
      <c r="AR30" s="474"/>
      <c r="AS30" s="474"/>
      <c r="AT30" s="474"/>
      <c r="AU30" s="474"/>
      <c r="AV30" s="474"/>
      <c r="AW30" s="474"/>
      <c r="AX30" s="474"/>
      <c r="AY30" s="474"/>
      <c r="AZ30" s="474"/>
      <c r="BA30" s="474"/>
      <c r="BB30" s="474"/>
      <c r="BC30" s="474"/>
      <c r="BD30" s="770"/>
      <c r="BE30" s="770"/>
      <c r="BF30" s="770"/>
      <c r="BG30" s="482"/>
      <c r="BH30" s="482"/>
      <c r="BI30" s="482"/>
      <c r="BJ30" s="482"/>
      <c r="BK30" s="482"/>
      <c r="BL30" s="482"/>
      <c r="BM30" s="482"/>
      <c r="BN30" s="482"/>
      <c r="BO30" s="482"/>
      <c r="BP30" s="482"/>
      <c r="BQ30" s="482"/>
      <c r="BR30" s="482"/>
      <c r="BS30" s="482"/>
      <c r="BT30" s="482"/>
      <c r="BU30" s="482"/>
      <c r="BV30" s="482"/>
    </row>
    <row r="31" spans="1:74" s="313" customFormat="1" ht="11.1" customHeight="1" x14ac:dyDescent="0.2">
      <c r="A31" s="486" t="s">
        <v>1513</v>
      </c>
      <c r="B31" s="313" t="s">
        <v>1405</v>
      </c>
      <c r="C31" s="951">
        <v>171.20118099999999</v>
      </c>
      <c r="D31" s="951">
        <v>176.44712200000001</v>
      </c>
      <c r="E31" s="951">
        <v>181.24249900000001</v>
      </c>
      <c r="F31" s="951">
        <v>188.03958299999999</v>
      </c>
      <c r="G31" s="951">
        <v>190.53349399999999</v>
      </c>
      <c r="H31" s="951">
        <v>184.69859500000001</v>
      </c>
      <c r="I31" s="951">
        <v>170.072137</v>
      </c>
      <c r="J31" s="951">
        <v>160.629504</v>
      </c>
      <c r="K31" s="951">
        <v>158.554429</v>
      </c>
      <c r="L31" s="951">
        <v>162.07769500000001</v>
      </c>
      <c r="M31" s="951">
        <v>163.54686699999999</v>
      </c>
      <c r="N31" s="951">
        <v>159.82216199999999</v>
      </c>
      <c r="O31" s="951">
        <v>150.11491000000001</v>
      </c>
      <c r="P31" s="951">
        <v>134.83835199999999</v>
      </c>
      <c r="Q31" s="951">
        <v>136.55481</v>
      </c>
      <c r="R31" s="951">
        <v>142.47470100000001</v>
      </c>
      <c r="S31" s="951">
        <v>144.9384</v>
      </c>
      <c r="T31" s="951">
        <v>135.72736399999999</v>
      </c>
      <c r="U31" s="951">
        <v>121.06352800000001</v>
      </c>
      <c r="V31" s="951">
        <v>106.3977</v>
      </c>
      <c r="W31" s="951">
        <v>101.14939</v>
      </c>
      <c r="X31" s="951">
        <v>105.479512</v>
      </c>
      <c r="Y31" s="951">
        <v>112.72957700000001</v>
      </c>
      <c r="Z31" s="951">
        <v>115.35601800000001</v>
      </c>
      <c r="AA31" s="951">
        <v>108.01098259</v>
      </c>
      <c r="AB31" s="951">
        <v>104.64785465999999</v>
      </c>
      <c r="AC31" s="951">
        <v>109.96847753</v>
      </c>
      <c r="AD31" s="951">
        <v>114.69899868</v>
      </c>
      <c r="AE31" s="951">
        <v>117.04396429000001</v>
      </c>
      <c r="AF31" s="951">
        <v>111.61850982999999</v>
      </c>
      <c r="AG31" s="951">
        <v>103.83401236</v>
      </c>
      <c r="AH31" s="951">
        <v>100.17729725</v>
      </c>
      <c r="AI31" s="951">
        <v>104.16192488</v>
      </c>
      <c r="AJ31" s="951">
        <v>112.5275675</v>
      </c>
      <c r="AK31" s="951">
        <v>118.54796143999999</v>
      </c>
      <c r="AL31" s="951">
        <v>113.97314</v>
      </c>
      <c r="AM31" s="951">
        <v>118.332859</v>
      </c>
      <c r="AN31" s="951">
        <v>126.426334</v>
      </c>
      <c r="AO31" s="951">
        <v>135.65721400000001</v>
      </c>
      <c r="AP31" s="951">
        <v>144.705838</v>
      </c>
      <c r="AQ31" s="951">
        <v>153.10429600000001</v>
      </c>
      <c r="AR31" s="951">
        <v>154.41131899999999</v>
      </c>
      <c r="AS31" s="951">
        <v>147.237808</v>
      </c>
      <c r="AT31" s="951">
        <v>142.264578</v>
      </c>
      <c r="AU31" s="951">
        <v>139.713449</v>
      </c>
      <c r="AV31" s="951">
        <v>144.67979299999999</v>
      </c>
      <c r="AW31" s="951">
        <v>154.301536</v>
      </c>
      <c r="AX31" s="951">
        <v>154.42215999999999</v>
      </c>
      <c r="AY31" s="951">
        <v>145.27307300000001</v>
      </c>
      <c r="AZ31" s="951">
        <v>151.58454900000001</v>
      </c>
      <c r="BA31" s="951">
        <v>157.96405799999999</v>
      </c>
      <c r="BB31" s="951">
        <v>161.04316549999999</v>
      </c>
      <c r="BC31" s="951">
        <v>161.8513404</v>
      </c>
      <c r="BD31" s="952">
        <v>152.21420000000001</v>
      </c>
      <c r="BE31" s="952">
        <v>148.8295</v>
      </c>
      <c r="BF31" s="952">
        <v>143.31129999999999</v>
      </c>
      <c r="BG31" s="953">
        <v>142.51650000000001</v>
      </c>
      <c r="BH31" s="953">
        <v>148.40029999999999</v>
      </c>
      <c r="BI31" s="953">
        <v>150.69319999999999</v>
      </c>
      <c r="BJ31" s="953">
        <v>142.02199999999999</v>
      </c>
      <c r="BK31" s="953">
        <v>131.9263</v>
      </c>
      <c r="BL31" s="953">
        <v>131.2953</v>
      </c>
      <c r="BM31" s="953">
        <v>140.11490000000001</v>
      </c>
      <c r="BN31" s="953">
        <v>147.60390000000001</v>
      </c>
      <c r="BO31" s="953">
        <v>151.0324</v>
      </c>
      <c r="BP31" s="953">
        <v>143.56030000000001</v>
      </c>
      <c r="BQ31" s="953">
        <v>128.3366</v>
      </c>
      <c r="BR31" s="953">
        <v>115.90470000000001</v>
      </c>
      <c r="BS31" s="953">
        <v>110.47880000000001</v>
      </c>
      <c r="BT31" s="953">
        <v>112.0197</v>
      </c>
      <c r="BU31" s="953">
        <v>111.9438</v>
      </c>
      <c r="BV31" s="953">
        <v>99.74409</v>
      </c>
    </row>
    <row r="32" spans="1:74" s="855" customFormat="1" ht="11.1" customHeight="1" x14ac:dyDescent="0.2">
      <c r="A32" s="854" t="s">
        <v>326</v>
      </c>
      <c r="B32" s="864" t="s">
        <v>1406</v>
      </c>
      <c r="C32" s="387">
        <v>31.382000000000001</v>
      </c>
      <c r="D32" s="387">
        <v>31.803000000000001</v>
      </c>
      <c r="E32" s="387">
        <v>30.829000000000001</v>
      </c>
      <c r="F32" s="387">
        <v>31.167999999999999</v>
      </c>
      <c r="G32" s="387">
        <v>31.521999999999998</v>
      </c>
      <c r="H32" s="387">
        <v>29.51</v>
      </c>
      <c r="I32" s="387">
        <v>27.716000000000001</v>
      </c>
      <c r="J32" s="387">
        <v>27.138000000000002</v>
      </c>
      <c r="K32" s="387">
        <v>25.536840000000002</v>
      </c>
      <c r="L32" s="387">
        <v>25.02535</v>
      </c>
      <c r="M32" s="387">
        <v>24.151730000000001</v>
      </c>
      <c r="N32" s="387">
        <v>23.64</v>
      </c>
      <c r="O32" s="387">
        <v>21.804819999999999</v>
      </c>
      <c r="P32" s="387">
        <v>22.681560000000001</v>
      </c>
      <c r="Q32" s="387">
        <v>22.628799999999998</v>
      </c>
      <c r="R32" s="387">
        <v>22.532039999999999</v>
      </c>
      <c r="S32" s="387">
        <v>22.443670000000001</v>
      </c>
      <c r="T32" s="387">
        <v>22.360939999999999</v>
      </c>
      <c r="U32" s="387">
        <v>21.420069999999999</v>
      </c>
      <c r="V32" s="387">
        <v>19.98582</v>
      </c>
      <c r="W32" s="387">
        <v>19.04241</v>
      </c>
      <c r="X32" s="387">
        <v>19.02638</v>
      </c>
      <c r="Y32" s="387">
        <v>19.021519999999999</v>
      </c>
      <c r="Z32" s="387">
        <v>19.013000000000002</v>
      </c>
      <c r="AA32" s="387">
        <v>19.113698594999999</v>
      </c>
      <c r="AB32" s="387">
        <v>19.360085664</v>
      </c>
      <c r="AC32" s="387">
        <v>19.674216527999999</v>
      </c>
      <c r="AD32" s="387">
        <v>19.801024679000001</v>
      </c>
      <c r="AE32" s="387">
        <v>20.199651292999999</v>
      </c>
      <c r="AF32" s="387">
        <v>20.597043835000001</v>
      </c>
      <c r="AG32" s="387">
        <v>20.439205363999999</v>
      </c>
      <c r="AH32" s="387">
        <v>20.314604249999999</v>
      </c>
      <c r="AI32" s="387">
        <v>20.445048881999998</v>
      </c>
      <c r="AJ32" s="387">
        <v>20.846109503000001</v>
      </c>
      <c r="AK32" s="387">
        <v>21.029314441</v>
      </c>
      <c r="AL32" s="387">
        <v>20.82</v>
      </c>
      <c r="AM32" s="387">
        <v>21.446000000000002</v>
      </c>
      <c r="AN32" s="387">
        <v>22.452999999999999</v>
      </c>
      <c r="AO32" s="387">
        <v>22.39</v>
      </c>
      <c r="AP32" s="387">
        <v>22.292000000000002</v>
      </c>
      <c r="AQ32" s="387">
        <v>22.196000000000002</v>
      </c>
      <c r="AR32" s="387">
        <v>22.091999999999999</v>
      </c>
      <c r="AS32" s="387">
        <v>21.050999999999998</v>
      </c>
      <c r="AT32" s="387">
        <v>19.536000000000001</v>
      </c>
      <c r="AU32" s="387">
        <v>18.506</v>
      </c>
      <c r="AV32" s="387">
        <v>18.488</v>
      </c>
      <c r="AW32" s="387">
        <v>18.465</v>
      </c>
      <c r="AX32" s="387">
        <v>18.427</v>
      </c>
      <c r="AY32" s="387">
        <v>19.048999999999999</v>
      </c>
      <c r="AZ32" s="387">
        <v>20.042999999999999</v>
      </c>
      <c r="BA32" s="387">
        <v>19.989000000000001</v>
      </c>
      <c r="BB32" s="387">
        <v>19.901</v>
      </c>
      <c r="BC32" s="387">
        <v>19.82</v>
      </c>
      <c r="BD32" s="699">
        <v>19.733000000000001</v>
      </c>
      <c r="BE32" s="699">
        <v>19.155619999999999</v>
      </c>
      <c r="BF32" s="699">
        <v>18.261839999999999</v>
      </c>
      <c r="BG32" s="399">
        <v>17.60586</v>
      </c>
      <c r="BH32" s="399">
        <v>17.61712</v>
      </c>
      <c r="BI32" s="399">
        <v>17.62031</v>
      </c>
      <c r="BJ32" s="399">
        <v>17.600169999999999</v>
      </c>
      <c r="BK32" s="399">
        <v>17.260549999999999</v>
      </c>
      <c r="BL32" s="399">
        <v>18.019839999999999</v>
      </c>
      <c r="BM32" s="399">
        <v>18.015809999999998</v>
      </c>
      <c r="BN32" s="399">
        <v>17.980139999999999</v>
      </c>
      <c r="BO32" s="399">
        <v>17.9512</v>
      </c>
      <c r="BP32" s="399">
        <v>17.918939999999999</v>
      </c>
      <c r="BQ32" s="399">
        <v>17.302710000000001</v>
      </c>
      <c r="BR32" s="399">
        <v>16.408439999999999</v>
      </c>
      <c r="BS32" s="399">
        <v>15.75794</v>
      </c>
      <c r="BT32" s="399">
        <v>15.7728</v>
      </c>
      <c r="BU32" s="399">
        <v>15.7743</v>
      </c>
      <c r="BV32" s="399">
        <v>15.758800000000001</v>
      </c>
    </row>
    <row r="33" spans="1:74" s="855" customFormat="1" ht="11.1" customHeight="1" x14ac:dyDescent="0.2">
      <c r="A33" s="854" t="s">
        <v>327</v>
      </c>
      <c r="B33" s="864" t="s">
        <v>1407</v>
      </c>
      <c r="C33" s="387">
        <v>139.81918099999999</v>
      </c>
      <c r="D33" s="387">
        <v>144.64412200000001</v>
      </c>
      <c r="E33" s="387">
        <v>150.413499</v>
      </c>
      <c r="F33" s="387">
        <v>156.87158299999999</v>
      </c>
      <c r="G33" s="387">
        <v>159.011494</v>
      </c>
      <c r="H33" s="387">
        <v>155.18859499999999</v>
      </c>
      <c r="I33" s="387">
        <v>142.35613699999999</v>
      </c>
      <c r="J33" s="387">
        <v>133.49150399999999</v>
      </c>
      <c r="K33" s="387">
        <v>133.01758899999999</v>
      </c>
      <c r="L33" s="387">
        <v>137.052345</v>
      </c>
      <c r="M33" s="387">
        <v>139.39513700000001</v>
      </c>
      <c r="N33" s="387">
        <v>136.18216200000001</v>
      </c>
      <c r="O33" s="387">
        <v>128.31009</v>
      </c>
      <c r="P33" s="387">
        <v>112.156792</v>
      </c>
      <c r="Q33" s="387">
        <v>113.92601000000001</v>
      </c>
      <c r="R33" s="387">
        <v>119.942661</v>
      </c>
      <c r="S33" s="387">
        <v>122.49473</v>
      </c>
      <c r="T33" s="387">
        <v>113.36642399999999</v>
      </c>
      <c r="U33" s="387">
        <v>99.643457999999995</v>
      </c>
      <c r="V33" s="387">
        <v>86.411879999999996</v>
      </c>
      <c r="W33" s="387">
        <v>82.106979999999993</v>
      </c>
      <c r="X33" s="387">
        <v>86.453131999999997</v>
      </c>
      <c r="Y33" s="387">
        <v>93.708056999999997</v>
      </c>
      <c r="Z33" s="387">
        <v>96.343018000000001</v>
      </c>
      <c r="AA33" s="387">
        <v>88.897283999999999</v>
      </c>
      <c r="AB33" s="387">
        <v>85.287768999999997</v>
      </c>
      <c r="AC33" s="387">
        <v>90.294261000000006</v>
      </c>
      <c r="AD33" s="387">
        <v>94.897974000000005</v>
      </c>
      <c r="AE33" s="387">
        <v>96.844313</v>
      </c>
      <c r="AF33" s="387">
        <v>91.021466000000004</v>
      </c>
      <c r="AG33" s="387">
        <v>83.394807</v>
      </c>
      <c r="AH33" s="387">
        <v>79.862692999999993</v>
      </c>
      <c r="AI33" s="387">
        <v>83.716875999999999</v>
      </c>
      <c r="AJ33" s="387">
        <v>91.681458000000006</v>
      </c>
      <c r="AK33" s="387">
        <v>97.518647000000001</v>
      </c>
      <c r="AL33" s="387">
        <v>93.153139999999993</v>
      </c>
      <c r="AM33" s="387">
        <v>96.886859000000001</v>
      </c>
      <c r="AN33" s="387">
        <v>103.97333399999999</v>
      </c>
      <c r="AO33" s="387">
        <v>113.267214</v>
      </c>
      <c r="AP33" s="387">
        <v>122.413838</v>
      </c>
      <c r="AQ33" s="387">
        <v>130.90829600000001</v>
      </c>
      <c r="AR33" s="387">
        <v>132.31931900000001</v>
      </c>
      <c r="AS33" s="387">
        <v>126.186808</v>
      </c>
      <c r="AT33" s="387">
        <v>122.728578</v>
      </c>
      <c r="AU33" s="387">
        <v>121.207449</v>
      </c>
      <c r="AV33" s="387">
        <v>126.191793</v>
      </c>
      <c r="AW33" s="387">
        <v>135.836536</v>
      </c>
      <c r="AX33" s="387">
        <v>135.99516</v>
      </c>
      <c r="AY33" s="387">
        <v>126.224073</v>
      </c>
      <c r="AZ33" s="387">
        <v>131.541549</v>
      </c>
      <c r="BA33" s="387">
        <v>137.97505799999999</v>
      </c>
      <c r="BB33" s="387">
        <v>141.1421655</v>
      </c>
      <c r="BC33" s="387">
        <v>142.0313404</v>
      </c>
      <c r="BD33" s="699">
        <v>137.81459000000001</v>
      </c>
      <c r="BE33" s="699">
        <v>129.67382620000001</v>
      </c>
      <c r="BF33" s="699">
        <v>125.04941460000001</v>
      </c>
      <c r="BG33" s="399">
        <v>124.91070000000001</v>
      </c>
      <c r="BH33" s="399">
        <v>130.78319999999999</v>
      </c>
      <c r="BI33" s="399">
        <v>133.0729</v>
      </c>
      <c r="BJ33" s="399">
        <v>124.4218</v>
      </c>
      <c r="BK33" s="399">
        <v>114.6657</v>
      </c>
      <c r="BL33" s="399">
        <v>113.27549999999999</v>
      </c>
      <c r="BM33" s="399">
        <v>122.099</v>
      </c>
      <c r="BN33" s="399">
        <v>129.62379999999999</v>
      </c>
      <c r="BO33" s="399">
        <v>133.0812</v>
      </c>
      <c r="BP33" s="399">
        <v>125.6414</v>
      </c>
      <c r="BQ33" s="399">
        <v>111.0339</v>
      </c>
      <c r="BR33" s="399">
        <v>99.496210000000005</v>
      </c>
      <c r="BS33" s="399">
        <v>94.720870000000005</v>
      </c>
      <c r="BT33" s="399">
        <v>96.246920000000003</v>
      </c>
      <c r="BU33" s="399">
        <v>96.169479999999993</v>
      </c>
      <c r="BV33" s="399">
        <v>83.985290000000006</v>
      </c>
    </row>
    <row r="34" spans="1:74" ht="11.1" customHeight="1" x14ac:dyDescent="0.2">
      <c r="A34" s="48" t="s">
        <v>40</v>
      </c>
      <c r="B34" s="857" t="s">
        <v>1012</v>
      </c>
      <c r="C34" s="387">
        <v>134.134027</v>
      </c>
      <c r="D34" s="387">
        <v>139.111548</v>
      </c>
      <c r="E34" s="387">
        <v>145.03350699999999</v>
      </c>
      <c r="F34" s="387">
        <v>151.53379699999999</v>
      </c>
      <c r="G34" s="387">
        <v>153.715913</v>
      </c>
      <c r="H34" s="387">
        <v>149.93521999999999</v>
      </c>
      <c r="I34" s="387">
        <v>137.14856399999999</v>
      </c>
      <c r="J34" s="387">
        <v>128.329733</v>
      </c>
      <c r="K34" s="387">
        <v>127.90161999999999</v>
      </c>
      <c r="L34" s="387">
        <v>132.05787000000001</v>
      </c>
      <c r="M34" s="387">
        <v>134.522154</v>
      </c>
      <c r="N34" s="387">
        <v>131.43067300000001</v>
      </c>
      <c r="O34" s="387">
        <v>123.70493999999999</v>
      </c>
      <c r="P34" s="387">
        <v>107.697982</v>
      </c>
      <c r="Q34" s="387">
        <v>109.613539</v>
      </c>
      <c r="R34" s="387">
        <v>115.50493</v>
      </c>
      <c r="S34" s="387">
        <v>117.93173899999999</v>
      </c>
      <c r="T34" s="387">
        <v>108.678173</v>
      </c>
      <c r="U34" s="387">
        <v>94.974288000000001</v>
      </c>
      <c r="V34" s="387">
        <v>81.761792</v>
      </c>
      <c r="W34" s="387">
        <v>77.475972999999996</v>
      </c>
      <c r="X34" s="387">
        <v>81.879538999999994</v>
      </c>
      <c r="Y34" s="387">
        <v>89.191877000000005</v>
      </c>
      <c r="Z34" s="387">
        <v>91.884252000000004</v>
      </c>
      <c r="AA34" s="387">
        <v>84.541109000000006</v>
      </c>
      <c r="AB34" s="387">
        <v>81.034187000000003</v>
      </c>
      <c r="AC34" s="387">
        <v>86.143270000000001</v>
      </c>
      <c r="AD34" s="387">
        <v>90.746359999999996</v>
      </c>
      <c r="AE34" s="387">
        <v>92.692076</v>
      </c>
      <c r="AF34" s="387">
        <v>86.868606</v>
      </c>
      <c r="AG34" s="387">
        <v>79.171988999999996</v>
      </c>
      <c r="AH34" s="387">
        <v>75.569913999999997</v>
      </c>
      <c r="AI34" s="387">
        <v>79.354139000000004</v>
      </c>
      <c r="AJ34" s="387">
        <v>87.342115000000007</v>
      </c>
      <c r="AK34" s="387">
        <v>93.202696000000003</v>
      </c>
      <c r="AL34" s="387">
        <v>88.860583000000005</v>
      </c>
      <c r="AM34" s="387">
        <v>92.604001999999994</v>
      </c>
      <c r="AN34" s="387">
        <v>99.700176999999996</v>
      </c>
      <c r="AO34" s="387">
        <v>109.00375699999999</v>
      </c>
      <c r="AP34" s="387">
        <v>118.03506</v>
      </c>
      <c r="AQ34" s="387">
        <v>126.414198</v>
      </c>
      <c r="AR34" s="387">
        <v>127.7099</v>
      </c>
      <c r="AS34" s="387">
        <v>121.58973</v>
      </c>
      <c r="AT34" s="387">
        <v>118.14384200000001</v>
      </c>
      <c r="AU34" s="387">
        <v>116.635054</v>
      </c>
      <c r="AV34" s="387">
        <v>121.62055100000001</v>
      </c>
      <c r="AW34" s="387">
        <v>131.266448</v>
      </c>
      <c r="AX34" s="387">
        <v>131.42622499999999</v>
      </c>
      <c r="AY34" s="387">
        <v>121.72216400000001</v>
      </c>
      <c r="AZ34" s="387">
        <v>127.106666</v>
      </c>
      <c r="BA34" s="387">
        <v>133.607201</v>
      </c>
      <c r="BB34" s="387">
        <v>136.939727</v>
      </c>
      <c r="BC34" s="387">
        <v>137.75860800000001</v>
      </c>
      <c r="BD34" s="699">
        <v>133.474952</v>
      </c>
      <c r="BE34" s="699">
        <v>125.18819999999999</v>
      </c>
      <c r="BF34" s="699">
        <v>120.5047</v>
      </c>
      <c r="BG34" s="399">
        <v>120.3023</v>
      </c>
      <c r="BH34" s="399">
        <v>126.18</v>
      </c>
      <c r="BI34" s="399">
        <v>128.47229999999999</v>
      </c>
      <c r="BJ34" s="399">
        <v>119.8202</v>
      </c>
      <c r="BK34" s="399">
        <v>110.2949</v>
      </c>
      <c r="BL34" s="399">
        <v>109.1345</v>
      </c>
      <c r="BM34" s="399">
        <v>118.19070000000001</v>
      </c>
      <c r="BN34" s="399">
        <v>125.6373</v>
      </c>
      <c r="BO34" s="399">
        <v>129.0155</v>
      </c>
      <c r="BP34" s="399">
        <v>121.4973</v>
      </c>
      <c r="BQ34" s="399">
        <v>106.7319</v>
      </c>
      <c r="BR34" s="399">
        <v>95.123829999999998</v>
      </c>
      <c r="BS34" s="399">
        <v>90.273719999999997</v>
      </c>
      <c r="BT34" s="399">
        <v>91.794120000000007</v>
      </c>
      <c r="BU34" s="399">
        <v>91.709029999999998</v>
      </c>
      <c r="BV34" s="399">
        <v>79.51388</v>
      </c>
    </row>
    <row r="35" spans="1:74" ht="11.1" customHeight="1" x14ac:dyDescent="0.2">
      <c r="A35" s="48" t="s">
        <v>38</v>
      </c>
      <c r="B35" s="857" t="s">
        <v>1408</v>
      </c>
      <c r="C35" s="387">
        <v>3.178963</v>
      </c>
      <c r="D35" s="387">
        <v>3.0995900000000001</v>
      </c>
      <c r="E35" s="387">
        <v>3.020216</v>
      </c>
      <c r="F35" s="387">
        <v>3.0196689999999999</v>
      </c>
      <c r="G35" s="387">
        <v>3.0191219999999999</v>
      </c>
      <c r="H35" s="387">
        <v>3.0185749999999998</v>
      </c>
      <c r="I35" s="387">
        <v>2.9813800000000001</v>
      </c>
      <c r="J35" s="387">
        <v>2.9441850000000001</v>
      </c>
      <c r="K35" s="387">
        <v>2.90699</v>
      </c>
      <c r="L35" s="387">
        <v>2.887165</v>
      </c>
      <c r="M35" s="387">
        <v>2.86734</v>
      </c>
      <c r="N35" s="387">
        <v>2.847515</v>
      </c>
      <c r="O35" s="387">
        <v>2.7444489999999999</v>
      </c>
      <c r="P35" s="387">
        <v>2.641384</v>
      </c>
      <c r="Q35" s="387">
        <v>2.5383179999999999</v>
      </c>
      <c r="R35" s="387">
        <v>2.5671279999999999</v>
      </c>
      <c r="S35" s="387">
        <v>2.5959379999999999</v>
      </c>
      <c r="T35" s="387">
        <v>2.6247479999999999</v>
      </c>
      <c r="U35" s="387">
        <v>2.6285319999999999</v>
      </c>
      <c r="V35" s="387">
        <v>2.6323159999999999</v>
      </c>
      <c r="W35" s="387">
        <v>2.6360999999999999</v>
      </c>
      <c r="X35" s="387">
        <v>2.6321680000000001</v>
      </c>
      <c r="Y35" s="387">
        <v>2.6282359999999998</v>
      </c>
      <c r="Z35" s="387">
        <v>2.624304</v>
      </c>
      <c r="AA35" s="387">
        <v>2.5509149999999998</v>
      </c>
      <c r="AB35" s="387">
        <v>2.4775260000000001</v>
      </c>
      <c r="AC35" s="387">
        <v>2.404137</v>
      </c>
      <c r="AD35" s="387">
        <v>2.3941300000000001</v>
      </c>
      <c r="AE35" s="387">
        <v>2.3841230000000002</v>
      </c>
      <c r="AF35" s="387">
        <v>2.3741159999999999</v>
      </c>
      <c r="AG35" s="387">
        <v>2.4258920000000002</v>
      </c>
      <c r="AH35" s="387">
        <v>2.4776690000000001</v>
      </c>
      <c r="AI35" s="387">
        <v>2.5294449999999999</v>
      </c>
      <c r="AJ35" s="387">
        <v>2.519412</v>
      </c>
      <c r="AK35" s="387">
        <v>2.5093800000000002</v>
      </c>
      <c r="AL35" s="387">
        <v>2.4993470000000002</v>
      </c>
      <c r="AM35" s="387">
        <v>2.4832519999999998</v>
      </c>
      <c r="AN35" s="387">
        <v>2.4671560000000001</v>
      </c>
      <c r="AO35" s="387">
        <v>2.4510610000000002</v>
      </c>
      <c r="AP35" s="387">
        <v>2.555777</v>
      </c>
      <c r="AQ35" s="387">
        <v>2.6604930000000002</v>
      </c>
      <c r="AR35" s="387">
        <v>2.765209</v>
      </c>
      <c r="AS35" s="387">
        <v>2.7601279999999999</v>
      </c>
      <c r="AT35" s="387">
        <v>2.7550460000000001</v>
      </c>
      <c r="AU35" s="387">
        <v>2.749965</v>
      </c>
      <c r="AV35" s="387">
        <v>2.7894450000000002</v>
      </c>
      <c r="AW35" s="387">
        <v>2.8289240000000002</v>
      </c>
      <c r="AX35" s="387">
        <v>2.868404</v>
      </c>
      <c r="AY35" s="387">
        <v>2.8419469999999998</v>
      </c>
      <c r="AZ35" s="387">
        <v>2.81549</v>
      </c>
      <c r="BA35" s="387">
        <v>2.7890329999999999</v>
      </c>
      <c r="BB35" s="387">
        <v>2.5297480000000001</v>
      </c>
      <c r="BC35" s="387">
        <v>2.5689419999999998</v>
      </c>
      <c r="BD35" s="699">
        <v>2.6043099999999999</v>
      </c>
      <c r="BE35" s="699">
        <v>2.7407560000000002</v>
      </c>
      <c r="BF35" s="699">
        <v>2.8033769999999998</v>
      </c>
      <c r="BG35" s="399">
        <v>2.8672260000000001</v>
      </c>
      <c r="BH35" s="399">
        <v>2.879537</v>
      </c>
      <c r="BI35" s="399">
        <v>2.8923100000000002</v>
      </c>
      <c r="BJ35" s="399">
        <v>2.9021479999999999</v>
      </c>
      <c r="BK35" s="399">
        <v>2.7485379999999999</v>
      </c>
      <c r="BL35" s="399">
        <v>2.5966840000000002</v>
      </c>
      <c r="BM35" s="399">
        <v>2.4371830000000001</v>
      </c>
      <c r="BN35" s="399">
        <v>2.47723</v>
      </c>
      <c r="BO35" s="399">
        <v>2.517728</v>
      </c>
      <c r="BP35" s="399">
        <v>2.5572689999999998</v>
      </c>
      <c r="BQ35" s="399">
        <v>2.698026</v>
      </c>
      <c r="BR35" s="399">
        <v>2.764408</v>
      </c>
      <c r="BS35" s="399">
        <v>2.8320859999999999</v>
      </c>
      <c r="BT35" s="399">
        <v>2.847906</v>
      </c>
      <c r="BU35" s="399">
        <v>2.8638309999999998</v>
      </c>
      <c r="BV35" s="399">
        <v>2.8765710000000002</v>
      </c>
    </row>
    <row r="36" spans="1:74" ht="11.1" customHeight="1" x14ac:dyDescent="0.2">
      <c r="A36" s="48" t="s">
        <v>39</v>
      </c>
      <c r="B36" s="857" t="s">
        <v>1400</v>
      </c>
      <c r="C36" s="387">
        <v>2.2712829999999999</v>
      </c>
      <c r="D36" s="387">
        <v>2.209616</v>
      </c>
      <c r="E36" s="387">
        <v>2.147948</v>
      </c>
      <c r="F36" s="387">
        <v>2.1060650000000001</v>
      </c>
      <c r="G36" s="387">
        <v>2.0641829999999999</v>
      </c>
      <c r="H36" s="387">
        <v>2.0223</v>
      </c>
      <c r="I36" s="387">
        <v>2.006513</v>
      </c>
      <c r="J36" s="387">
        <v>1.990726</v>
      </c>
      <c r="K36" s="387">
        <v>1.974939</v>
      </c>
      <c r="L36" s="387">
        <v>1.8679140000000001</v>
      </c>
      <c r="M36" s="387">
        <v>1.7608900000000001</v>
      </c>
      <c r="N36" s="387">
        <v>1.6538649999999999</v>
      </c>
      <c r="O36" s="387">
        <v>1.6176219999999999</v>
      </c>
      <c r="P36" s="387">
        <v>1.581378</v>
      </c>
      <c r="Q36" s="387">
        <v>1.5451349999999999</v>
      </c>
      <c r="R36" s="387">
        <v>1.6478090000000001</v>
      </c>
      <c r="S36" s="387">
        <v>1.7504839999999999</v>
      </c>
      <c r="T36" s="387">
        <v>1.8531580000000001</v>
      </c>
      <c r="U36" s="387">
        <v>1.8334490000000001</v>
      </c>
      <c r="V36" s="387">
        <v>1.8137399999999999</v>
      </c>
      <c r="W36" s="387">
        <v>1.7940309999999999</v>
      </c>
      <c r="X36" s="387">
        <v>1.748853</v>
      </c>
      <c r="Y36" s="387">
        <v>1.703676</v>
      </c>
      <c r="Z36" s="387">
        <v>1.658498</v>
      </c>
      <c r="AA36" s="387">
        <v>1.635589</v>
      </c>
      <c r="AB36" s="387">
        <v>1.612679</v>
      </c>
      <c r="AC36" s="387">
        <v>1.5897699999999999</v>
      </c>
      <c r="AD36" s="387">
        <v>1.599945</v>
      </c>
      <c r="AE36" s="387">
        <v>1.61012</v>
      </c>
      <c r="AF36" s="387">
        <v>1.620295</v>
      </c>
      <c r="AG36" s="387">
        <v>1.6289720000000001</v>
      </c>
      <c r="AH36" s="387">
        <v>1.6376500000000001</v>
      </c>
      <c r="AI36" s="387">
        <v>1.6463270000000001</v>
      </c>
      <c r="AJ36" s="387">
        <v>1.6397550000000001</v>
      </c>
      <c r="AK36" s="387">
        <v>1.633184</v>
      </c>
      <c r="AL36" s="387">
        <v>1.6266119999999999</v>
      </c>
      <c r="AM36" s="387">
        <v>1.6345609999999999</v>
      </c>
      <c r="AN36" s="387">
        <v>1.6425110000000001</v>
      </c>
      <c r="AO36" s="387">
        <v>1.65046</v>
      </c>
      <c r="AP36" s="387">
        <v>1.6616089999999999</v>
      </c>
      <c r="AQ36" s="387">
        <v>1.672757</v>
      </c>
      <c r="AR36" s="387">
        <v>1.6839059999999999</v>
      </c>
      <c r="AS36" s="387">
        <v>1.6741140000000001</v>
      </c>
      <c r="AT36" s="387">
        <v>1.6643220000000001</v>
      </c>
      <c r="AU36" s="387">
        <v>1.6545300000000001</v>
      </c>
      <c r="AV36" s="387">
        <v>1.6201540000000001</v>
      </c>
      <c r="AW36" s="387">
        <v>1.585777</v>
      </c>
      <c r="AX36" s="387">
        <v>1.551401</v>
      </c>
      <c r="AY36" s="387">
        <v>1.5167379999999999</v>
      </c>
      <c r="AZ36" s="387">
        <v>1.4820739999999999</v>
      </c>
      <c r="BA36" s="387">
        <v>1.447411</v>
      </c>
      <c r="BB36" s="387">
        <v>1.501082</v>
      </c>
      <c r="BC36" s="387">
        <v>1.53125</v>
      </c>
      <c r="BD36" s="699">
        <v>1.5605850000000001</v>
      </c>
      <c r="BE36" s="699">
        <v>1.5635129999999999</v>
      </c>
      <c r="BF36" s="699">
        <v>1.554935</v>
      </c>
      <c r="BG36" s="399">
        <v>1.5498879999999999</v>
      </c>
      <c r="BH36" s="399">
        <v>1.5345580000000001</v>
      </c>
      <c r="BI36" s="399">
        <v>1.5203819999999999</v>
      </c>
      <c r="BJ36" s="399">
        <v>1.512362</v>
      </c>
      <c r="BK36" s="399">
        <v>1.447354</v>
      </c>
      <c r="BL36" s="399">
        <v>1.3817140000000001</v>
      </c>
      <c r="BM36" s="399">
        <v>1.3212410000000001</v>
      </c>
      <c r="BN36" s="399">
        <v>1.3582730000000001</v>
      </c>
      <c r="BO36" s="399">
        <v>1.396245</v>
      </c>
      <c r="BP36" s="399">
        <v>1.4337819999999999</v>
      </c>
      <c r="BQ36" s="399">
        <v>1.4446509999999999</v>
      </c>
      <c r="BR36" s="399">
        <v>1.4438249999999999</v>
      </c>
      <c r="BS36" s="399">
        <v>1.4463729999999999</v>
      </c>
      <c r="BT36" s="399">
        <v>1.4386049999999999</v>
      </c>
      <c r="BU36" s="399">
        <v>1.431832</v>
      </c>
      <c r="BV36" s="399">
        <v>1.4310799999999999</v>
      </c>
    </row>
    <row r="37" spans="1:74" ht="11.1" customHeight="1" x14ac:dyDescent="0.2">
      <c r="A37" s="48" t="s">
        <v>116</v>
      </c>
      <c r="B37" s="857" t="s">
        <v>1409</v>
      </c>
      <c r="C37" s="387">
        <v>0.23490800000000001</v>
      </c>
      <c r="D37" s="387">
        <v>0.22336800000000001</v>
      </c>
      <c r="E37" s="387">
        <v>0.21182799999999999</v>
      </c>
      <c r="F37" s="387">
        <v>0.21205199999999999</v>
      </c>
      <c r="G37" s="387">
        <v>0.21227599999999999</v>
      </c>
      <c r="H37" s="387">
        <v>0.21249999999999999</v>
      </c>
      <c r="I37" s="387">
        <v>0.21967999999999999</v>
      </c>
      <c r="J37" s="387">
        <v>0.22686000000000001</v>
      </c>
      <c r="K37" s="387">
        <v>0.23404</v>
      </c>
      <c r="L37" s="387">
        <v>0.239396</v>
      </c>
      <c r="M37" s="387">
        <v>0.244753</v>
      </c>
      <c r="N37" s="387">
        <v>0.25010900000000003</v>
      </c>
      <c r="O37" s="387">
        <v>0.24307899999999999</v>
      </c>
      <c r="P37" s="387">
        <v>0.23604800000000001</v>
      </c>
      <c r="Q37" s="387">
        <v>0.229018</v>
      </c>
      <c r="R37" s="387">
        <v>0.22279399999999999</v>
      </c>
      <c r="S37" s="387">
        <v>0.21656900000000001</v>
      </c>
      <c r="T37" s="387">
        <v>0.210345</v>
      </c>
      <c r="U37" s="387">
        <v>0.20718900000000001</v>
      </c>
      <c r="V37" s="387">
        <v>0.20403199999999999</v>
      </c>
      <c r="W37" s="387">
        <v>0.200876</v>
      </c>
      <c r="X37" s="387">
        <v>0.19257199999999999</v>
      </c>
      <c r="Y37" s="387">
        <v>0.18426799999999999</v>
      </c>
      <c r="Z37" s="387">
        <v>0.17596400000000001</v>
      </c>
      <c r="AA37" s="387">
        <v>0.16967099999999999</v>
      </c>
      <c r="AB37" s="387">
        <v>0.16337699999999999</v>
      </c>
      <c r="AC37" s="387">
        <v>0.157084</v>
      </c>
      <c r="AD37" s="387">
        <v>0.15753900000000001</v>
      </c>
      <c r="AE37" s="387">
        <v>0.157994</v>
      </c>
      <c r="AF37" s="387">
        <v>0.15844900000000001</v>
      </c>
      <c r="AG37" s="387">
        <v>0.16795399999999999</v>
      </c>
      <c r="AH37" s="387">
        <v>0.17746000000000001</v>
      </c>
      <c r="AI37" s="387">
        <v>0.18696499999999999</v>
      </c>
      <c r="AJ37" s="387">
        <v>0.180176</v>
      </c>
      <c r="AK37" s="387">
        <v>0.17338700000000001</v>
      </c>
      <c r="AL37" s="387">
        <v>0.166598</v>
      </c>
      <c r="AM37" s="387">
        <v>0.165044</v>
      </c>
      <c r="AN37" s="387">
        <v>0.16349</v>
      </c>
      <c r="AO37" s="387">
        <v>0.161936</v>
      </c>
      <c r="AP37" s="387">
        <v>0.16139200000000001</v>
      </c>
      <c r="AQ37" s="387">
        <v>0.16084799999999999</v>
      </c>
      <c r="AR37" s="387">
        <v>0.160304</v>
      </c>
      <c r="AS37" s="387">
        <v>0.16283600000000001</v>
      </c>
      <c r="AT37" s="387">
        <v>0.16536799999999999</v>
      </c>
      <c r="AU37" s="387">
        <v>0.16789999999999999</v>
      </c>
      <c r="AV37" s="387">
        <v>0.16164300000000001</v>
      </c>
      <c r="AW37" s="387">
        <v>0.155387</v>
      </c>
      <c r="AX37" s="387">
        <v>0.14913000000000001</v>
      </c>
      <c r="AY37" s="387">
        <v>0.14322399999999999</v>
      </c>
      <c r="AZ37" s="387">
        <v>0.137319</v>
      </c>
      <c r="BA37" s="387">
        <v>0.131413</v>
      </c>
      <c r="BB37" s="387">
        <v>0.1716085</v>
      </c>
      <c r="BC37" s="387">
        <v>0.17254040000000001</v>
      </c>
      <c r="BD37" s="699">
        <v>0.17474300000000001</v>
      </c>
      <c r="BE37" s="699">
        <v>0.1813572</v>
      </c>
      <c r="BF37" s="699">
        <v>0.1864026</v>
      </c>
      <c r="BG37" s="399">
        <v>0.1912652</v>
      </c>
      <c r="BH37" s="399">
        <v>0.18914049999999999</v>
      </c>
      <c r="BI37" s="399">
        <v>0.1879072</v>
      </c>
      <c r="BJ37" s="399">
        <v>0.18712719999999999</v>
      </c>
      <c r="BK37" s="399">
        <v>0.17490990000000001</v>
      </c>
      <c r="BL37" s="399">
        <v>0.1625993</v>
      </c>
      <c r="BM37" s="399">
        <v>0.14991209999999999</v>
      </c>
      <c r="BN37" s="399">
        <v>0.150947</v>
      </c>
      <c r="BO37" s="399">
        <v>0.1516673</v>
      </c>
      <c r="BP37" s="399">
        <v>0.15303369999999999</v>
      </c>
      <c r="BQ37" s="399">
        <v>0.1593425</v>
      </c>
      <c r="BR37" s="399">
        <v>0.16414719999999999</v>
      </c>
      <c r="BS37" s="399">
        <v>0.16869419999999999</v>
      </c>
      <c r="BT37" s="399">
        <v>0.16628970000000001</v>
      </c>
      <c r="BU37" s="399">
        <v>0.16478880000000001</v>
      </c>
      <c r="BV37" s="399">
        <v>0.1637508</v>
      </c>
    </row>
    <row r="38" spans="1:74" ht="11.1" customHeight="1" x14ac:dyDescent="0.2">
      <c r="A38" s="48"/>
      <c r="B38" s="855"/>
      <c r="C38" s="475"/>
      <c r="D38" s="475"/>
      <c r="E38" s="475"/>
      <c r="F38" s="475"/>
      <c r="G38" s="475"/>
      <c r="H38" s="475"/>
      <c r="I38" s="475"/>
      <c r="J38" s="475"/>
      <c r="K38" s="475"/>
      <c r="L38" s="475"/>
      <c r="M38" s="475"/>
      <c r="N38" s="475"/>
      <c r="O38" s="475"/>
      <c r="P38" s="475"/>
      <c r="Q38" s="475"/>
      <c r="R38" s="475"/>
      <c r="S38" s="475"/>
      <c r="T38" s="475"/>
      <c r="U38" s="475"/>
      <c r="V38" s="475"/>
      <c r="W38" s="475"/>
      <c r="X38" s="475"/>
      <c r="Y38" s="475"/>
      <c r="Z38" s="475"/>
      <c r="AA38" s="475"/>
      <c r="AB38" s="475"/>
      <c r="AC38" s="475"/>
      <c r="AD38" s="475"/>
      <c r="AE38" s="475"/>
      <c r="AF38" s="475"/>
      <c r="AG38" s="475"/>
      <c r="AH38" s="475"/>
      <c r="AI38" s="475"/>
      <c r="AJ38" s="475"/>
      <c r="AK38" s="475"/>
      <c r="AL38" s="475"/>
      <c r="AM38" s="475"/>
      <c r="AN38" s="475"/>
      <c r="AO38" s="475"/>
      <c r="AP38" s="475"/>
      <c r="AQ38" s="475"/>
      <c r="AR38" s="475"/>
      <c r="AS38" s="475"/>
      <c r="AT38" s="475"/>
      <c r="AU38" s="475"/>
      <c r="AV38" s="475"/>
      <c r="AW38" s="475"/>
      <c r="AX38" s="475"/>
      <c r="AY38" s="475"/>
      <c r="AZ38" s="475"/>
      <c r="BA38" s="475"/>
      <c r="BB38" s="475"/>
      <c r="BC38" s="475"/>
      <c r="BD38" s="771"/>
      <c r="BE38" s="771"/>
      <c r="BF38" s="771"/>
      <c r="BG38" s="483"/>
      <c r="BH38" s="483"/>
      <c r="BI38" s="483"/>
      <c r="BJ38" s="483"/>
      <c r="BK38" s="483"/>
      <c r="BL38" s="483"/>
      <c r="BM38" s="483"/>
      <c r="BN38" s="483"/>
      <c r="BO38" s="483"/>
      <c r="BP38" s="483"/>
      <c r="BQ38" s="483"/>
      <c r="BR38" s="483"/>
      <c r="BS38" s="483"/>
      <c r="BT38" s="483"/>
      <c r="BU38" s="483"/>
      <c r="BV38" s="483"/>
    </row>
    <row r="39" spans="1:74" ht="11.1" customHeight="1" x14ac:dyDescent="0.2">
      <c r="A39" s="48"/>
      <c r="B39" s="313" t="s">
        <v>1410</v>
      </c>
      <c r="C39" s="475"/>
      <c r="D39" s="475"/>
      <c r="E39" s="475"/>
      <c r="F39" s="475"/>
      <c r="G39" s="475"/>
      <c r="H39" s="475"/>
      <c r="I39" s="475"/>
      <c r="J39" s="475"/>
      <c r="K39" s="475"/>
      <c r="L39" s="475"/>
      <c r="M39" s="475"/>
      <c r="N39" s="475"/>
      <c r="O39" s="475"/>
      <c r="P39" s="475"/>
      <c r="Q39" s="475"/>
      <c r="R39" s="475"/>
      <c r="S39" s="475"/>
      <c r="T39" s="475"/>
      <c r="U39" s="475"/>
      <c r="V39" s="475"/>
      <c r="W39" s="475"/>
      <c r="X39" s="475"/>
      <c r="Y39" s="475"/>
      <c r="Z39" s="475"/>
      <c r="AA39" s="475"/>
      <c r="AB39" s="475"/>
      <c r="AC39" s="475"/>
      <c r="AD39" s="475"/>
      <c r="AE39" s="475"/>
      <c r="AF39" s="475"/>
      <c r="AG39" s="475"/>
      <c r="AH39" s="475"/>
      <c r="AI39" s="475"/>
      <c r="AJ39" s="475"/>
      <c r="AK39" s="475"/>
      <c r="AL39" s="475"/>
      <c r="AM39" s="475"/>
      <c r="AN39" s="475"/>
      <c r="AO39" s="475"/>
      <c r="AP39" s="475"/>
      <c r="AQ39" s="475"/>
      <c r="AR39" s="475"/>
      <c r="AS39" s="475"/>
      <c r="AT39" s="475"/>
      <c r="AU39" s="475"/>
      <c r="AV39" s="475"/>
      <c r="AW39" s="475"/>
      <c r="AX39" s="475"/>
      <c r="AY39" s="475"/>
      <c r="AZ39" s="475"/>
      <c r="BA39" s="475"/>
      <c r="BB39" s="475"/>
      <c r="BC39" s="475"/>
      <c r="BD39" s="771"/>
      <c r="BE39" s="771"/>
      <c r="BF39" s="771"/>
      <c r="BG39" s="483"/>
      <c r="BH39" s="483"/>
      <c r="BI39" s="483"/>
      <c r="BJ39" s="483"/>
      <c r="BK39" s="483"/>
      <c r="BL39" s="483"/>
      <c r="BM39" s="483"/>
      <c r="BN39" s="483"/>
      <c r="BO39" s="483"/>
      <c r="BP39" s="483"/>
      <c r="BQ39" s="483"/>
      <c r="BR39" s="483"/>
      <c r="BS39" s="483"/>
      <c r="BT39" s="483"/>
      <c r="BU39" s="483"/>
      <c r="BV39" s="483"/>
    </row>
    <row r="40" spans="1:74" ht="11.1" customHeight="1" x14ac:dyDescent="0.2">
      <c r="A40" s="48" t="s">
        <v>37</v>
      </c>
      <c r="B40" s="864" t="s">
        <v>1411</v>
      </c>
      <c r="C40" s="476">
        <v>6.12</v>
      </c>
      <c r="D40" s="476">
        <v>6.12</v>
      </c>
      <c r="E40" s="476">
        <v>6.12</v>
      </c>
      <c r="F40" s="476">
        <v>6.12</v>
      </c>
      <c r="G40" s="476">
        <v>6.12</v>
      </c>
      <c r="H40" s="476">
        <v>6.12</v>
      </c>
      <c r="I40" s="476">
        <v>6.12</v>
      </c>
      <c r="J40" s="476">
        <v>6.12</v>
      </c>
      <c r="K40" s="476">
        <v>6.12</v>
      </c>
      <c r="L40" s="476">
        <v>6.12</v>
      </c>
      <c r="M40" s="476">
        <v>6.12</v>
      </c>
      <c r="N40" s="476">
        <v>6.12</v>
      </c>
      <c r="O40" s="476">
        <v>6.71</v>
      </c>
      <c r="P40" s="476">
        <v>6.71</v>
      </c>
      <c r="Q40" s="476">
        <v>6.71</v>
      </c>
      <c r="R40" s="476">
        <v>6.71</v>
      </c>
      <c r="S40" s="476">
        <v>6.71</v>
      </c>
      <c r="T40" s="476">
        <v>6.71</v>
      </c>
      <c r="U40" s="476">
        <v>6.71</v>
      </c>
      <c r="V40" s="476">
        <v>6.71</v>
      </c>
      <c r="W40" s="476">
        <v>6.71</v>
      </c>
      <c r="X40" s="476">
        <v>6.71</v>
      </c>
      <c r="Y40" s="476">
        <v>6.71</v>
      </c>
      <c r="Z40" s="476">
        <v>6.71</v>
      </c>
      <c r="AA40" s="476">
        <v>6.69</v>
      </c>
      <c r="AB40" s="476">
        <v>6.69</v>
      </c>
      <c r="AC40" s="476">
        <v>6.69</v>
      </c>
      <c r="AD40" s="476">
        <v>6.69</v>
      </c>
      <c r="AE40" s="476">
        <v>6.69</v>
      </c>
      <c r="AF40" s="476">
        <v>6.69</v>
      </c>
      <c r="AG40" s="476">
        <v>6.69</v>
      </c>
      <c r="AH40" s="476">
        <v>6.69</v>
      </c>
      <c r="AI40" s="476">
        <v>6.69</v>
      </c>
      <c r="AJ40" s="476">
        <v>6.69</v>
      </c>
      <c r="AK40" s="476">
        <v>6.69</v>
      </c>
      <c r="AL40" s="476">
        <v>6.69</v>
      </c>
      <c r="AM40" s="476">
        <v>6.75</v>
      </c>
      <c r="AN40" s="476">
        <v>6.75</v>
      </c>
      <c r="AO40" s="476">
        <v>6.75</v>
      </c>
      <c r="AP40" s="476">
        <v>6.75</v>
      </c>
      <c r="AQ40" s="476">
        <v>6.75</v>
      </c>
      <c r="AR40" s="476">
        <v>6.75</v>
      </c>
      <c r="AS40" s="476">
        <v>6.75</v>
      </c>
      <c r="AT40" s="476">
        <v>6.75</v>
      </c>
      <c r="AU40" s="476">
        <v>6.75</v>
      </c>
      <c r="AV40" s="476">
        <v>6.75</v>
      </c>
      <c r="AW40" s="476">
        <v>6.75</v>
      </c>
      <c r="AX40" s="476">
        <v>6.75</v>
      </c>
      <c r="AY40" s="476">
        <v>6.56</v>
      </c>
      <c r="AZ40" s="476">
        <v>6.56</v>
      </c>
      <c r="BA40" s="476">
        <v>6.56</v>
      </c>
      <c r="BB40" s="476">
        <v>6.56</v>
      </c>
      <c r="BC40" s="476">
        <v>6.56</v>
      </c>
      <c r="BD40" s="697">
        <v>6.56</v>
      </c>
      <c r="BE40" s="697">
        <v>6.56</v>
      </c>
      <c r="BF40" s="697">
        <v>6.56</v>
      </c>
      <c r="BG40" s="397">
        <v>6.56</v>
      </c>
      <c r="BH40" s="397">
        <v>6.56</v>
      </c>
      <c r="BI40" s="397">
        <v>6.56</v>
      </c>
      <c r="BJ40" s="397">
        <v>6.56</v>
      </c>
      <c r="BK40" s="397">
        <v>6.27</v>
      </c>
      <c r="BL40" s="397">
        <v>6.27</v>
      </c>
      <c r="BM40" s="397">
        <v>6.27</v>
      </c>
      <c r="BN40" s="397">
        <v>6.27</v>
      </c>
      <c r="BO40" s="397">
        <v>6.27</v>
      </c>
      <c r="BP40" s="397">
        <v>6.27</v>
      </c>
      <c r="BQ40" s="397">
        <v>6.27</v>
      </c>
      <c r="BR40" s="397">
        <v>6.27</v>
      </c>
      <c r="BS40" s="397">
        <v>6.27</v>
      </c>
      <c r="BT40" s="397">
        <v>6.27</v>
      </c>
      <c r="BU40" s="397">
        <v>6.27</v>
      </c>
      <c r="BV40" s="397">
        <v>6.27</v>
      </c>
    </row>
    <row r="41" spans="1:74" ht="11.1" customHeight="1" x14ac:dyDescent="0.2">
      <c r="A41" s="48" t="s">
        <v>305</v>
      </c>
      <c r="B41" s="864" t="s">
        <v>1523</v>
      </c>
      <c r="C41" s="476">
        <v>8.4951428570999994</v>
      </c>
      <c r="D41" s="476">
        <v>7.9034285714000001</v>
      </c>
      <c r="E41" s="476">
        <v>7.9604285713999996</v>
      </c>
      <c r="F41" s="476">
        <v>5.4767142857</v>
      </c>
      <c r="G41" s="476">
        <v>5.1088571428999998</v>
      </c>
      <c r="H41" s="476">
        <v>5.2417142856999996</v>
      </c>
      <c r="I41" s="476">
        <v>5.7778571429000003</v>
      </c>
      <c r="J41" s="476">
        <v>6.1237142857000002</v>
      </c>
      <c r="K41" s="476">
        <v>6.2530000000000001</v>
      </c>
      <c r="L41" s="476">
        <v>6.7720000000000002</v>
      </c>
      <c r="M41" s="476">
        <v>6.7439999999999998</v>
      </c>
      <c r="N41" s="476">
        <v>7.0924285714000002</v>
      </c>
      <c r="O41" s="476">
        <v>7.3604285714</v>
      </c>
      <c r="P41" s="476">
        <v>6.9491428571</v>
      </c>
      <c r="Q41" s="476">
        <v>7.7874285714000004</v>
      </c>
      <c r="R41" s="476">
        <v>7.6014285713999996</v>
      </c>
      <c r="S41" s="476">
        <v>7.9831428570999998</v>
      </c>
      <c r="T41" s="476">
        <v>7.8748571428999998</v>
      </c>
      <c r="U41" s="476">
        <v>8.2444285714000003</v>
      </c>
      <c r="V41" s="476">
        <v>8.2907142857</v>
      </c>
      <c r="W41" s="476">
        <v>8.0394285714000002</v>
      </c>
      <c r="X41" s="476">
        <v>8.0048571429000006</v>
      </c>
      <c r="Y41" s="476">
        <v>7.9064285714000002</v>
      </c>
      <c r="Z41" s="476">
        <v>7.9875714285999999</v>
      </c>
      <c r="AA41" s="476">
        <v>8.01</v>
      </c>
      <c r="AB41" s="476">
        <v>7.0554285714000002</v>
      </c>
      <c r="AC41" s="476">
        <v>7.6950000000000003</v>
      </c>
      <c r="AD41" s="476">
        <v>7.5535714285999997</v>
      </c>
      <c r="AE41" s="476">
        <v>7.9122857143000003</v>
      </c>
      <c r="AF41" s="476">
        <v>7.5718571428999999</v>
      </c>
      <c r="AG41" s="476">
        <v>7.718</v>
      </c>
      <c r="AH41" s="476">
        <v>7.7018571428999998</v>
      </c>
      <c r="AI41" s="476">
        <v>7.2921428571</v>
      </c>
      <c r="AJ41" s="476">
        <v>7.4114285714000001</v>
      </c>
      <c r="AK41" s="476">
        <v>6.7658571428999998</v>
      </c>
      <c r="AL41" s="476">
        <v>7.1765714286</v>
      </c>
      <c r="AM41" s="476">
        <v>7.1617142856999996</v>
      </c>
      <c r="AN41" s="476">
        <v>6.6514285714000003</v>
      </c>
      <c r="AO41" s="476">
        <v>7.4139999999999997</v>
      </c>
      <c r="AP41" s="476">
        <v>7.0225714286000001</v>
      </c>
      <c r="AQ41" s="476">
        <v>7.6597142856999998</v>
      </c>
      <c r="AR41" s="476">
        <v>7.4831428570999998</v>
      </c>
      <c r="AS41" s="476">
        <v>7.4104285713999998</v>
      </c>
      <c r="AT41" s="476">
        <v>7.6945714285999998</v>
      </c>
      <c r="AU41" s="476">
        <v>7.4050000000000002</v>
      </c>
      <c r="AV41" s="476">
        <v>7.5311428570999999</v>
      </c>
      <c r="AW41" s="476">
        <v>7.2525714285999996</v>
      </c>
      <c r="AX41" s="476">
        <v>7.5141428571000004</v>
      </c>
      <c r="AY41" s="476">
        <v>7.4967142857000004</v>
      </c>
      <c r="AZ41" s="476">
        <v>7.1101428570999996</v>
      </c>
      <c r="BA41" s="476">
        <v>7.6087285714000004</v>
      </c>
      <c r="BB41" s="476">
        <v>7.3711428570999997</v>
      </c>
      <c r="BC41" s="476">
        <v>7.6485714286000004</v>
      </c>
      <c r="BD41" s="697">
        <v>7.3421428570999998</v>
      </c>
      <c r="BE41" s="697">
        <v>7.6138032786999998</v>
      </c>
      <c r="BF41" s="697">
        <v>7.7690000000000001</v>
      </c>
      <c r="BG41" s="397">
        <v>7.6140280000000002</v>
      </c>
      <c r="BH41" s="397">
        <v>7.8597890000000001</v>
      </c>
      <c r="BI41" s="397">
        <v>7.6154219999999997</v>
      </c>
      <c r="BJ41" s="397">
        <v>7.8178799999999997</v>
      </c>
      <c r="BK41" s="397">
        <v>7.810988</v>
      </c>
      <c r="BL41" s="397">
        <v>7.2816289999999997</v>
      </c>
      <c r="BM41" s="397">
        <v>7.9221870000000001</v>
      </c>
      <c r="BN41" s="397">
        <v>7.7980460000000003</v>
      </c>
      <c r="BO41" s="397">
        <v>8.1525060000000007</v>
      </c>
      <c r="BP41" s="397">
        <v>7.9563990000000002</v>
      </c>
      <c r="BQ41" s="397">
        <v>7.9751719999999997</v>
      </c>
      <c r="BR41" s="397">
        <v>8.2449729999999999</v>
      </c>
      <c r="BS41" s="397">
        <v>8.075215</v>
      </c>
      <c r="BT41" s="397">
        <v>8.3649179999999994</v>
      </c>
      <c r="BU41" s="397">
        <v>8.1044289999999997</v>
      </c>
      <c r="BV41" s="397">
        <v>8.3132409999999997</v>
      </c>
    </row>
    <row r="42" spans="1:74" ht="11.1" customHeight="1" x14ac:dyDescent="0.2">
      <c r="A42" s="48" t="s">
        <v>259</v>
      </c>
      <c r="B42" s="865" t="s">
        <v>1412</v>
      </c>
      <c r="C42" s="478">
        <v>1.9360287529</v>
      </c>
      <c r="D42" s="478">
        <v>1.9044576946</v>
      </c>
      <c r="E42" s="478">
        <v>1.9306326428</v>
      </c>
      <c r="F42" s="478">
        <v>1.9229253076999999</v>
      </c>
      <c r="G42" s="478">
        <v>1.8920969184</v>
      </c>
      <c r="H42" s="478">
        <v>1.9045386050999999</v>
      </c>
      <c r="I42" s="478">
        <v>1.9081920777000001</v>
      </c>
      <c r="J42" s="478">
        <v>1.9374620145999999</v>
      </c>
      <c r="K42" s="478">
        <v>1.9396412607</v>
      </c>
      <c r="L42" s="478">
        <v>1.9119282651</v>
      </c>
      <c r="M42" s="478">
        <v>1.9084583820000001</v>
      </c>
      <c r="N42" s="478">
        <v>1.9164044434</v>
      </c>
      <c r="O42" s="478">
        <v>1.9002439028</v>
      </c>
      <c r="P42" s="478">
        <v>1.9264737038999999</v>
      </c>
      <c r="Q42" s="478">
        <v>1.8933881796000001</v>
      </c>
      <c r="R42" s="478">
        <v>1.8952856568000001</v>
      </c>
      <c r="S42" s="478">
        <v>1.8931579256</v>
      </c>
      <c r="T42" s="478">
        <v>1.9520854196999999</v>
      </c>
      <c r="U42" s="478">
        <v>2.0075843822000001</v>
      </c>
      <c r="V42" s="478">
        <v>2.0562939591</v>
      </c>
      <c r="W42" s="478">
        <v>2.0089532846</v>
      </c>
      <c r="X42" s="478">
        <v>2.0282229179</v>
      </c>
      <c r="Y42" s="478">
        <v>2.0357982250000002</v>
      </c>
      <c r="Z42" s="478">
        <v>2.0715358930000001</v>
      </c>
      <c r="AA42" s="478">
        <v>2.1999997519000001</v>
      </c>
      <c r="AB42" s="478">
        <v>2.1699923609999998</v>
      </c>
      <c r="AC42" s="478">
        <v>2.1519612245999999</v>
      </c>
      <c r="AD42" s="478">
        <v>2.1814958866</v>
      </c>
      <c r="AE42" s="478">
        <v>2.2321288404000001</v>
      </c>
      <c r="AF42" s="478">
        <v>2.3155552371999999</v>
      </c>
      <c r="AG42" s="478">
        <v>2.4693298204</v>
      </c>
      <c r="AH42" s="478">
        <v>2.5065243406</v>
      </c>
      <c r="AI42" s="478">
        <v>2.5078223408000002</v>
      </c>
      <c r="AJ42" s="478">
        <v>2.4609091750999998</v>
      </c>
      <c r="AK42" s="478">
        <v>2.4777312747</v>
      </c>
      <c r="AL42" s="478">
        <v>2.6450427794000002</v>
      </c>
      <c r="AM42" s="478">
        <v>2.5958545763999998</v>
      </c>
      <c r="AN42" s="478">
        <v>2.5963211996000002</v>
      </c>
      <c r="AO42" s="478">
        <v>2.5065972968999999</v>
      </c>
      <c r="AP42" s="478">
        <v>2.479427931</v>
      </c>
      <c r="AQ42" s="478">
        <v>2.5169079692</v>
      </c>
      <c r="AR42" s="478">
        <v>2.4715368958999999</v>
      </c>
      <c r="AS42" s="478">
        <v>2.4853128952999999</v>
      </c>
      <c r="AT42" s="478">
        <v>2.5011867341</v>
      </c>
      <c r="AU42" s="478">
        <v>2.5384403248999998</v>
      </c>
      <c r="AV42" s="478">
        <v>2.5392587190000002</v>
      </c>
      <c r="AW42" s="478">
        <v>2.5176086867</v>
      </c>
      <c r="AX42" s="478">
        <v>2.4852665429999998</v>
      </c>
      <c r="AY42" s="478">
        <v>2.4866008167999998</v>
      </c>
      <c r="AZ42" s="478">
        <v>2.4921584887999999</v>
      </c>
      <c r="BA42" s="478">
        <v>2.5076784025999999</v>
      </c>
      <c r="BB42" s="478">
        <v>2.5443057325999998</v>
      </c>
      <c r="BC42" s="478">
        <v>2.5703328191999999</v>
      </c>
      <c r="BD42" s="711">
        <v>2.5185119667999998</v>
      </c>
      <c r="BE42" s="711">
        <v>2.5211969999999999</v>
      </c>
      <c r="BF42" s="711">
        <v>2.5249250000000001</v>
      </c>
      <c r="BG42" s="424">
        <v>2.5050059999999998</v>
      </c>
      <c r="BH42" s="424">
        <v>2.4791370000000001</v>
      </c>
      <c r="BI42" s="424">
        <v>2.4770449999999999</v>
      </c>
      <c r="BJ42" s="424">
        <v>2.4775480000000001</v>
      </c>
      <c r="BK42" s="424">
        <v>2.4981740000000001</v>
      </c>
      <c r="BL42" s="424">
        <v>2.4919609999999999</v>
      </c>
      <c r="BM42" s="424">
        <v>2.490561</v>
      </c>
      <c r="BN42" s="424">
        <v>2.4918779999999998</v>
      </c>
      <c r="BO42" s="424">
        <v>2.4888490000000001</v>
      </c>
      <c r="BP42" s="424">
        <v>2.4758330000000002</v>
      </c>
      <c r="BQ42" s="424">
        <v>2.4829509999999999</v>
      </c>
      <c r="BR42" s="424">
        <v>2.492896</v>
      </c>
      <c r="BS42" s="424">
        <v>2.47837</v>
      </c>
      <c r="BT42" s="424">
        <v>2.4573719999999999</v>
      </c>
      <c r="BU42" s="424">
        <v>2.4590559999999999</v>
      </c>
      <c r="BV42" s="424">
        <v>2.4633159999999998</v>
      </c>
    </row>
    <row r="43" spans="1:74" s="193" customFormat="1" ht="12" customHeight="1" x14ac:dyDescent="0.2">
      <c r="A43" s="192"/>
      <c r="B43" s="1057" t="s">
        <v>1467</v>
      </c>
      <c r="C43" s="1058"/>
      <c r="D43" s="1058"/>
      <c r="E43" s="1058"/>
      <c r="F43" s="1058"/>
      <c r="G43" s="1058"/>
      <c r="H43" s="1058"/>
      <c r="I43" s="1058"/>
      <c r="J43" s="1058"/>
      <c r="K43" s="1058"/>
      <c r="L43" s="1058"/>
      <c r="M43" s="1058"/>
      <c r="N43" s="1058"/>
      <c r="O43" s="1058"/>
      <c r="P43" s="1058"/>
      <c r="Q43" s="1047"/>
      <c r="R43" s="917"/>
      <c r="AY43" s="226"/>
      <c r="AZ43" s="226"/>
      <c r="BA43" s="226"/>
      <c r="BB43" s="226"/>
      <c r="BC43" s="226"/>
      <c r="BD43" s="773"/>
      <c r="BE43" s="773"/>
      <c r="BF43" s="773"/>
      <c r="BG43" s="226"/>
      <c r="BH43" s="226"/>
      <c r="BI43" s="226"/>
      <c r="BJ43" s="226"/>
    </row>
    <row r="44" spans="1:74" s="193" customFormat="1" ht="12" customHeight="1" x14ac:dyDescent="0.2">
      <c r="A44" s="192"/>
      <c r="B44" s="1052" t="s">
        <v>1468</v>
      </c>
      <c r="C44" s="1058"/>
      <c r="D44" s="1058"/>
      <c r="E44" s="1058"/>
      <c r="F44" s="1058"/>
      <c r="G44" s="1058"/>
      <c r="H44" s="1058"/>
      <c r="I44" s="1058"/>
      <c r="J44" s="1058"/>
      <c r="K44" s="1058"/>
      <c r="L44" s="1058"/>
      <c r="M44" s="1058"/>
      <c r="N44" s="1058"/>
      <c r="O44" s="1058"/>
      <c r="P44" s="1058"/>
      <c r="Q44" s="1047"/>
      <c r="R44" s="917"/>
      <c r="AY44" s="226"/>
      <c r="AZ44" s="226"/>
      <c r="BA44" s="226"/>
      <c r="BB44" s="226"/>
      <c r="BC44" s="226"/>
      <c r="BD44" s="773"/>
      <c r="BE44" s="773"/>
      <c r="BF44" s="773"/>
      <c r="BG44" s="226"/>
      <c r="BH44" s="226"/>
      <c r="BI44" s="226"/>
      <c r="BJ44" s="226"/>
    </row>
    <row r="45" spans="1:74" s="193" customFormat="1" ht="12" customHeight="1" x14ac:dyDescent="0.2">
      <c r="A45" s="192"/>
      <c r="B45" s="1057" t="s">
        <v>1469</v>
      </c>
      <c r="C45" s="1058"/>
      <c r="D45" s="1058"/>
      <c r="E45" s="1058"/>
      <c r="F45" s="1058"/>
      <c r="G45" s="1058"/>
      <c r="H45" s="1058"/>
      <c r="I45" s="1058"/>
      <c r="J45" s="1058"/>
      <c r="K45" s="1058"/>
      <c r="L45" s="1058"/>
      <c r="M45" s="1058"/>
      <c r="N45" s="1058"/>
      <c r="O45" s="1058"/>
      <c r="P45" s="1058"/>
      <c r="Q45" s="1047"/>
      <c r="R45" s="917"/>
      <c r="AY45" s="226"/>
      <c r="AZ45" s="226"/>
      <c r="BA45" s="226"/>
      <c r="BB45" s="226"/>
      <c r="BC45" s="226"/>
      <c r="BD45" s="773"/>
      <c r="BE45" s="773"/>
      <c r="BF45" s="773"/>
      <c r="BG45" s="226"/>
      <c r="BH45" s="226"/>
      <c r="BI45" s="226"/>
      <c r="BJ45" s="226"/>
    </row>
    <row r="46" spans="1:74" s="193" customFormat="1" ht="12" customHeight="1" x14ac:dyDescent="0.2">
      <c r="A46" s="192"/>
      <c r="B46" s="1057" t="s">
        <v>1470</v>
      </c>
      <c r="C46" s="1058"/>
      <c r="D46" s="1058"/>
      <c r="E46" s="1058"/>
      <c r="F46" s="1058"/>
      <c r="G46" s="1058"/>
      <c r="H46" s="1058"/>
      <c r="I46" s="1058"/>
      <c r="J46" s="1058"/>
      <c r="K46" s="1058"/>
      <c r="L46" s="1058"/>
      <c r="M46" s="1058"/>
      <c r="N46" s="1058"/>
      <c r="O46" s="1058"/>
      <c r="P46" s="1058"/>
      <c r="Q46" s="1047"/>
      <c r="R46" s="917"/>
      <c r="AY46" s="226"/>
      <c r="AZ46" s="226"/>
      <c r="BA46" s="226"/>
      <c r="BB46" s="226"/>
      <c r="BC46" s="226"/>
      <c r="BD46" s="773"/>
      <c r="BE46" s="773"/>
      <c r="BF46" s="773"/>
      <c r="BG46" s="226"/>
      <c r="BH46" s="226"/>
      <c r="BI46" s="226"/>
      <c r="BJ46" s="226"/>
    </row>
    <row r="47" spans="1:74" s="118" customFormat="1" ht="12" customHeight="1" x14ac:dyDescent="0.2">
      <c r="A47" s="48"/>
      <c r="B47" s="914" t="s">
        <v>834</v>
      </c>
      <c r="C47" s="914"/>
      <c r="D47" s="914"/>
      <c r="E47" s="914"/>
      <c r="F47" s="914"/>
      <c r="G47" s="914"/>
      <c r="H47" s="915"/>
      <c r="I47" s="914"/>
      <c r="J47" s="914"/>
      <c r="K47" s="914"/>
      <c r="L47" s="914"/>
      <c r="M47" s="914"/>
      <c r="N47" s="914"/>
      <c r="O47" s="914"/>
      <c r="P47" s="914"/>
      <c r="Q47" s="914"/>
      <c r="R47" s="916"/>
      <c r="AY47" s="225"/>
      <c r="AZ47" s="225"/>
      <c r="BA47" s="225"/>
      <c r="BB47" s="225"/>
      <c r="BC47" s="225"/>
      <c r="BD47" s="774"/>
      <c r="BE47" s="774"/>
      <c r="BF47" s="774"/>
      <c r="BG47" s="225"/>
      <c r="BH47" s="225"/>
      <c r="BI47" s="225"/>
      <c r="BJ47" s="225"/>
    </row>
    <row r="48" spans="1:74" s="380" customFormat="1" ht="12" customHeight="1" x14ac:dyDescent="0.25">
      <c r="A48" s="379"/>
      <c r="B48" s="988" t="str">
        <f>Dates!$G$2</f>
        <v>EIA completed modeling and analysis for this report on Thursday, September 5, 2024.</v>
      </c>
      <c r="C48" s="989"/>
      <c r="D48" s="989"/>
      <c r="E48" s="989"/>
      <c r="F48" s="989"/>
      <c r="G48" s="989"/>
      <c r="H48" s="989"/>
      <c r="I48" s="989"/>
      <c r="J48" s="989"/>
      <c r="K48" s="989"/>
      <c r="L48" s="989"/>
      <c r="M48" s="989"/>
      <c r="N48" s="989"/>
      <c r="O48" s="989"/>
      <c r="P48" s="989"/>
      <c r="Q48" s="989"/>
      <c r="R48" s="917"/>
      <c r="BD48" s="383"/>
      <c r="BE48" s="383"/>
      <c r="BF48" s="383"/>
    </row>
    <row r="49" spans="1:74" s="193" customFormat="1" ht="12" customHeight="1" x14ac:dyDescent="0.25">
      <c r="A49" s="192"/>
      <c r="B49" s="987" t="s">
        <v>487</v>
      </c>
      <c r="C49" s="980"/>
      <c r="D49" s="980"/>
      <c r="E49" s="980"/>
      <c r="F49" s="980"/>
      <c r="G49" s="980"/>
      <c r="H49" s="980"/>
      <c r="I49" s="980"/>
      <c r="J49" s="980"/>
      <c r="K49" s="980"/>
      <c r="L49" s="980"/>
      <c r="M49" s="980"/>
      <c r="N49" s="980"/>
      <c r="O49" s="980"/>
      <c r="P49" s="980"/>
      <c r="Q49" s="980"/>
      <c r="R49" s="917"/>
      <c r="AY49" s="226"/>
      <c r="AZ49" s="226"/>
      <c r="BA49" s="226"/>
      <c r="BB49" s="226"/>
      <c r="BC49" s="226"/>
      <c r="BD49" s="773"/>
      <c r="BE49" s="773"/>
      <c r="BF49" s="773"/>
      <c r="BG49" s="226"/>
      <c r="BH49" s="226"/>
      <c r="BI49" s="226"/>
      <c r="BJ49" s="226"/>
    </row>
    <row r="50" spans="1:74" s="193" customFormat="1" ht="12" customHeight="1" x14ac:dyDescent="0.25">
      <c r="A50" s="192"/>
      <c r="B50" s="979" t="s">
        <v>1456</v>
      </c>
      <c r="C50" s="980"/>
      <c r="D50" s="980"/>
      <c r="E50" s="980"/>
      <c r="F50" s="980"/>
      <c r="G50" s="980"/>
      <c r="H50" s="980"/>
      <c r="I50" s="980"/>
      <c r="J50" s="980"/>
      <c r="K50" s="980"/>
      <c r="L50" s="980"/>
      <c r="M50" s="980"/>
      <c r="N50" s="980"/>
      <c r="O50" s="980"/>
      <c r="P50" s="980"/>
      <c r="Q50" s="980"/>
      <c r="R50" s="917"/>
      <c r="AY50" s="226"/>
      <c r="AZ50" s="226"/>
      <c r="BA50" s="226"/>
      <c r="BB50" s="226"/>
      <c r="BC50" s="226"/>
      <c r="BD50" s="773"/>
      <c r="BE50" s="773"/>
      <c r="BF50" s="773"/>
      <c r="BG50" s="226"/>
      <c r="BH50" s="226"/>
      <c r="BI50" s="226"/>
      <c r="BJ50" s="226"/>
    </row>
    <row r="51" spans="1:74" s="193" customFormat="1" ht="12" customHeight="1" x14ac:dyDescent="0.2">
      <c r="A51" s="192"/>
      <c r="B51" s="968" t="s">
        <v>848</v>
      </c>
      <c r="C51" s="968"/>
      <c r="D51" s="968"/>
      <c r="E51" s="968"/>
      <c r="F51" s="968"/>
      <c r="G51" s="968"/>
      <c r="H51" s="968"/>
      <c r="I51" s="968"/>
      <c r="J51" s="968"/>
      <c r="K51" s="968"/>
      <c r="L51" s="968"/>
      <c r="M51" s="968"/>
      <c r="N51" s="968"/>
      <c r="O51" s="968"/>
      <c r="P51" s="968"/>
      <c r="Q51" s="968"/>
      <c r="R51" s="968"/>
      <c r="AY51" s="226"/>
      <c r="AZ51" s="226"/>
      <c r="BA51" s="226"/>
      <c r="BB51" s="226"/>
      <c r="BC51" s="226"/>
      <c r="BD51" s="773"/>
      <c r="BE51" s="773"/>
      <c r="BF51" s="773"/>
      <c r="BG51" s="226"/>
      <c r="BH51" s="226"/>
      <c r="BI51" s="226"/>
      <c r="BJ51" s="226"/>
    </row>
    <row r="52" spans="1:74" s="193" customFormat="1" ht="12" customHeight="1" x14ac:dyDescent="0.25">
      <c r="A52" s="192"/>
      <c r="B52" s="974" t="s">
        <v>1466</v>
      </c>
      <c r="C52" s="975"/>
      <c r="D52" s="975"/>
      <c r="E52" s="975"/>
      <c r="F52" s="975"/>
      <c r="G52" s="975"/>
      <c r="H52" s="975"/>
      <c r="I52" s="975"/>
      <c r="J52" s="975"/>
      <c r="K52" s="975"/>
      <c r="L52" s="975"/>
      <c r="M52" s="975"/>
      <c r="N52" s="975"/>
      <c r="O52" s="975"/>
      <c r="P52" s="975"/>
      <c r="Q52" s="976"/>
      <c r="R52" s="917"/>
      <c r="AY52" s="226"/>
      <c r="AZ52" s="226"/>
      <c r="BA52" s="226"/>
      <c r="BB52" s="226"/>
      <c r="BC52" s="226"/>
      <c r="BD52" s="773"/>
      <c r="BE52" s="773"/>
      <c r="BF52" s="773"/>
      <c r="BG52" s="226"/>
      <c r="BH52" s="226"/>
      <c r="BI52" s="226"/>
      <c r="BJ52" s="226"/>
    </row>
    <row r="53" spans="1:74" s="194" customFormat="1" ht="12" customHeight="1" x14ac:dyDescent="0.25">
      <c r="A53" s="174"/>
      <c r="B53" s="974" t="s">
        <v>498</v>
      </c>
      <c r="C53" s="976"/>
      <c r="D53" s="976"/>
      <c r="E53" s="976"/>
      <c r="F53" s="976"/>
      <c r="G53" s="976"/>
      <c r="H53" s="976"/>
      <c r="I53" s="976"/>
      <c r="J53" s="976"/>
      <c r="K53" s="976"/>
      <c r="L53" s="976"/>
      <c r="M53" s="976"/>
      <c r="N53" s="976"/>
      <c r="O53" s="976"/>
      <c r="P53" s="976"/>
      <c r="Q53" s="976"/>
      <c r="R53" s="917"/>
      <c r="AY53" s="227"/>
      <c r="AZ53" s="227"/>
      <c r="BA53" s="227"/>
      <c r="BB53" s="227"/>
      <c r="BC53" s="227"/>
      <c r="BD53" s="773"/>
      <c r="BE53" s="773"/>
      <c r="BF53" s="773"/>
      <c r="BG53" s="227"/>
      <c r="BH53" s="227"/>
      <c r="BI53" s="227"/>
      <c r="BJ53" s="227"/>
    </row>
    <row r="54" spans="1:74" ht="13.2" x14ac:dyDescent="0.25">
      <c r="A54" s="174"/>
      <c r="B54" s="995" t="s">
        <v>850</v>
      </c>
      <c r="C54" s="976"/>
      <c r="D54" s="976"/>
      <c r="E54" s="976"/>
      <c r="F54" s="976"/>
      <c r="G54" s="976"/>
      <c r="H54" s="976"/>
      <c r="I54" s="976"/>
      <c r="J54" s="976"/>
      <c r="K54" s="976"/>
      <c r="L54" s="976"/>
      <c r="M54" s="976"/>
      <c r="N54" s="976"/>
      <c r="O54" s="976"/>
      <c r="P54" s="976"/>
      <c r="Q54" s="976"/>
      <c r="R54" s="855"/>
      <c r="BD54" s="774"/>
      <c r="BE54" s="774"/>
      <c r="BF54" s="774"/>
      <c r="BK54" s="146"/>
      <c r="BL54" s="146"/>
      <c r="BM54" s="146"/>
      <c r="BN54" s="146"/>
      <c r="BO54" s="146"/>
      <c r="BP54" s="146"/>
      <c r="BQ54" s="146"/>
      <c r="BR54" s="146"/>
      <c r="BS54" s="146"/>
      <c r="BT54" s="146"/>
      <c r="BU54" s="146"/>
      <c r="BV54" s="146"/>
    </row>
    <row r="55" spans="1:74" x14ac:dyDescent="0.2">
      <c r="BD55" s="774"/>
      <c r="BE55" s="774"/>
      <c r="BF55" s="774"/>
      <c r="BK55" s="146"/>
      <c r="BL55" s="146"/>
      <c r="BM55" s="146"/>
      <c r="BN55" s="146"/>
      <c r="BO55" s="146"/>
      <c r="BP55" s="146"/>
      <c r="BQ55" s="146"/>
      <c r="BR55" s="146"/>
      <c r="BS55" s="146"/>
      <c r="BT55" s="146"/>
      <c r="BU55" s="146"/>
      <c r="BV55" s="146"/>
    </row>
    <row r="56" spans="1:74" x14ac:dyDescent="0.2">
      <c r="BD56" s="774"/>
      <c r="BE56" s="774"/>
      <c r="BF56" s="774"/>
      <c r="BK56" s="146"/>
      <c r="BL56" s="146"/>
      <c r="BM56" s="146"/>
      <c r="BN56" s="146"/>
      <c r="BO56" s="146"/>
      <c r="BP56" s="146"/>
      <c r="BQ56" s="146"/>
      <c r="BR56" s="146"/>
      <c r="BS56" s="146"/>
      <c r="BT56" s="146"/>
      <c r="BU56" s="146"/>
      <c r="BV56" s="146"/>
    </row>
    <row r="57" spans="1:74" x14ac:dyDescent="0.2">
      <c r="BD57" s="774"/>
      <c r="BE57" s="774"/>
      <c r="BF57" s="774"/>
      <c r="BK57" s="146"/>
      <c r="BL57" s="146"/>
      <c r="BM57" s="146"/>
      <c r="BN57" s="146"/>
      <c r="BO57" s="146"/>
      <c r="BP57" s="146"/>
      <c r="BQ57" s="146"/>
      <c r="BR57" s="146"/>
      <c r="BS57" s="146"/>
      <c r="BT57" s="146"/>
      <c r="BU57" s="146"/>
      <c r="BV57" s="146"/>
    </row>
    <row r="58" spans="1:74" x14ac:dyDescent="0.2">
      <c r="BD58" s="774"/>
      <c r="BE58" s="774"/>
      <c r="BF58" s="774"/>
      <c r="BK58" s="146"/>
      <c r="BL58" s="146"/>
      <c r="BM58" s="146"/>
      <c r="BN58" s="146"/>
      <c r="BO58" s="146"/>
      <c r="BP58" s="146"/>
      <c r="BQ58" s="146"/>
      <c r="BR58" s="146"/>
      <c r="BS58" s="146"/>
      <c r="BT58" s="146"/>
      <c r="BU58" s="146"/>
      <c r="BV58" s="146"/>
    </row>
    <row r="59" spans="1:74" x14ac:dyDescent="0.2">
      <c r="BD59" s="774"/>
      <c r="BE59" s="774"/>
      <c r="BF59" s="774"/>
      <c r="BK59" s="146"/>
      <c r="BL59" s="146"/>
      <c r="BM59" s="146"/>
      <c r="BN59" s="146"/>
      <c r="BO59" s="146"/>
      <c r="BP59" s="146"/>
      <c r="BQ59" s="146"/>
      <c r="BR59" s="146"/>
      <c r="BS59" s="146"/>
      <c r="BT59" s="146"/>
      <c r="BU59" s="146"/>
      <c r="BV59" s="146"/>
    </row>
    <row r="60" spans="1:74" x14ac:dyDescent="0.2">
      <c r="BD60" s="774"/>
      <c r="BE60" s="774"/>
      <c r="BF60" s="774"/>
      <c r="BK60" s="146"/>
      <c r="BL60" s="146"/>
      <c r="BM60" s="146"/>
      <c r="BN60" s="146"/>
      <c r="BO60" s="146"/>
      <c r="BP60" s="146"/>
      <c r="BQ60" s="146"/>
      <c r="BR60" s="146"/>
      <c r="BS60" s="146"/>
      <c r="BT60" s="146"/>
      <c r="BU60" s="146"/>
      <c r="BV60" s="146"/>
    </row>
    <row r="61" spans="1:74" x14ac:dyDescent="0.2">
      <c r="BD61" s="774"/>
      <c r="BE61" s="774"/>
      <c r="BF61" s="774"/>
      <c r="BK61" s="146"/>
      <c r="BL61" s="146"/>
      <c r="BM61" s="146"/>
      <c r="BN61" s="146"/>
      <c r="BO61" s="146"/>
      <c r="BP61" s="146"/>
      <c r="BQ61" s="146"/>
      <c r="BR61" s="146"/>
      <c r="BS61" s="146"/>
      <c r="BT61" s="146"/>
      <c r="BU61" s="146"/>
      <c r="BV61" s="146"/>
    </row>
    <row r="62" spans="1:74" x14ac:dyDescent="0.2">
      <c r="BD62" s="774"/>
      <c r="BE62" s="774"/>
      <c r="BF62" s="774"/>
      <c r="BK62" s="146"/>
      <c r="BL62" s="146"/>
      <c r="BM62" s="146"/>
      <c r="BN62" s="146"/>
      <c r="BO62" s="146"/>
      <c r="BP62" s="146"/>
      <c r="BQ62" s="146"/>
      <c r="BR62" s="146"/>
      <c r="BS62" s="146"/>
      <c r="BT62" s="146"/>
      <c r="BU62" s="146"/>
      <c r="BV62" s="146"/>
    </row>
    <row r="63" spans="1:74" x14ac:dyDescent="0.2">
      <c r="BD63" s="774"/>
      <c r="BE63" s="774"/>
      <c r="BF63" s="774"/>
      <c r="BK63" s="146"/>
      <c r="BL63" s="146"/>
      <c r="BM63" s="146"/>
      <c r="BN63" s="146"/>
      <c r="BO63" s="146"/>
      <c r="BP63" s="146"/>
      <c r="BQ63" s="146"/>
      <c r="BR63" s="146"/>
      <c r="BS63" s="146"/>
      <c r="BT63" s="146"/>
      <c r="BU63" s="146"/>
      <c r="BV63" s="146"/>
    </row>
    <row r="64" spans="1:74" x14ac:dyDescent="0.2">
      <c r="BK64" s="146"/>
      <c r="BL64" s="146"/>
      <c r="BM64" s="146"/>
      <c r="BN64" s="146"/>
      <c r="BO64" s="146"/>
      <c r="BP64" s="146"/>
      <c r="BQ64" s="146"/>
      <c r="BR64" s="146"/>
      <c r="BS64" s="146"/>
      <c r="BT64" s="146"/>
      <c r="BU64" s="146"/>
      <c r="BV64" s="146"/>
    </row>
    <row r="65" spans="63:74" x14ac:dyDescent="0.2">
      <c r="BK65" s="146"/>
      <c r="BL65" s="146"/>
      <c r="BM65" s="146"/>
      <c r="BN65" s="146"/>
      <c r="BO65" s="146"/>
      <c r="BP65" s="146"/>
      <c r="BQ65" s="146"/>
      <c r="BR65" s="146"/>
      <c r="BS65" s="146"/>
      <c r="BT65" s="146"/>
      <c r="BU65" s="146"/>
      <c r="BV65" s="146"/>
    </row>
    <row r="66" spans="63:74" x14ac:dyDescent="0.2">
      <c r="BK66" s="146"/>
      <c r="BL66" s="146"/>
      <c r="BM66" s="146"/>
      <c r="BN66" s="146"/>
      <c r="BO66" s="146"/>
      <c r="BP66" s="146"/>
      <c r="BQ66" s="146"/>
      <c r="BR66" s="146"/>
      <c r="BS66" s="146"/>
      <c r="BT66" s="146"/>
      <c r="BU66" s="146"/>
      <c r="BV66" s="146"/>
    </row>
    <row r="67" spans="63:74" x14ac:dyDescent="0.2">
      <c r="BK67" s="146"/>
      <c r="BL67" s="146"/>
      <c r="BM67" s="146"/>
      <c r="BN67" s="146"/>
      <c r="BO67" s="146"/>
      <c r="BP67" s="146"/>
      <c r="BQ67" s="146"/>
      <c r="BR67" s="146"/>
      <c r="BS67" s="146"/>
      <c r="BT67" s="146"/>
      <c r="BU67" s="146"/>
      <c r="BV67" s="146"/>
    </row>
    <row r="68" spans="63:74" x14ac:dyDescent="0.2">
      <c r="BK68" s="146"/>
      <c r="BL68" s="146"/>
      <c r="BM68" s="146"/>
      <c r="BN68" s="146"/>
      <c r="BO68" s="146"/>
      <c r="BP68" s="146"/>
      <c r="BQ68" s="146"/>
      <c r="BR68" s="146"/>
      <c r="BS68" s="146"/>
      <c r="BT68" s="146"/>
      <c r="BU68" s="146"/>
      <c r="BV68" s="146"/>
    </row>
    <row r="69" spans="63:74" x14ac:dyDescent="0.2">
      <c r="BK69" s="146"/>
      <c r="BL69" s="146"/>
      <c r="BM69" s="146"/>
      <c r="BN69" s="146"/>
      <c r="BO69" s="146"/>
      <c r="BP69" s="146"/>
      <c r="BQ69" s="146"/>
      <c r="BR69" s="146"/>
      <c r="BS69" s="146"/>
      <c r="BT69" s="146"/>
      <c r="BU69" s="146"/>
      <c r="BV69" s="146"/>
    </row>
    <row r="70" spans="63:74" x14ac:dyDescent="0.2">
      <c r="BK70" s="146"/>
      <c r="BL70" s="146"/>
      <c r="BM70" s="146"/>
      <c r="BN70" s="146"/>
      <c r="BO70" s="146"/>
      <c r="BP70" s="146"/>
      <c r="BQ70" s="146"/>
      <c r="BR70" s="146"/>
      <c r="BS70" s="146"/>
      <c r="BT70" s="146"/>
      <c r="BU70" s="146"/>
      <c r="BV70" s="146"/>
    </row>
    <row r="71" spans="63:74" x14ac:dyDescent="0.2">
      <c r="BK71" s="146"/>
      <c r="BL71" s="146"/>
      <c r="BM71" s="146"/>
      <c r="BN71" s="146"/>
      <c r="BO71" s="146"/>
      <c r="BP71" s="146"/>
      <c r="BQ71" s="146"/>
      <c r="BR71" s="146"/>
      <c r="BS71" s="146"/>
      <c r="BT71" s="146"/>
      <c r="BU71" s="146"/>
      <c r="BV71" s="146"/>
    </row>
    <row r="72" spans="63:74" x14ac:dyDescent="0.2">
      <c r="BK72" s="146"/>
      <c r="BL72" s="146"/>
      <c r="BM72" s="146"/>
      <c r="BN72" s="146"/>
      <c r="BO72" s="146"/>
      <c r="BP72" s="146"/>
      <c r="BQ72" s="146"/>
      <c r="BR72" s="146"/>
      <c r="BS72" s="146"/>
      <c r="BT72" s="146"/>
      <c r="BU72" s="146"/>
      <c r="BV72" s="146"/>
    </row>
    <row r="73" spans="63:74" x14ac:dyDescent="0.2">
      <c r="BK73" s="146"/>
      <c r="BL73" s="146"/>
      <c r="BM73" s="146"/>
      <c r="BN73" s="146"/>
      <c r="BO73" s="146"/>
      <c r="BP73" s="146"/>
      <c r="BQ73" s="146"/>
      <c r="BR73" s="146"/>
      <c r="BS73" s="146"/>
      <c r="BT73" s="146"/>
      <c r="BU73" s="146"/>
      <c r="BV73" s="146"/>
    </row>
    <row r="74" spans="63:74" x14ac:dyDescent="0.2">
      <c r="BK74" s="146"/>
      <c r="BL74" s="146"/>
      <c r="BM74" s="146"/>
      <c r="BN74" s="146"/>
      <c r="BO74" s="146"/>
      <c r="BP74" s="146"/>
      <c r="BQ74" s="146"/>
      <c r="BR74" s="146"/>
      <c r="BS74" s="146"/>
      <c r="BT74" s="146"/>
      <c r="BU74" s="146"/>
      <c r="BV74" s="146"/>
    </row>
    <row r="75" spans="63:74" x14ac:dyDescent="0.2">
      <c r="BK75" s="146"/>
      <c r="BL75" s="146"/>
      <c r="BM75" s="146"/>
      <c r="BN75" s="146"/>
      <c r="BO75" s="146"/>
      <c r="BP75" s="146"/>
      <c r="BQ75" s="146"/>
      <c r="BR75" s="146"/>
      <c r="BS75" s="146"/>
      <c r="BT75" s="146"/>
      <c r="BU75" s="146"/>
      <c r="BV75" s="146"/>
    </row>
    <row r="76" spans="63:74" x14ac:dyDescent="0.2">
      <c r="BK76" s="146"/>
      <c r="BL76" s="146"/>
      <c r="BM76" s="146"/>
      <c r="BN76" s="146"/>
      <c r="BO76" s="146"/>
      <c r="BP76" s="146"/>
      <c r="BQ76" s="146"/>
      <c r="BR76" s="146"/>
      <c r="BS76" s="146"/>
      <c r="BT76" s="146"/>
      <c r="BU76" s="146"/>
      <c r="BV76" s="146"/>
    </row>
    <row r="77" spans="63:74" x14ac:dyDescent="0.2">
      <c r="BK77" s="146"/>
      <c r="BL77" s="146"/>
      <c r="BM77" s="146"/>
      <c r="BN77" s="146"/>
      <c r="BO77" s="146"/>
      <c r="BP77" s="146"/>
      <c r="BQ77" s="146"/>
      <c r="BR77" s="146"/>
      <c r="BS77" s="146"/>
      <c r="BT77" s="146"/>
      <c r="BU77" s="146"/>
      <c r="BV77" s="146"/>
    </row>
    <row r="78" spans="63:74" x14ac:dyDescent="0.2">
      <c r="BK78" s="146"/>
      <c r="BL78" s="146"/>
      <c r="BM78" s="146"/>
      <c r="BN78" s="146"/>
      <c r="BO78" s="146"/>
      <c r="BP78" s="146"/>
      <c r="BQ78" s="146"/>
      <c r="BR78" s="146"/>
      <c r="BS78" s="146"/>
      <c r="BT78" s="146"/>
      <c r="BU78" s="146"/>
      <c r="BV78" s="146"/>
    </row>
    <row r="79" spans="63:74" x14ac:dyDescent="0.2">
      <c r="BK79" s="146"/>
      <c r="BL79" s="146"/>
      <c r="BM79" s="146"/>
      <c r="BN79" s="146"/>
      <c r="BO79" s="146"/>
      <c r="BP79" s="146"/>
      <c r="BQ79" s="146"/>
      <c r="BR79" s="146"/>
      <c r="BS79" s="146"/>
      <c r="BT79" s="146"/>
      <c r="BU79" s="146"/>
      <c r="BV79" s="146"/>
    </row>
    <row r="80" spans="63:74" x14ac:dyDescent="0.2">
      <c r="BK80" s="146"/>
      <c r="BL80" s="146"/>
      <c r="BM80" s="146"/>
      <c r="BN80" s="146"/>
      <c r="BO80" s="146"/>
      <c r="BP80" s="146"/>
      <c r="BQ80" s="146"/>
      <c r="BR80" s="146"/>
      <c r="BS80" s="146"/>
      <c r="BT80" s="146"/>
      <c r="BU80" s="146"/>
      <c r="BV80" s="146"/>
    </row>
    <row r="81" spans="63:74" x14ac:dyDescent="0.2">
      <c r="BK81" s="146"/>
      <c r="BL81" s="146"/>
      <c r="BM81" s="146"/>
      <c r="BN81" s="146"/>
      <c r="BO81" s="146"/>
      <c r="BP81" s="146"/>
      <c r="BQ81" s="146"/>
      <c r="BR81" s="146"/>
      <c r="BS81" s="146"/>
      <c r="BT81" s="146"/>
      <c r="BU81" s="146"/>
      <c r="BV81" s="146"/>
    </row>
    <row r="82" spans="63:74" x14ac:dyDescent="0.2">
      <c r="BK82" s="146"/>
      <c r="BL82" s="146"/>
      <c r="BM82" s="146"/>
      <c r="BN82" s="146"/>
      <c r="BO82" s="146"/>
      <c r="BP82" s="146"/>
      <c r="BQ82" s="146"/>
      <c r="BR82" s="146"/>
      <c r="BS82" s="146"/>
      <c r="BT82" s="146"/>
      <c r="BU82" s="146"/>
      <c r="BV82" s="146"/>
    </row>
    <row r="83" spans="63:74" x14ac:dyDescent="0.2">
      <c r="BK83" s="146"/>
      <c r="BL83" s="146"/>
      <c r="BM83" s="146"/>
      <c r="BN83" s="146"/>
      <c r="BO83" s="146"/>
      <c r="BP83" s="146"/>
      <c r="BQ83" s="146"/>
      <c r="BR83" s="146"/>
      <c r="BS83" s="146"/>
      <c r="BT83" s="146"/>
      <c r="BU83" s="146"/>
      <c r="BV83" s="146"/>
    </row>
    <row r="84" spans="63:74" x14ac:dyDescent="0.2">
      <c r="BK84" s="146"/>
      <c r="BL84" s="146"/>
      <c r="BM84" s="146"/>
      <c r="BN84" s="146"/>
      <c r="BO84" s="146"/>
      <c r="BP84" s="146"/>
      <c r="BQ84" s="146"/>
      <c r="BR84" s="146"/>
      <c r="BS84" s="146"/>
      <c r="BT84" s="146"/>
      <c r="BU84" s="146"/>
      <c r="BV84" s="146"/>
    </row>
    <row r="85" spans="63:74" x14ac:dyDescent="0.2">
      <c r="BK85" s="146"/>
      <c r="BL85" s="146"/>
      <c r="BM85" s="146"/>
      <c r="BN85" s="146"/>
      <c r="BO85" s="146"/>
      <c r="BP85" s="146"/>
      <c r="BQ85" s="146"/>
      <c r="BR85" s="146"/>
      <c r="BS85" s="146"/>
      <c r="BT85" s="146"/>
      <c r="BU85" s="146"/>
      <c r="BV85" s="146"/>
    </row>
    <row r="86" spans="63:74" x14ac:dyDescent="0.2">
      <c r="BK86" s="146"/>
      <c r="BL86" s="146"/>
      <c r="BM86" s="146"/>
      <c r="BN86" s="146"/>
      <c r="BO86" s="146"/>
      <c r="BP86" s="146"/>
      <c r="BQ86" s="146"/>
      <c r="BR86" s="146"/>
      <c r="BS86" s="146"/>
      <c r="BT86" s="146"/>
      <c r="BU86" s="146"/>
      <c r="BV86" s="146"/>
    </row>
    <row r="87" spans="63:74" x14ac:dyDescent="0.2">
      <c r="BK87" s="146"/>
      <c r="BL87" s="146"/>
      <c r="BM87" s="146"/>
      <c r="BN87" s="146"/>
      <c r="BO87" s="146"/>
      <c r="BP87" s="146"/>
      <c r="BQ87" s="146"/>
      <c r="BR87" s="146"/>
      <c r="BS87" s="146"/>
      <c r="BT87" s="146"/>
      <c r="BU87" s="146"/>
      <c r="BV87" s="146"/>
    </row>
    <row r="88" spans="63:74" x14ac:dyDescent="0.2">
      <c r="BK88" s="146"/>
      <c r="BL88" s="146"/>
      <c r="BM88" s="146"/>
      <c r="BN88" s="146"/>
      <c r="BO88" s="146"/>
      <c r="BP88" s="146"/>
      <c r="BQ88" s="146"/>
      <c r="BR88" s="146"/>
      <c r="BS88" s="146"/>
      <c r="BT88" s="146"/>
      <c r="BU88" s="146"/>
      <c r="BV88" s="146"/>
    </row>
    <row r="89" spans="63:74" x14ac:dyDescent="0.2">
      <c r="BK89" s="146"/>
      <c r="BL89" s="146"/>
      <c r="BM89" s="146"/>
      <c r="BN89" s="146"/>
      <c r="BO89" s="146"/>
      <c r="BP89" s="146"/>
      <c r="BQ89" s="146"/>
      <c r="BR89" s="146"/>
      <c r="BS89" s="146"/>
      <c r="BT89" s="146"/>
      <c r="BU89" s="146"/>
      <c r="BV89" s="146"/>
    </row>
    <row r="90" spans="63:74" x14ac:dyDescent="0.2">
      <c r="BK90" s="146"/>
      <c r="BL90" s="146"/>
      <c r="BM90" s="146"/>
      <c r="BN90" s="146"/>
      <c r="BO90" s="146"/>
      <c r="BP90" s="146"/>
      <c r="BQ90" s="146"/>
      <c r="BR90" s="146"/>
      <c r="BS90" s="146"/>
      <c r="BT90" s="146"/>
      <c r="BU90" s="146"/>
      <c r="BV90" s="146"/>
    </row>
    <row r="91" spans="63:74" x14ac:dyDescent="0.2">
      <c r="BK91" s="146"/>
      <c r="BL91" s="146"/>
      <c r="BM91" s="146"/>
      <c r="BN91" s="146"/>
      <c r="BO91" s="146"/>
      <c r="BP91" s="146"/>
      <c r="BQ91" s="146"/>
      <c r="BR91" s="146"/>
      <c r="BS91" s="146"/>
      <c r="BT91" s="146"/>
      <c r="BU91" s="146"/>
      <c r="BV91" s="146"/>
    </row>
    <row r="92" spans="63:74" x14ac:dyDescent="0.2">
      <c r="BK92" s="146"/>
      <c r="BL92" s="146"/>
      <c r="BM92" s="146"/>
      <c r="BN92" s="146"/>
      <c r="BO92" s="146"/>
      <c r="BP92" s="146"/>
      <c r="BQ92" s="146"/>
      <c r="BR92" s="146"/>
      <c r="BS92" s="146"/>
      <c r="BT92" s="146"/>
      <c r="BU92" s="146"/>
      <c r="BV92" s="146"/>
    </row>
    <row r="93" spans="63:74" x14ac:dyDescent="0.2">
      <c r="BK93" s="146"/>
      <c r="BL93" s="146"/>
      <c r="BM93" s="146"/>
      <c r="BN93" s="146"/>
      <c r="BO93" s="146"/>
      <c r="BP93" s="146"/>
      <c r="BQ93" s="146"/>
      <c r="BR93" s="146"/>
      <c r="BS93" s="146"/>
      <c r="BT93" s="146"/>
      <c r="BU93" s="146"/>
      <c r="BV93" s="146"/>
    </row>
    <row r="94" spans="63:74" x14ac:dyDescent="0.2">
      <c r="BK94" s="146"/>
      <c r="BL94" s="146"/>
      <c r="BM94" s="146"/>
      <c r="BN94" s="146"/>
      <c r="BO94" s="146"/>
      <c r="BP94" s="146"/>
      <c r="BQ94" s="146"/>
      <c r="BR94" s="146"/>
      <c r="BS94" s="146"/>
      <c r="BT94" s="146"/>
      <c r="BU94" s="146"/>
      <c r="BV94" s="146"/>
    </row>
    <row r="95" spans="63:74" x14ac:dyDescent="0.2">
      <c r="BK95" s="146"/>
      <c r="BL95" s="146"/>
      <c r="BM95" s="146"/>
      <c r="BN95" s="146"/>
      <c r="BO95" s="146"/>
      <c r="BP95" s="146"/>
      <c r="BQ95" s="146"/>
      <c r="BR95" s="146"/>
      <c r="BS95" s="146"/>
      <c r="BT95" s="146"/>
      <c r="BU95" s="146"/>
      <c r="BV95" s="146"/>
    </row>
    <row r="96" spans="63:74" x14ac:dyDescent="0.2">
      <c r="BK96" s="146"/>
      <c r="BL96" s="146"/>
      <c r="BM96" s="146"/>
      <c r="BN96" s="146"/>
      <c r="BO96" s="146"/>
      <c r="BP96" s="146"/>
      <c r="BQ96" s="146"/>
      <c r="BR96" s="146"/>
      <c r="BS96" s="146"/>
      <c r="BT96" s="146"/>
      <c r="BU96" s="146"/>
      <c r="BV96" s="146"/>
    </row>
    <row r="97" spans="63:74" x14ac:dyDescent="0.2">
      <c r="BK97" s="146"/>
      <c r="BL97" s="146"/>
      <c r="BM97" s="146"/>
      <c r="BN97" s="146"/>
      <c r="BO97" s="146"/>
      <c r="BP97" s="146"/>
      <c r="BQ97" s="146"/>
      <c r="BR97" s="146"/>
      <c r="BS97" s="146"/>
      <c r="BT97" s="146"/>
      <c r="BU97" s="146"/>
      <c r="BV97" s="146"/>
    </row>
    <row r="98" spans="63:74" x14ac:dyDescent="0.2">
      <c r="BK98" s="146"/>
      <c r="BL98" s="146"/>
      <c r="BM98" s="146"/>
      <c r="BN98" s="146"/>
      <c r="BO98" s="146"/>
      <c r="BP98" s="146"/>
      <c r="BQ98" s="146"/>
      <c r="BR98" s="146"/>
      <c r="BS98" s="146"/>
      <c r="BT98" s="146"/>
      <c r="BU98" s="146"/>
      <c r="BV98" s="146"/>
    </row>
    <row r="99" spans="63:74" x14ac:dyDescent="0.2">
      <c r="BK99" s="146"/>
      <c r="BL99" s="146"/>
      <c r="BM99" s="146"/>
      <c r="BN99" s="146"/>
      <c r="BO99" s="146"/>
      <c r="BP99" s="146"/>
      <c r="BQ99" s="146"/>
      <c r="BR99" s="146"/>
      <c r="BS99" s="146"/>
      <c r="BT99" s="146"/>
      <c r="BU99" s="146"/>
      <c r="BV99" s="146"/>
    </row>
    <row r="100" spans="63:74" x14ac:dyDescent="0.2">
      <c r="BK100" s="146"/>
      <c r="BL100" s="146"/>
      <c r="BM100" s="146"/>
      <c r="BN100" s="146"/>
      <c r="BO100" s="146"/>
      <c r="BP100" s="146"/>
      <c r="BQ100" s="146"/>
      <c r="BR100" s="146"/>
      <c r="BS100" s="146"/>
      <c r="BT100" s="146"/>
      <c r="BU100" s="146"/>
      <c r="BV100" s="146"/>
    </row>
    <row r="101" spans="63:74" x14ac:dyDescent="0.2">
      <c r="BK101" s="146"/>
      <c r="BL101" s="146"/>
      <c r="BM101" s="146"/>
      <c r="BN101" s="146"/>
      <c r="BO101" s="146"/>
      <c r="BP101" s="146"/>
      <c r="BQ101" s="146"/>
      <c r="BR101" s="146"/>
      <c r="BS101" s="146"/>
      <c r="BT101" s="146"/>
      <c r="BU101" s="146"/>
      <c r="BV101" s="146"/>
    </row>
    <row r="102" spans="63:74" x14ac:dyDescent="0.2">
      <c r="BK102" s="146"/>
      <c r="BL102" s="146"/>
      <c r="BM102" s="146"/>
      <c r="BN102" s="146"/>
      <c r="BO102" s="146"/>
      <c r="BP102" s="146"/>
      <c r="BQ102" s="146"/>
      <c r="BR102" s="146"/>
      <c r="BS102" s="146"/>
      <c r="BT102" s="146"/>
      <c r="BU102" s="146"/>
      <c r="BV102" s="146"/>
    </row>
    <row r="103" spans="63:74" x14ac:dyDescent="0.2">
      <c r="BK103" s="146"/>
      <c r="BL103" s="146"/>
      <c r="BM103" s="146"/>
      <c r="BN103" s="146"/>
      <c r="BO103" s="146"/>
      <c r="BP103" s="146"/>
      <c r="BQ103" s="146"/>
      <c r="BR103" s="146"/>
      <c r="BS103" s="146"/>
      <c r="BT103" s="146"/>
      <c r="BU103" s="146"/>
      <c r="BV103" s="146"/>
    </row>
    <row r="104" spans="63:74" x14ac:dyDescent="0.2">
      <c r="BK104" s="146"/>
      <c r="BL104" s="146"/>
      <c r="BM104" s="146"/>
      <c r="BN104" s="146"/>
      <c r="BO104" s="146"/>
      <c r="BP104" s="146"/>
      <c r="BQ104" s="146"/>
      <c r="BR104" s="146"/>
      <c r="BS104" s="146"/>
      <c r="BT104" s="146"/>
      <c r="BU104" s="146"/>
      <c r="BV104" s="146"/>
    </row>
    <row r="105" spans="63:74" x14ac:dyDescent="0.2">
      <c r="BK105" s="146"/>
      <c r="BL105" s="146"/>
      <c r="BM105" s="146"/>
      <c r="BN105" s="146"/>
      <c r="BO105" s="146"/>
      <c r="BP105" s="146"/>
      <c r="BQ105" s="146"/>
      <c r="BR105" s="146"/>
      <c r="BS105" s="146"/>
      <c r="BT105" s="146"/>
      <c r="BU105" s="146"/>
      <c r="BV105" s="146"/>
    </row>
    <row r="106" spans="63:74" x14ac:dyDescent="0.2">
      <c r="BK106" s="146"/>
      <c r="BL106" s="146"/>
      <c r="BM106" s="146"/>
      <c r="BN106" s="146"/>
      <c r="BO106" s="146"/>
      <c r="BP106" s="146"/>
      <c r="BQ106" s="146"/>
      <c r="BR106" s="146"/>
      <c r="BS106" s="146"/>
      <c r="BT106" s="146"/>
      <c r="BU106" s="146"/>
      <c r="BV106" s="146"/>
    </row>
    <row r="107" spans="63:74" x14ac:dyDescent="0.2">
      <c r="BK107" s="146"/>
      <c r="BL107" s="146"/>
      <c r="BM107" s="146"/>
      <c r="BN107" s="146"/>
      <c r="BO107" s="146"/>
      <c r="BP107" s="146"/>
      <c r="BQ107" s="146"/>
      <c r="BR107" s="146"/>
      <c r="BS107" s="146"/>
      <c r="BT107" s="146"/>
      <c r="BU107" s="146"/>
      <c r="BV107" s="146"/>
    </row>
    <row r="108" spans="63:74" x14ac:dyDescent="0.2">
      <c r="BK108" s="146"/>
      <c r="BL108" s="146"/>
      <c r="BM108" s="146"/>
      <c r="BN108" s="146"/>
      <c r="BO108" s="146"/>
      <c r="BP108" s="146"/>
      <c r="BQ108" s="146"/>
      <c r="BR108" s="146"/>
      <c r="BS108" s="146"/>
      <c r="BT108" s="146"/>
      <c r="BU108" s="146"/>
      <c r="BV108" s="146"/>
    </row>
    <row r="109" spans="63:74" x14ac:dyDescent="0.2">
      <c r="BK109" s="146"/>
      <c r="BL109" s="146"/>
      <c r="BM109" s="146"/>
      <c r="BN109" s="146"/>
      <c r="BO109" s="146"/>
      <c r="BP109" s="146"/>
      <c r="BQ109" s="146"/>
      <c r="BR109" s="146"/>
      <c r="BS109" s="146"/>
      <c r="BT109" s="146"/>
      <c r="BU109" s="146"/>
      <c r="BV109" s="146"/>
    </row>
    <row r="110" spans="63:74" x14ac:dyDescent="0.2">
      <c r="BK110" s="146"/>
      <c r="BL110" s="146"/>
      <c r="BM110" s="146"/>
      <c r="BN110" s="146"/>
      <c r="BO110" s="146"/>
      <c r="BP110" s="146"/>
      <c r="BQ110" s="146"/>
      <c r="BR110" s="146"/>
      <c r="BS110" s="146"/>
      <c r="BT110" s="146"/>
      <c r="BU110" s="146"/>
      <c r="BV110" s="146"/>
    </row>
    <row r="111" spans="63:74" x14ac:dyDescent="0.2">
      <c r="BK111" s="146"/>
      <c r="BL111" s="146"/>
      <c r="BM111" s="146"/>
      <c r="BN111" s="146"/>
      <c r="BO111" s="146"/>
      <c r="BP111" s="146"/>
      <c r="BQ111" s="146"/>
      <c r="BR111" s="146"/>
      <c r="BS111" s="146"/>
      <c r="BT111" s="146"/>
      <c r="BU111" s="146"/>
      <c r="BV111" s="146"/>
    </row>
    <row r="112" spans="63:74" x14ac:dyDescent="0.2">
      <c r="BK112" s="146"/>
      <c r="BL112" s="146"/>
      <c r="BM112" s="146"/>
      <c r="BN112" s="146"/>
      <c r="BO112" s="146"/>
      <c r="BP112" s="146"/>
      <c r="BQ112" s="146"/>
      <c r="BR112" s="146"/>
      <c r="BS112" s="146"/>
      <c r="BT112" s="146"/>
      <c r="BU112" s="146"/>
      <c r="BV112" s="146"/>
    </row>
    <row r="113" spans="63:74" x14ac:dyDescent="0.2">
      <c r="BK113" s="146"/>
      <c r="BL113" s="146"/>
      <c r="BM113" s="146"/>
      <c r="BN113" s="146"/>
      <c r="BO113" s="146"/>
      <c r="BP113" s="146"/>
      <c r="BQ113" s="146"/>
      <c r="BR113" s="146"/>
      <c r="BS113" s="146"/>
      <c r="BT113" s="146"/>
      <c r="BU113" s="146"/>
      <c r="BV113" s="146"/>
    </row>
    <row r="114" spans="63:74" x14ac:dyDescent="0.2">
      <c r="BK114" s="146"/>
      <c r="BL114" s="146"/>
      <c r="BM114" s="146"/>
      <c r="BN114" s="146"/>
      <c r="BO114" s="146"/>
      <c r="BP114" s="146"/>
      <c r="BQ114" s="146"/>
      <c r="BR114" s="146"/>
      <c r="BS114" s="146"/>
      <c r="BT114" s="146"/>
      <c r="BU114" s="146"/>
      <c r="BV114" s="146"/>
    </row>
    <row r="115" spans="63:74" x14ac:dyDescent="0.2">
      <c r="BK115" s="146"/>
      <c r="BL115" s="146"/>
      <c r="BM115" s="146"/>
      <c r="BN115" s="146"/>
      <c r="BO115" s="146"/>
      <c r="BP115" s="146"/>
      <c r="BQ115" s="146"/>
      <c r="BR115" s="146"/>
      <c r="BS115" s="146"/>
      <c r="BT115" s="146"/>
      <c r="BU115" s="146"/>
      <c r="BV115" s="146"/>
    </row>
    <row r="116" spans="63:74" x14ac:dyDescent="0.2">
      <c r="BK116" s="146"/>
      <c r="BL116" s="146"/>
      <c r="BM116" s="146"/>
      <c r="BN116" s="146"/>
      <c r="BO116" s="146"/>
      <c r="BP116" s="146"/>
      <c r="BQ116" s="146"/>
      <c r="BR116" s="146"/>
      <c r="BS116" s="146"/>
      <c r="BT116" s="146"/>
      <c r="BU116" s="146"/>
      <c r="BV116" s="146"/>
    </row>
    <row r="117" spans="63:74" x14ac:dyDescent="0.2">
      <c r="BK117" s="146"/>
      <c r="BL117" s="146"/>
      <c r="BM117" s="146"/>
      <c r="BN117" s="146"/>
      <c r="BO117" s="146"/>
      <c r="BP117" s="146"/>
      <c r="BQ117" s="146"/>
      <c r="BR117" s="146"/>
      <c r="BS117" s="146"/>
      <c r="BT117" s="146"/>
      <c r="BU117" s="146"/>
      <c r="BV117" s="146"/>
    </row>
    <row r="118" spans="63:74" x14ac:dyDescent="0.2">
      <c r="BK118" s="146"/>
      <c r="BL118" s="146"/>
      <c r="BM118" s="146"/>
      <c r="BN118" s="146"/>
      <c r="BO118" s="146"/>
      <c r="BP118" s="146"/>
      <c r="BQ118" s="146"/>
      <c r="BR118" s="146"/>
      <c r="BS118" s="146"/>
      <c r="BT118" s="146"/>
      <c r="BU118" s="146"/>
      <c r="BV118" s="146"/>
    </row>
    <row r="119" spans="63:74" x14ac:dyDescent="0.2">
      <c r="BK119" s="146"/>
      <c r="BL119" s="146"/>
      <c r="BM119" s="146"/>
      <c r="BN119" s="146"/>
      <c r="BO119" s="146"/>
      <c r="BP119" s="146"/>
      <c r="BQ119" s="146"/>
      <c r="BR119" s="146"/>
      <c r="BS119" s="146"/>
      <c r="BT119" s="146"/>
      <c r="BU119" s="146"/>
      <c r="BV119" s="146"/>
    </row>
    <row r="120" spans="63:74" x14ac:dyDescent="0.2">
      <c r="BK120" s="146"/>
      <c r="BL120" s="146"/>
      <c r="BM120" s="146"/>
      <c r="BN120" s="146"/>
      <c r="BO120" s="146"/>
      <c r="BP120" s="146"/>
      <c r="BQ120" s="146"/>
      <c r="BR120" s="146"/>
      <c r="BS120" s="146"/>
      <c r="BT120" s="146"/>
      <c r="BU120" s="146"/>
      <c r="BV120" s="146"/>
    </row>
    <row r="121" spans="63:74" x14ac:dyDescent="0.2">
      <c r="BK121" s="146"/>
      <c r="BL121" s="146"/>
      <c r="BM121" s="146"/>
      <c r="BN121" s="146"/>
      <c r="BO121" s="146"/>
      <c r="BP121" s="146"/>
      <c r="BQ121" s="146"/>
      <c r="BR121" s="146"/>
      <c r="BS121" s="146"/>
      <c r="BT121" s="146"/>
      <c r="BU121" s="146"/>
      <c r="BV121" s="146"/>
    </row>
    <row r="122" spans="63:74" x14ac:dyDescent="0.2">
      <c r="BK122" s="146"/>
      <c r="BL122" s="146"/>
      <c r="BM122" s="146"/>
      <c r="BN122" s="146"/>
      <c r="BO122" s="146"/>
      <c r="BP122" s="146"/>
      <c r="BQ122" s="146"/>
      <c r="BR122" s="146"/>
      <c r="BS122" s="146"/>
      <c r="BT122" s="146"/>
      <c r="BU122" s="146"/>
      <c r="BV122" s="146"/>
    </row>
    <row r="123" spans="63:74" x14ac:dyDescent="0.2">
      <c r="BK123" s="146"/>
      <c r="BL123" s="146"/>
      <c r="BM123" s="146"/>
      <c r="BN123" s="146"/>
      <c r="BO123" s="146"/>
      <c r="BP123" s="146"/>
      <c r="BQ123" s="146"/>
      <c r="BR123" s="146"/>
      <c r="BS123" s="146"/>
      <c r="BT123" s="146"/>
      <c r="BU123" s="146"/>
      <c r="BV123" s="146"/>
    </row>
    <row r="124" spans="63:74" x14ac:dyDescent="0.2">
      <c r="BK124" s="146"/>
      <c r="BL124" s="146"/>
      <c r="BM124" s="146"/>
      <c r="BN124" s="146"/>
      <c r="BO124" s="146"/>
      <c r="BP124" s="146"/>
      <c r="BQ124" s="146"/>
      <c r="BR124" s="146"/>
      <c r="BS124" s="146"/>
      <c r="BT124" s="146"/>
      <c r="BU124" s="146"/>
      <c r="BV124" s="146"/>
    </row>
    <row r="125" spans="63:74" x14ac:dyDescent="0.2">
      <c r="BK125" s="146"/>
      <c r="BL125" s="146"/>
      <c r="BM125" s="146"/>
      <c r="BN125" s="146"/>
      <c r="BO125" s="146"/>
      <c r="BP125" s="146"/>
      <c r="BQ125" s="146"/>
      <c r="BR125" s="146"/>
      <c r="BS125" s="146"/>
      <c r="BT125" s="146"/>
      <c r="BU125" s="146"/>
      <c r="BV125" s="146"/>
    </row>
    <row r="126" spans="63:74" x14ac:dyDescent="0.2">
      <c r="BK126" s="146"/>
      <c r="BL126" s="146"/>
      <c r="BM126" s="146"/>
      <c r="BN126" s="146"/>
      <c r="BO126" s="146"/>
      <c r="BP126" s="146"/>
      <c r="BQ126" s="146"/>
      <c r="BR126" s="146"/>
      <c r="BS126" s="146"/>
      <c r="BT126" s="146"/>
      <c r="BU126" s="146"/>
      <c r="BV126" s="146"/>
    </row>
    <row r="127" spans="63:74" x14ac:dyDescent="0.2">
      <c r="BK127" s="146"/>
      <c r="BL127" s="146"/>
      <c r="BM127" s="146"/>
      <c r="BN127" s="146"/>
      <c r="BO127" s="146"/>
      <c r="BP127" s="146"/>
      <c r="BQ127" s="146"/>
      <c r="BR127" s="146"/>
      <c r="BS127" s="146"/>
      <c r="BT127" s="146"/>
      <c r="BU127" s="146"/>
      <c r="BV127" s="146"/>
    </row>
    <row r="128" spans="63:74" x14ac:dyDescent="0.2">
      <c r="BK128" s="146"/>
      <c r="BL128" s="146"/>
      <c r="BM128" s="146"/>
      <c r="BN128" s="146"/>
      <c r="BO128" s="146"/>
      <c r="BP128" s="146"/>
      <c r="BQ128" s="146"/>
      <c r="BR128" s="146"/>
      <c r="BS128" s="146"/>
      <c r="BT128" s="146"/>
      <c r="BU128" s="146"/>
      <c r="BV128" s="146"/>
    </row>
    <row r="129" spans="63:74" x14ac:dyDescent="0.2">
      <c r="BK129" s="146"/>
      <c r="BL129" s="146"/>
      <c r="BM129" s="146"/>
      <c r="BN129" s="146"/>
      <c r="BO129" s="146"/>
      <c r="BP129" s="146"/>
      <c r="BQ129" s="146"/>
      <c r="BR129" s="146"/>
      <c r="BS129" s="146"/>
      <c r="BT129" s="146"/>
      <c r="BU129" s="146"/>
      <c r="BV129" s="146"/>
    </row>
    <row r="130" spans="63:74" x14ac:dyDescent="0.2">
      <c r="BK130" s="146"/>
      <c r="BL130" s="146"/>
      <c r="BM130" s="146"/>
      <c r="BN130" s="146"/>
      <c r="BO130" s="146"/>
      <c r="BP130" s="146"/>
      <c r="BQ130" s="146"/>
      <c r="BR130" s="146"/>
      <c r="BS130" s="146"/>
      <c r="BT130" s="146"/>
      <c r="BU130" s="146"/>
      <c r="BV130" s="146"/>
    </row>
    <row r="131" spans="63:74" x14ac:dyDescent="0.2">
      <c r="BK131" s="146"/>
      <c r="BL131" s="146"/>
      <c r="BM131" s="146"/>
      <c r="BN131" s="146"/>
      <c r="BO131" s="146"/>
      <c r="BP131" s="146"/>
      <c r="BQ131" s="146"/>
      <c r="BR131" s="146"/>
      <c r="BS131" s="146"/>
      <c r="BT131" s="146"/>
      <c r="BU131" s="146"/>
      <c r="BV131" s="146"/>
    </row>
    <row r="132" spans="63:74" x14ac:dyDescent="0.2">
      <c r="BK132" s="146"/>
      <c r="BL132" s="146"/>
      <c r="BM132" s="146"/>
      <c r="BN132" s="146"/>
      <c r="BO132" s="146"/>
      <c r="BP132" s="146"/>
      <c r="BQ132" s="146"/>
      <c r="BR132" s="146"/>
      <c r="BS132" s="146"/>
      <c r="BT132" s="146"/>
      <c r="BU132" s="146"/>
      <c r="BV132" s="146"/>
    </row>
    <row r="133" spans="63:74" x14ac:dyDescent="0.2">
      <c r="BK133" s="146"/>
      <c r="BL133" s="146"/>
      <c r="BM133" s="146"/>
      <c r="BN133" s="146"/>
      <c r="BO133" s="146"/>
      <c r="BP133" s="146"/>
      <c r="BQ133" s="146"/>
      <c r="BR133" s="146"/>
      <c r="BS133" s="146"/>
      <c r="BT133" s="146"/>
      <c r="BU133" s="146"/>
      <c r="BV133" s="146"/>
    </row>
    <row r="134" spans="63:74" x14ac:dyDescent="0.2">
      <c r="BK134" s="146"/>
      <c r="BL134" s="146"/>
      <c r="BM134" s="146"/>
      <c r="BN134" s="146"/>
      <c r="BO134" s="146"/>
      <c r="BP134" s="146"/>
      <c r="BQ134" s="146"/>
      <c r="BR134" s="146"/>
      <c r="BS134" s="146"/>
      <c r="BT134" s="146"/>
      <c r="BU134" s="146"/>
      <c r="BV134" s="146"/>
    </row>
    <row r="135" spans="63:74" x14ac:dyDescent="0.2">
      <c r="BK135" s="146"/>
      <c r="BL135" s="146"/>
      <c r="BM135" s="146"/>
      <c r="BN135" s="146"/>
      <c r="BO135" s="146"/>
      <c r="BP135" s="146"/>
      <c r="BQ135" s="146"/>
      <c r="BR135" s="146"/>
      <c r="BS135" s="146"/>
      <c r="BT135" s="146"/>
      <c r="BU135" s="146"/>
      <c r="BV135" s="146"/>
    </row>
    <row r="136" spans="63:74" x14ac:dyDescent="0.2">
      <c r="BK136" s="146"/>
      <c r="BL136" s="146"/>
      <c r="BM136" s="146"/>
      <c r="BN136" s="146"/>
      <c r="BO136" s="146"/>
      <c r="BP136" s="146"/>
      <c r="BQ136" s="146"/>
      <c r="BR136" s="146"/>
      <c r="BS136" s="146"/>
      <c r="BT136" s="146"/>
      <c r="BU136" s="146"/>
      <c r="BV136" s="146"/>
    </row>
    <row r="137" spans="63:74" x14ac:dyDescent="0.2">
      <c r="BK137" s="146"/>
      <c r="BL137" s="146"/>
      <c r="BM137" s="146"/>
      <c r="BN137" s="146"/>
      <c r="BO137" s="146"/>
      <c r="BP137" s="146"/>
      <c r="BQ137" s="146"/>
      <c r="BR137" s="146"/>
      <c r="BS137" s="146"/>
      <c r="BT137" s="146"/>
      <c r="BU137" s="146"/>
      <c r="BV137" s="146"/>
    </row>
    <row r="138" spans="63:74" x14ac:dyDescent="0.2">
      <c r="BK138" s="146"/>
      <c r="BL138" s="146"/>
      <c r="BM138" s="146"/>
      <c r="BN138" s="146"/>
      <c r="BO138" s="146"/>
      <c r="BP138" s="146"/>
      <c r="BQ138" s="146"/>
      <c r="BR138" s="146"/>
      <c r="BS138" s="146"/>
      <c r="BT138" s="146"/>
      <c r="BU138" s="146"/>
      <c r="BV138" s="146"/>
    </row>
    <row r="139" spans="63:74" x14ac:dyDescent="0.2">
      <c r="BK139" s="146"/>
      <c r="BL139" s="146"/>
      <c r="BM139" s="146"/>
      <c r="BN139" s="146"/>
      <c r="BO139" s="146"/>
      <c r="BP139" s="146"/>
      <c r="BQ139" s="146"/>
      <c r="BR139" s="146"/>
      <c r="BS139" s="146"/>
      <c r="BT139" s="146"/>
      <c r="BU139" s="146"/>
      <c r="BV139" s="146"/>
    </row>
    <row r="140" spans="63:74" x14ac:dyDescent="0.2">
      <c r="BK140" s="146"/>
      <c r="BL140" s="146"/>
      <c r="BM140" s="146"/>
      <c r="BN140" s="146"/>
      <c r="BO140" s="146"/>
      <c r="BP140" s="146"/>
      <c r="BQ140" s="146"/>
      <c r="BR140" s="146"/>
      <c r="BS140" s="146"/>
      <c r="BT140" s="146"/>
      <c r="BU140" s="146"/>
      <c r="BV140" s="146"/>
    </row>
    <row r="141" spans="63:74" x14ac:dyDescent="0.2">
      <c r="BK141" s="146"/>
      <c r="BL141" s="146"/>
      <c r="BM141" s="146"/>
      <c r="BN141" s="146"/>
      <c r="BO141" s="146"/>
      <c r="BP141" s="146"/>
      <c r="BQ141" s="146"/>
      <c r="BR141" s="146"/>
      <c r="BS141" s="146"/>
      <c r="BT141" s="146"/>
      <c r="BU141" s="146"/>
      <c r="BV141" s="146"/>
    </row>
  </sheetData>
  <mergeCells count="19">
    <mergeCell ref="B54:Q54"/>
    <mergeCell ref="B53:Q53"/>
    <mergeCell ref="B46:Q46"/>
    <mergeCell ref="B49:Q49"/>
    <mergeCell ref="A1:A2"/>
    <mergeCell ref="B43:Q43"/>
    <mergeCell ref="B44:Q44"/>
    <mergeCell ref="B45:Q45"/>
    <mergeCell ref="B52:Q52"/>
    <mergeCell ref="B50:Q50"/>
    <mergeCell ref="B48:Q48"/>
    <mergeCell ref="B51:R51"/>
    <mergeCell ref="AM3:AX3"/>
    <mergeCell ref="AY3:BJ3"/>
    <mergeCell ref="BK3:BV3"/>
    <mergeCell ref="B1:AL1"/>
    <mergeCell ref="C3:N3"/>
    <mergeCell ref="O3:Z3"/>
    <mergeCell ref="AA3:AL3"/>
  </mergeCells>
  <phoneticPr fontId="7" type="noConversion"/>
  <hyperlinks>
    <hyperlink ref="A1:A2" location="Contents!A1" display="Table of Contents" xr:uid="{00000000-0004-0000-0D00-000000000000}"/>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codeName="Sheet15">
    <pageSetUpPr fitToPage="1"/>
  </sheetPr>
  <dimension ref="A1:BV167"/>
  <sheetViews>
    <sheetView showGridLines="0" zoomScaleNormal="100" workbookViewId="0">
      <pane xSplit="2" ySplit="4" topLeftCell="BA36" activePane="bottomRight" state="frozen"/>
      <selection activeCell="BF63" sqref="BF63"/>
      <selection pane="topRight" activeCell="BF63" sqref="BF63"/>
      <selection pane="bottomLeft" activeCell="BF63" sqref="BF63"/>
      <selection pane="bottomRight" activeCell="B1" sqref="B1:AL1"/>
    </sheetView>
  </sheetViews>
  <sheetFormatPr defaultColWidth="11" defaultRowHeight="10.199999999999999" x14ac:dyDescent="0.2"/>
  <cols>
    <col min="1" max="1" width="11.5546875" style="50" customWidth="1"/>
    <col min="2" max="2" width="47.5546875" style="50" customWidth="1"/>
    <col min="3" max="50" width="6.5546875" style="50" customWidth="1"/>
    <col min="51" max="55" width="6.5546875" style="145" customWidth="1"/>
    <col min="56" max="58" width="6.5546875" style="775" customWidth="1"/>
    <col min="59" max="62" width="6.5546875" style="145" customWidth="1"/>
    <col min="63" max="74" width="6.5546875" style="50" customWidth="1"/>
    <col min="75" max="16384" width="11" style="50"/>
  </cols>
  <sheetData>
    <row r="1" spans="1:74" ht="15.6" customHeight="1" x14ac:dyDescent="0.25">
      <c r="A1" s="990" t="s">
        <v>483</v>
      </c>
      <c r="B1" s="1063" t="s">
        <v>485</v>
      </c>
      <c r="C1" s="989"/>
      <c r="D1" s="989"/>
      <c r="E1" s="989"/>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89"/>
    </row>
    <row r="2" spans="1:74" ht="14.1" customHeight="1" x14ac:dyDescent="0.25">
      <c r="A2" s="991"/>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row>
    <row r="3" spans="1:74" s="7" customFormat="1" ht="13.2" x14ac:dyDescent="0.25">
      <c r="A3" s="360" t="s">
        <v>785</v>
      </c>
      <c r="B3" s="9"/>
      <c r="C3" s="993">
        <f>Dates!D3</f>
        <v>2020</v>
      </c>
      <c r="D3" s="985"/>
      <c r="E3" s="985"/>
      <c r="F3" s="985"/>
      <c r="G3" s="985"/>
      <c r="H3" s="985"/>
      <c r="I3" s="985"/>
      <c r="J3" s="985"/>
      <c r="K3" s="985"/>
      <c r="L3" s="985"/>
      <c r="M3" s="985"/>
      <c r="N3" s="986"/>
      <c r="O3" s="993">
        <f>C3+1</f>
        <v>2021</v>
      </c>
      <c r="P3" s="994"/>
      <c r="Q3" s="994"/>
      <c r="R3" s="994"/>
      <c r="S3" s="994"/>
      <c r="T3" s="994"/>
      <c r="U3" s="994"/>
      <c r="V3" s="994"/>
      <c r="W3" s="994"/>
      <c r="X3" s="985"/>
      <c r="Y3" s="985"/>
      <c r="Z3" s="986"/>
      <c r="AA3" s="982">
        <f>O3+1</f>
        <v>2022</v>
      </c>
      <c r="AB3" s="985"/>
      <c r="AC3" s="985"/>
      <c r="AD3" s="985"/>
      <c r="AE3" s="985"/>
      <c r="AF3" s="985"/>
      <c r="AG3" s="985"/>
      <c r="AH3" s="985"/>
      <c r="AI3" s="985"/>
      <c r="AJ3" s="985"/>
      <c r="AK3" s="985"/>
      <c r="AL3" s="986"/>
      <c r="AM3" s="982">
        <f>AA3+1</f>
        <v>2023</v>
      </c>
      <c r="AN3" s="985"/>
      <c r="AO3" s="985"/>
      <c r="AP3" s="985"/>
      <c r="AQ3" s="985"/>
      <c r="AR3" s="985"/>
      <c r="AS3" s="985"/>
      <c r="AT3" s="985"/>
      <c r="AU3" s="985"/>
      <c r="AV3" s="985"/>
      <c r="AW3" s="985"/>
      <c r="AX3" s="986"/>
      <c r="AY3" s="982">
        <f>AM3+1</f>
        <v>2024</v>
      </c>
      <c r="AZ3" s="983"/>
      <c r="BA3" s="983"/>
      <c r="BB3" s="983"/>
      <c r="BC3" s="983"/>
      <c r="BD3" s="983"/>
      <c r="BE3" s="983"/>
      <c r="BF3" s="983"/>
      <c r="BG3" s="983"/>
      <c r="BH3" s="983"/>
      <c r="BI3" s="983"/>
      <c r="BJ3" s="984"/>
      <c r="BK3" s="982">
        <f>AY3+1</f>
        <v>2025</v>
      </c>
      <c r="BL3" s="985"/>
      <c r="BM3" s="985"/>
      <c r="BN3" s="985"/>
      <c r="BO3" s="985"/>
      <c r="BP3" s="985"/>
      <c r="BQ3" s="985"/>
      <c r="BR3" s="985"/>
      <c r="BS3" s="985"/>
      <c r="BT3" s="985"/>
      <c r="BU3" s="985"/>
      <c r="BV3" s="986"/>
    </row>
    <row r="4" spans="1:74"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695"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1" customHeight="1" x14ac:dyDescent="0.2">
      <c r="A5" s="363"/>
      <c r="B5" s="870" t="s">
        <v>1413</v>
      </c>
      <c r="C5" s="489"/>
      <c r="D5" s="489"/>
      <c r="E5" s="489"/>
      <c r="F5" s="489"/>
      <c r="G5" s="489"/>
      <c r="H5" s="489"/>
      <c r="I5" s="489"/>
      <c r="J5" s="489"/>
      <c r="K5" s="489"/>
      <c r="L5" s="489"/>
      <c r="M5" s="489"/>
      <c r="N5" s="489"/>
      <c r="O5" s="489"/>
      <c r="P5" s="489"/>
      <c r="Q5" s="489"/>
      <c r="R5" s="489"/>
      <c r="S5" s="489"/>
      <c r="T5" s="489"/>
      <c r="U5" s="489"/>
      <c r="V5" s="489"/>
      <c r="W5" s="489"/>
      <c r="X5" s="489"/>
      <c r="Y5" s="489"/>
      <c r="Z5" s="489"/>
      <c r="AA5" s="489"/>
      <c r="AB5" s="489"/>
      <c r="AC5" s="489"/>
      <c r="AD5" s="489"/>
      <c r="AE5" s="489"/>
      <c r="AF5" s="489"/>
      <c r="AG5" s="489"/>
      <c r="AH5" s="489"/>
      <c r="AI5" s="489"/>
      <c r="AJ5" s="489"/>
      <c r="AK5" s="489"/>
      <c r="AL5" s="489"/>
      <c r="AM5" s="489"/>
      <c r="AN5" s="489"/>
      <c r="AO5" s="489"/>
      <c r="AP5" s="489"/>
      <c r="AQ5" s="489"/>
      <c r="AR5" s="489"/>
      <c r="AS5" s="489"/>
      <c r="AT5" s="489"/>
      <c r="AU5" s="489"/>
      <c r="AV5" s="489"/>
      <c r="AW5" s="489"/>
      <c r="AX5" s="489"/>
      <c r="AY5" s="157"/>
      <c r="AZ5" s="157"/>
      <c r="BA5" s="157"/>
      <c r="BB5" s="157"/>
      <c r="BC5" s="157"/>
      <c r="BD5" s="776"/>
      <c r="BE5" s="776"/>
      <c r="BF5" s="776"/>
      <c r="BG5" s="492"/>
      <c r="BH5" s="492"/>
      <c r="BI5" s="492"/>
      <c r="BJ5" s="493"/>
      <c r="BK5" s="493"/>
      <c r="BL5" s="493"/>
      <c r="BM5" s="493"/>
      <c r="BN5" s="493"/>
      <c r="BO5" s="493"/>
      <c r="BP5" s="493"/>
      <c r="BQ5" s="493"/>
      <c r="BR5" s="493"/>
      <c r="BS5" s="493"/>
      <c r="BT5" s="493"/>
      <c r="BU5" s="493"/>
      <c r="BV5" s="493"/>
    </row>
    <row r="6" spans="1:74" s="314" customFormat="1" ht="11.1" customHeight="1" x14ac:dyDescent="0.2">
      <c r="A6" s="499" t="s">
        <v>592</v>
      </c>
      <c r="B6" s="500" t="s">
        <v>1031</v>
      </c>
      <c r="C6" s="109">
        <v>345.20132364</v>
      </c>
      <c r="D6" s="109">
        <v>322.52961648000002</v>
      </c>
      <c r="E6" s="109">
        <v>313.64731015000001</v>
      </c>
      <c r="F6" s="109">
        <v>283.09026381000001</v>
      </c>
      <c r="G6" s="109">
        <v>308.54197282000001</v>
      </c>
      <c r="H6" s="109">
        <v>355.87056372000001</v>
      </c>
      <c r="I6" s="109">
        <v>415.29837608000003</v>
      </c>
      <c r="J6" s="109">
        <v>404.41825654000002</v>
      </c>
      <c r="K6" s="109">
        <v>337.23335480999998</v>
      </c>
      <c r="L6" s="109">
        <v>317.58800888000002</v>
      </c>
      <c r="M6" s="109">
        <v>304.81618874999998</v>
      </c>
      <c r="N6" s="109">
        <v>348.84579484</v>
      </c>
      <c r="O6" s="109">
        <v>353.35492209</v>
      </c>
      <c r="P6" s="109">
        <v>326.82639505999998</v>
      </c>
      <c r="Q6" s="109">
        <v>315.22350189000002</v>
      </c>
      <c r="R6" s="109">
        <v>296.63226048000001</v>
      </c>
      <c r="S6" s="109">
        <v>323.87580751000002</v>
      </c>
      <c r="T6" s="109">
        <v>378.29815458000002</v>
      </c>
      <c r="U6" s="109">
        <v>410.03797579000002</v>
      </c>
      <c r="V6" s="109">
        <v>416.23633957999999</v>
      </c>
      <c r="W6" s="109">
        <v>350.48453697000002</v>
      </c>
      <c r="X6" s="109">
        <v>323.05302104999998</v>
      </c>
      <c r="Y6" s="109">
        <v>315.47141757000003</v>
      </c>
      <c r="Z6" s="109">
        <v>339.51664798000002</v>
      </c>
      <c r="AA6" s="109">
        <v>376.76344920999998</v>
      </c>
      <c r="AB6" s="109">
        <v>326.13165514000002</v>
      </c>
      <c r="AC6" s="109">
        <v>326.52688604000002</v>
      </c>
      <c r="AD6" s="109">
        <v>306.49025726999997</v>
      </c>
      <c r="AE6" s="109">
        <v>344.95107374999998</v>
      </c>
      <c r="AF6" s="109">
        <v>383.51886698999999</v>
      </c>
      <c r="AG6" s="109">
        <v>428.44004875000002</v>
      </c>
      <c r="AH6" s="109">
        <v>418.04679854</v>
      </c>
      <c r="AI6" s="109">
        <v>355.49279214000001</v>
      </c>
      <c r="AJ6" s="109">
        <v>316.83742246999998</v>
      </c>
      <c r="AK6" s="109">
        <v>324.40721787000001</v>
      </c>
      <c r="AL6" s="109">
        <v>364.27774602</v>
      </c>
      <c r="AM6" s="109">
        <v>351.33152903000001</v>
      </c>
      <c r="AN6" s="109">
        <v>311.21887050999999</v>
      </c>
      <c r="AO6" s="109">
        <v>332.49765179000002</v>
      </c>
      <c r="AP6" s="109">
        <v>301.54059243</v>
      </c>
      <c r="AQ6" s="109">
        <v>330.11790898999999</v>
      </c>
      <c r="AR6" s="109">
        <v>358.55303099999998</v>
      </c>
      <c r="AS6" s="109">
        <v>427.15576171999999</v>
      </c>
      <c r="AT6" s="109">
        <v>425.43610452000001</v>
      </c>
      <c r="AU6" s="109">
        <v>359.15284824000003</v>
      </c>
      <c r="AV6" s="109">
        <v>329.70162579999999</v>
      </c>
      <c r="AW6" s="109">
        <v>322.74364506000001</v>
      </c>
      <c r="AX6" s="109">
        <v>347.72597144999997</v>
      </c>
      <c r="AY6" s="109">
        <v>381.53624516999997</v>
      </c>
      <c r="AZ6" s="109">
        <v>320.44042185000001</v>
      </c>
      <c r="BA6" s="109">
        <v>323.29054452999998</v>
      </c>
      <c r="BB6" s="109">
        <v>310.48565250000001</v>
      </c>
      <c r="BC6" s="109">
        <v>347.36663643000003</v>
      </c>
      <c r="BD6" s="715">
        <v>392.27420207</v>
      </c>
      <c r="BE6" s="715">
        <v>431.48180000000002</v>
      </c>
      <c r="BF6" s="715">
        <v>425.42070000000001</v>
      </c>
      <c r="BG6" s="442">
        <v>360.38580000000002</v>
      </c>
      <c r="BH6" s="442">
        <v>336.64080000000001</v>
      </c>
      <c r="BI6" s="442">
        <v>325.3039</v>
      </c>
      <c r="BJ6" s="442">
        <v>362.1705</v>
      </c>
      <c r="BK6" s="442">
        <v>381.29349999999999</v>
      </c>
      <c r="BL6" s="442">
        <v>320.36430000000001</v>
      </c>
      <c r="BM6" s="442">
        <v>333.40219999999999</v>
      </c>
      <c r="BN6" s="442">
        <v>317.47519999999997</v>
      </c>
      <c r="BO6" s="442">
        <v>347.06619999999998</v>
      </c>
      <c r="BP6" s="442">
        <v>389.74430000000001</v>
      </c>
      <c r="BQ6" s="442">
        <v>439.52609999999999</v>
      </c>
      <c r="BR6" s="442">
        <v>445.66660000000002</v>
      </c>
      <c r="BS6" s="442">
        <v>372.3811</v>
      </c>
      <c r="BT6" s="442">
        <v>342.81939999999997</v>
      </c>
      <c r="BU6" s="442">
        <v>329.71929999999998</v>
      </c>
      <c r="BV6" s="442">
        <v>365.7294</v>
      </c>
    </row>
    <row r="7" spans="1:74" s="314" customFormat="1" ht="11.1" customHeight="1" x14ac:dyDescent="0.2">
      <c r="A7" s="501" t="s">
        <v>589</v>
      </c>
      <c r="B7" s="867" t="s">
        <v>1029</v>
      </c>
      <c r="C7" s="109">
        <v>342.01910966000003</v>
      </c>
      <c r="D7" s="109">
        <v>319.69810647000003</v>
      </c>
      <c r="E7" s="109">
        <v>309.86969614999998</v>
      </c>
      <c r="F7" s="109">
        <v>279.84621380999999</v>
      </c>
      <c r="G7" s="109">
        <v>304.83682580999999</v>
      </c>
      <c r="H7" s="109">
        <v>351.96718971000001</v>
      </c>
      <c r="I7" s="109">
        <v>409.87126008000001</v>
      </c>
      <c r="J7" s="109">
        <v>398.53559253999998</v>
      </c>
      <c r="K7" s="109">
        <v>333.49303682999999</v>
      </c>
      <c r="L7" s="109">
        <v>313.70343889999998</v>
      </c>
      <c r="M7" s="109">
        <v>301.40296374000002</v>
      </c>
      <c r="N7" s="109">
        <v>344.52341285</v>
      </c>
      <c r="O7" s="109">
        <v>349.20970907999998</v>
      </c>
      <c r="P7" s="109">
        <v>323.89952904</v>
      </c>
      <c r="Q7" s="109">
        <v>311.39727590000001</v>
      </c>
      <c r="R7" s="109">
        <v>293.30794445999999</v>
      </c>
      <c r="S7" s="109">
        <v>320.18096152999999</v>
      </c>
      <c r="T7" s="109">
        <v>373.85647757999999</v>
      </c>
      <c r="U7" s="109">
        <v>405.62409079000003</v>
      </c>
      <c r="V7" s="109">
        <v>412.86476757999998</v>
      </c>
      <c r="W7" s="109">
        <v>347.74377498000001</v>
      </c>
      <c r="X7" s="109">
        <v>320.20177806999999</v>
      </c>
      <c r="Y7" s="109">
        <v>314.30952057000002</v>
      </c>
      <c r="Z7" s="109">
        <v>337.10356099000001</v>
      </c>
      <c r="AA7" s="109">
        <v>373.76591922</v>
      </c>
      <c r="AB7" s="109">
        <v>324.31105515000002</v>
      </c>
      <c r="AC7" s="109">
        <v>324.53085103000001</v>
      </c>
      <c r="AD7" s="109">
        <v>303.99405027</v>
      </c>
      <c r="AE7" s="109">
        <v>342.18440575</v>
      </c>
      <c r="AF7" s="109">
        <v>379.134477</v>
      </c>
      <c r="AG7" s="109">
        <v>422.97565278000002</v>
      </c>
      <c r="AH7" s="109">
        <v>412.13376154000002</v>
      </c>
      <c r="AI7" s="109">
        <v>351.65540012999998</v>
      </c>
      <c r="AJ7" s="109">
        <v>313.94938545999997</v>
      </c>
      <c r="AK7" s="109">
        <v>321.78055985999998</v>
      </c>
      <c r="AL7" s="109">
        <v>360.25671504000002</v>
      </c>
      <c r="AM7" s="109">
        <v>348.03065303</v>
      </c>
      <c r="AN7" s="109">
        <v>309.25814451999997</v>
      </c>
      <c r="AO7" s="109">
        <v>329.92005377999999</v>
      </c>
      <c r="AP7" s="109">
        <v>299.62779341999999</v>
      </c>
      <c r="AQ7" s="109">
        <v>327.49341498000001</v>
      </c>
      <c r="AR7" s="109">
        <v>356.86348299000002</v>
      </c>
      <c r="AS7" s="109">
        <v>425.90209571000003</v>
      </c>
      <c r="AT7" s="109">
        <v>424.04151452000002</v>
      </c>
      <c r="AU7" s="109">
        <v>359.04664223999998</v>
      </c>
      <c r="AV7" s="109">
        <v>329.49674181</v>
      </c>
      <c r="AW7" s="109">
        <v>322.10341304999997</v>
      </c>
      <c r="AX7" s="109">
        <v>346.38722644000001</v>
      </c>
      <c r="AY7" s="109">
        <v>379.79944717000001</v>
      </c>
      <c r="AZ7" s="109">
        <v>320.28003486</v>
      </c>
      <c r="BA7" s="109">
        <v>323.63910354000001</v>
      </c>
      <c r="BB7" s="109">
        <v>309.89599440000001</v>
      </c>
      <c r="BC7" s="109">
        <v>345.79810147000001</v>
      </c>
      <c r="BD7" s="715">
        <v>389.78412135000002</v>
      </c>
      <c r="BE7" s="715">
        <v>428.66680000000002</v>
      </c>
      <c r="BF7" s="715">
        <v>422.53989999999999</v>
      </c>
      <c r="BG7" s="442">
        <v>358.75839999999999</v>
      </c>
      <c r="BH7" s="442">
        <v>335.50420000000003</v>
      </c>
      <c r="BI7" s="442">
        <v>323.87630000000001</v>
      </c>
      <c r="BJ7" s="442">
        <v>360.37439999999998</v>
      </c>
      <c r="BK7" s="442">
        <v>378.93560000000002</v>
      </c>
      <c r="BL7" s="442">
        <v>318.90469999999999</v>
      </c>
      <c r="BM7" s="442">
        <v>331.4633</v>
      </c>
      <c r="BN7" s="442">
        <v>315.95330000000001</v>
      </c>
      <c r="BO7" s="442">
        <v>345.06760000000003</v>
      </c>
      <c r="BP7" s="442">
        <v>387.1814</v>
      </c>
      <c r="BQ7" s="442">
        <v>436.60879999999997</v>
      </c>
      <c r="BR7" s="442">
        <v>442.54700000000003</v>
      </c>
      <c r="BS7" s="442">
        <v>370.57870000000003</v>
      </c>
      <c r="BT7" s="442">
        <v>341.54969999999997</v>
      </c>
      <c r="BU7" s="442">
        <v>328.19200000000001</v>
      </c>
      <c r="BV7" s="442">
        <v>363.85390000000001</v>
      </c>
    </row>
    <row r="8" spans="1:74" ht="11.1" customHeight="1" x14ac:dyDescent="0.2">
      <c r="A8" s="363" t="s">
        <v>590</v>
      </c>
      <c r="B8" s="866" t="s">
        <v>1012</v>
      </c>
      <c r="C8" s="432">
        <v>327.71017662000003</v>
      </c>
      <c r="D8" s="432">
        <v>306.45559788999998</v>
      </c>
      <c r="E8" s="432">
        <v>296.52242329000001</v>
      </c>
      <c r="F8" s="432">
        <v>267.76744989000002</v>
      </c>
      <c r="G8" s="432">
        <v>292.54631831</v>
      </c>
      <c r="H8" s="432">
        <v>339.24945960000002</v>
      </c>
      <c r="I8" s="432">
        <v>396.31127507999997</v>
      </c>
      <c r="J8" s="432">
        <v>384.92208773999999</v>
      </c>
      <c r="K8" s="432">
        <v>320.96814869999997</v>
      </c>
      <c r="L8" s="432">
        <v>301.33099442999998</v>
      </c>
      <c r="M8" s="432">
        <v>289.04609841000001</v>
      </c>
      <c r="N8" s="432">
        <v>330.82642434000002</v>
      </c>
      <c r="O8" s="432">
        <v>335.50756569999999</v>
      </c>
      <c r="P8" s="432">
        <v>312.79046679999999</v>
      </c>
      <c r="Q8" s="432">
        <v>299.39954768000001</v>
      </c>
      <c r="R8" s="432">
        <v>281.72475012000001</v>
      </c>
      <c r="S8" s="432">
        <v>308.03607340000002</v>
      </c>
      <c r="T8" s="432">
        <v>360.9186699</v>
      </c>
      <c r="U8" s="432">
        <v>391.70503095999999</v>
      </c>
      <c r="V8" s="432">
        <v>399.04340768999998</v>
      </c>
      <c r="W8" s="432">
        <v>335.24031330000003</v>
      </c>
      <c r="X8" s="432">
        <v>307.59117122999999</v>
      </c>
      <c r="Y8" s="432">
        <v>301.4582547</v>
      </c>
      <c r="Z8" s="432">
        <v>323.76603514999999</v>
      </c>
      <c r="AA8" s="432">
        <v>359.85566940000001</v>
      </c>
      <c r="AB8" s="432">
        <v>312.15804648</v>
      </c>
      <c r="AC8" s="432">
        <v>311.53005955999998</v>
      </c>
      <c r="AD8" s="432">
        <v>291.81450212999999</v>
      </c>
      <c r="AE8" s="432">
        <v>329.31767045999999</v>
      </c>
      <c r="AF8" s="432">
        <v>366.01821840000002</v>
      </c>
      <c r="AG8" s="432">
        <v>408.87429664000001</v>
      </c>
      <c r="AH8" s="432">
        <v>398.04124155</v>
      </c>
      <c r="AI8" s="432">
        <v>338.96642759999997</v>
      </c>
      <c r="AJ8" s="432">
        <v>301.4194268</v>
      </c>
      <c r="AK8" s="432">
        <v>308.81567009999998</v>
      </c>
      <c r="AL8" s="432">
        <v>347.08100557</v>
      </c>
      <c r="AM8" s="432">
        <v>334.69636265999998</v>
      </c>
      <c r="AN8" s="432">
        <v>296.90503303999998</v>
      </c>
      <c r="AO8" s="432">
        <v>316.97279837999997</v>
      </c>
      <c r="AP8" s="432">
        <v>288.42823571999998</v>
      </c>
      <c r="AQ8" s="432">
        <v>315.11660859</v>
      </c>
      <c r="AR8" s="432">
        <v>343.81321020000001</v>
      </c>
      <c r="AS8" s="432">
        <v>412.23485133000003</v>
      </c>
      <c r="AT8" s="432">
        <v>410.08733811000002</v>
      </c>
      <c r="AU8" s="432">
        <v>345.95578860000001</v>
      </c>
      <c r="AV8" s="432">
        <v>316.80229342000001</v>
      </c>
      <c r="AW8" s="432">
        <v>308.93419619999997</v>
      </c>
      <c r="AX8" s="432">
        <v>332.39183413000001</v>
      </c>
      <c r="AY8" s="432">
        <v>365.62525950999998</v>
      </c>
      <c r="AZ8" s="432">
        <v>307.77068351000003</v>
      </c>
      <c r="BA8" s="432">
        <v>311.07859664</v>
      </c>
      <c r="BB8" s="432">
        <v>297.60654407999999</v>
      </c>
      <c r="BC8" s="432">
        <v>333.11308004</v>
      </c>
      <c r="BD8" s="703">
        <v>377.35303354000001</v>
      </c>
      <c r="BE8" s="703">
        <v>415.15219999999999</v>
      </c>
      <c r="BF8" s="703">
        <v>408.72250000000003</v>
      </c>
      <c r="BG8" s="403">
        <v>346.09899999999999</v>
      </c>
      <c r="BH8" s="403">
        <v>322.95870000000002</v>
      </c>
      <c r="BI8" s="403">
        <v>310.95909999999998</v>
      </c>
      <c r="BJ8" s="403">
        <v>346.63909999999998</v>
      </c>
      <c r="BK8" s="403">
        <v>365.35180000000003</v>
      </c>
      <c r="BL8" s="403">
        <v>306.94189999999998</v>
      </c>
      <c r="BM8" s="403">
        <v>318.86110000000002</v>
      </c>
      <c r="BN8" s="403">
        <v>303.76960000000003</v>
      </c>
      <c r="BO8" s="403">
        <v>332.27140000000003</v>
      </c>
      <c r="BP8" s="403">
        <v>374.13150000000002</v>
      </c>
      <c r="BQ8" s="403">
        <v>422.59550000000002</v>
      </c>
      <c r="BR8" s="403">
        <v>428.34230000000002</v>
      </c>
      <c r="BS8" s="403">
        <v>357.60449999999997</v>
      </c>
      <c r="BT8" s="403">
        <v>328.714</v>
      </c>
      <c r="BU8" s="403">
        <v>315.0145</v>
      </c>
      <c r="BV8" s="403">
        <v>349.86470000000003</v>
      </c>
    </row>
    <row r="9" spans="1:74" ht="11.1" customHeight="1" x14ac:dyDescent="0.2">
      <c r="A9" s="363" t="s">
        <v>764</v>
      </c>
      <c r="B9" s="866" t="s">
        <v>1013</v>
      </c>
      <c r="C9" s="432">
        <v>13.164051668000001</v>
      </c>
      <c r="D9" s="432">
        <v>12.168841612</v>
      </c>
      <c r="E9" s="432">
        <v>12.296850972</v>
      </c>
      <c r="F9" s="432">
        <v>11.13612663</v>
      </c>
      <c r="G9" s="432">
        <v>11.278249003999999</v>
      </c>
      <c r="H9" s="432">
        <v>11.615167140000001</v>
      </c>
      <c r="I9" s="432">
        <v>12.266783359</v>
      </c>
      <c r="J9" s="432">
        <v>12.372127063000001</v>
      </c>
      <c r="K9" s="432">
        <v>11.42742309</v>
      </c>
      <c r="L9" s="432">
        <v>11.340912341999999</v>
      </c>
      <c r="M9" s="432">
        <v>11.36963652</v>
      </c>
      <c r="N9" s="432">
        <v>12.628158729000001</v>
      </c>
      <c r="O9" s="432">
        <v>12.606454854000001</v>
      </c>
      <c r="P9" s="432">
        <v>10.136364448</v>
      </c>
      <c r="Q9" s="432">
        <v>11.009997324</v>
      </c>
      <c r="R9" s="432">
        <v>10.64531247</v>
      </c>
      <c r="S9" s="432">
        <v>11.17893263</v>
      </c>
      <c r="T9" s="432">
        <v>11.836579410000001</v>
      </c>
      <c r="U9" s="432">
        <v>12.714699259</v>
      </c>
      <c r="V9" s="432">
        <v>12.578950321000001</v>
      </c>
      <c r="W9" s="432">
        <v>11.38859442</v>
      </c>
      <c r="X9" s="432">
        <v>11.5708678</v>
      </c>
      <c r="Y9" s="432">
        <v>11.819855069999999</v>
      </c>
      <c r="Z9" s="432">
        <v>12.263584128</v>
      </c>
      <c r="AA9" s="432">
        <v>12.507651933</v>
      </c>
      <c r="AB9" s="432">
        <v>10.921140132</v>
      </c>
      <c r="AC9" s="432">
        <v>11.673136862</v>
      </c>
      <c r="AD9" s="432">
        <v>10.871232900000001</v>
      </c>
      <c r="AE9" s="432">
        <v>11.485485337</v>
      </c>
      <c r="AF9" s="432">
        <v>11.66105628</v>
      </c>
      <c r="AG9" s="432">
        <v>12.509503067000001</v>
      </c>
      <c r="AH9" s="432">
        <v>12.497536199000001</v>
      </c>
      <c r="AI9" s="432">
        <v>11.27184609</v>
      </c>
      <c r="AJ9" s="432">
        <v>11.230137221</v>
      </c>
      <c r="AK9" s="432">
        <v>11.63497308</v>
      </c>
      <c r="AL9" s="432">
        <v>11.779041201</v>
      </c>
      <c r="AM9" s="432">
        <v>11.969392547</v>
      </c>
      <c r="AN9" s="432">
        <v>11.121728184</v>
      </c>
      <c r="AO9" s="432">
        <v>11.646900229</v>
      </c>
      <c r="AP9" s="432">
        <v>9.9661552199999992</v>
      </c>
      <c r="AQ9" s="432">
        <v>11.03158064</v>
      </c>
      <c r="AR9" s="432">
        <v>11.603409510000001</v>
      </c>
      <c r="AS9" s="432">
        <v>12.101547004</v>
      </c>
      <c r="AT9" s="432">
        <v>12.412572422</v>
      </c>
      <c r="AU9" s="432">
        <v>11.663567370000001</v>
      </c>
      <c r="AV9" s="432">
        <v>11.330163711999999</v>
      </c>
      <c r="AW9" s="432">
        <v>11.7763344</v>
      </c>
      <c r="AX9" s="432">
        <v>12.533806571</v>
      </c>
      <c r="AY9" s="432">
        <v>12.692997181999999</v>
      </c>
      <c r="AZ9" s="432">
        <v>11.163718519</v>
      </c>
      <c r="BA9" s="432">
        <v>11.170820147000001</v>
      </c>
      <c r="BB9" s="432">
        <v>11.03184645</v>
      </c>
      <c r="BC9" s="432">
        <v>11.279515456</v>
      </c>
      <c r="BD9" s="703">
        <v>10.990835118</v>
      </c>
      <c r="BE9" s="703">
        <v>11.87138</v>
      </c>
      <c r="BF9" s="703">
        <v>12.188510000000001</v>
      </c>
      <c r="BG9" s="403">
        <v>11.16268</v>
      </c>
      <c r="BH9" s="403">
        <v>11.056480000000001</v>
      </c>
      <c r="BI9" s="403">
        <v>11.45637</v>
      </c>
      <c r="BJ9" s="403">
        <v>12.18346</v>
      </c>
      <c r="BK9" s="403">
        <v>12.03904</v>
      </c>
      <c r="BL9" s="403">
        <v>10.58756</v>
      </c>
      <c r="BM9" s="403">
        <v>11.143750000000001</v>
      </c>
      <c r="BN9" s="403">
        <v>10.782489999999999</v>
      </c>
      <c r="BO9" s="403">
        <v>11.276020000000001</v>
      </c>
      <c r="BP9" s="403">
        <v>11.518509999999999</v>
      </c>
      <c r="BQ9" s="403">
        <v>12.30574</v>
      </c>
      <c r="BR9" s="403">
        <v>12.530860000000001</v>
      </c>
      <c r="BS9" s="403">
        <v>11.44997</v>
      </c>
      <c r="BT9" s="403">
        <v>11.33066</v>
      </c>
      <c r="BU9" s="403">
        <v>11.709210000000001</v>
      </c>
      <c r="BV9" s="403">
        <v>12.43648</v>
      </c>
    </row>
    <row r="10" spans="1:74" ht="11.1" customHeight="1" x14ac:dyDescent="0.2">
      <c r="A10" s="363" t="s">
        <v>765</v>
      </c>
      <c r="B10" s="866" t="s">
        <v>1014</v>
      </c>
      <c r="C10" s="432">
        <v>1.144881367</v>
      </c>
      <c r="D10" s="432">
        <v>1.073666971</v>
      </c>
      <c r="E10" s="432">
        <v>1.0504218869999999</v>
      </c>
      <c r="F10" s="432">
        <v>0.94263728999999996</v>
      </c>
      <c r="G10" s="432">
        <v>1.0122584999999999</v>
      </c>
      <c r="H10" s="432">
        <v>1.1025629699999999</v>
      </c>
      <c r="I10" s="432">
        <v>1.2932016420000001</v>
      </c>
      <c r="J10" s="432">
        <v>1.241377733</v>
      </c>
      <c r="K10" s="432">
        <v>1.0974650399999999</v>
      </c>
      <c r="L10" s="432">
        <v>1.03153213</v>
      </c>
      <c r="M10" s="432">
        <v>0.98722880999999996</v>
      </c>
      <c r="N10" s="432">
        <v>1.06882978</v>
      </c>
      <c r="O10" s="432">
        <v>1.095688521</v>
      </c>
      <c r="P10" s="432">
        <v>0.97269779599999995</v>
      </c>
      <c r="Q10" s="432">
        <v>0.98773089700000005</v>
      </c>
      <c r="R10" s="432">
        <v>0.93788187000000001</v>
      </c>
      <c r="S10" s="432">
        <v>0.96595550500000005</v>
      </c>
      <c r="T10" s="432">
        <v>1.10122827</v>
      </c>
      <c r="U10" s="432">
        <v>1.204360571</v>
      </c>
      <c r="V10" s="432">
        <v>1.242409568</v>
      </c>
      <c r="W10" s="432">
        <v>1.11486726</v>
      </c>
      <c r="X10" s="432">
        <v>1.0397390390000001</v>
      </c>
      <c r="Y10" s="432">
        <v>1.0314108</v>
      </c>
      <c r="Z10" s="432">
        <v>1.073941711</v>
      </c>
      <c r="AA10" s="432">
        <v>1.4025978830000001</v>
      </c>
      <c r="AB10" s="432">
        <v>1.23186854</v>
      </c>
      <c r="AC10" s="432">
        <v>1.327654608</v>
      </c>
      <c r="AD10" s="432">
        <v>1.30831524</v>
      </c>
      <c r="AE10" s="432">
        <v>1.3812499499999999</v>
      </c>
      <c r="AF10" s="432">
        <v>1.4552023199999999</v>
      </c>
      <c r="AG10" s="432">
        <v>1.5918530689999999</v>
      </c>
      <c r="AH10" s="432">
        <v>1.5949837899999999</v>
      </c>
      <c r="AI10" s="432">
        <v>1.4171264400000001</v>
      </c>
      <c r="AJ10" s="432">
        <v>1.299821444</v>
      </c>
      <c r="AK10" s="432">
        <v>1.32991668</v>
      </c>
      <c r="AL10" s="432">
        <v>1.396668265</v>
      </c>
      <c r="AM10" s="432">
        <v>1.3648978220000001</v>
      </c>
      <c r="AN10" s="432">
        <v>1.2313833000000001</v>
      </c>
      <c r="AO10" s="432">
        <v>1.3003551710000001</v>
      </c>
      <c r="AP10" s="432">
        <v>1.2334024800000001</v>
      </c>
      <c r="AQ10" s="432">
        <v>1.3452257489999999</v>
      </c>
      <c r="AR10" s="432">
        <v>1.4468632800000001</v>
      </c>
      <c r="AS10" s="432">
        <v>1.565697377</v>
      </c>
      <c r="AT10" s="432">
        <v>1.5416039909999999</v>
      </c>
      <c r="AU10" s="432">
        <v>1.42728627</v>
      </c>
      <c r="AV10" s="432">
        <v>1.364284673</v>
      </c>
      <c r="AW10" s="432">
        <v>1.3928824500000001</v>
      </c>
      <c r="AX10" s="432">
        <v>1.4615857370000001</v>
      </c>
      <c r="AY10" s="432">
        <v>1.481190478</v>
      </c>
      <c r="AZ10" s="432">
        <v>1.3456328280000001</v>
      </c>
      <c r="BA10" s="432">
        <v>1.3896867550000001</v>
      </c>
      <c r="BB10" s="432">
        <v>1.2576038700000001</v>
      </c>
      <c r="BC10" s="432">
        <v>1.405505972</v>
      </c>
      <c r="BD10" s="703">
        <v>1.4402526920000001</v>
      </c>
      <c r="BE10" s="703">
        <v>1.643132</v>
      </c>
      <c r="BF10" s="703">
        <v>1.628854</v>
      </c>
      <c r="BG10" s="403">
        <v>1.4967520000000001</v>
      </c>
      <c r="BH10" s="403">
        <v>1.489026</v>
      </c>
      <c r="BI10" s="403">
        <v>1.460853</v>
      </c>
      <c r="BJ10" s="403">
        <v>1.551817</v>
      </c>
      <c r="BK10" s="403">
        <v>1.544778</v>
      </c>
      <c r="BL10" s="403">
        <v>1.3751979999999999</v>
      </c>
      <c r="BM10" s="403">
        <v>1.4583889999999999</v>
      </c>
      <c r="BN10" s="403">
        <v>1.401151</v>
      </c>
      <c r="BO10" s="403">
        <v>1.520167</v>
      </c>
      <c r="BP10" s="403">
        <v>1.53139</v>
      </c>
      <c r="BQ10" s="403">
        <v>1.7075990000000001</v>
      </c>
      <c r="BR10" s="403">
        <v>1.6738230000000001</v>
      </c>
      <c r="BS10" s="403">
        <v>1.524238</v>
      </c>
      <c r="BT10" s="403">
        <v>1.5050460000000001</v>
      </c>
      <c r="BU10" s="403">
        <v>1.468269</v>
      </c>
      <c r="BV10" s="403">
        <v>1.5527089999999999</v>
      </c>
    </row>
    <row r="11" spans="1:74" s="314" customFormat="1" ht="11.1" customHeight="1" x14ac:dyDescent="0.2">
      <c r="A11" s="499" t="s">
        <v>591</v>
      </c>
      <c r="B11" s="867" t="s">
        <v>1030</v>
      </c>
      <c r="C11" s="109">
        <v>3.1822139840000001</v>
      </c>
      <c r="D11" s="109">
        <v>2.8315100040000001</v>
      </c>
      <c r="E11" s="109">
        <v>3.7776139959999999</v>
      </c>
      <c r="F11" s="109">
        <v>3.2440500000000001</v>
      </c>
      <c r="G11" s="109">
        <v>3.7051470009999998</v>
      </c>
      <c r="H11" s="109">
        <v>3.9033740099999998</v>
      </c>
      <c r="I11" s="109">
        <v>5.4271159979999997</v>
      </c>
      <c r="J11" s="109">
        <v>5.8826640049999996</v>
      </c>
      <c r="K11" s="109">
        <v>3.7403179799999999</v>
      </c>
      <c r="L11" s="109">
        <v>3.8845699790000001</v>
      </c>
      <c r="M11" s="109">
        <v>3.4132250100000001</v>
      </c>
      <c r="N11" s="109">
        <v>4.322381987</v>
      </c>
      <c r="O11" s="109">
        <v>4.1452130189999998</v>
      </c>
      <c r="P11" s="109">
        <v>2.9268660120000001</v>
      </c>
      <c r="Q11" s="109">
        <v>3.8262259950000002</v>
      </c>
      <c r="R11" s="109">
        <v>3.3243160199999999</v>
      </c>
      <c r="S11" s="109">
        <v>3.6948459800000002</v>
      </c>
      <c r="T11" s="109">
        <v>4.4416770000000003</v>
      </c>
      <c r="U11" s="109">
        <v>4.4138849970000003</v>
      </c>
      <c r="V11" s="109">
        <v>3.3715719970000002</v>
      </c>
      <c r="W11" s="109">
        <v>2.7407619900000002</v>
      </c>
      <c r="X11" s="109">
        <v>2.8512429799999999</v>
      </c>
      <c r="Y11" s="109">
        <v>1.161897</v>
      </c>
      <c r="Z11" s="109">
        <v>2.4130869960000001</v>
      </c>
      <c r="AA11" s="109">
        <v>2.9975299959999999</v>
      </c>
      <c r="AB11" s="109">
        <v>1.820599984</v>
      </c>
      <c r="AC11" s="109">
        <v>1.9960350060000001</v>
      </c>
      <c r="AD11" s="109">
        <v>2.4962070000000001</v>
      </c>
      <c r="AE11" s="109">
        <v>2.7666680050000001</v>
      </c>
      <c r="AF11" s="109">
        <v>4.3843899899999998</v>
      </c>
      <c r="AG11" s="109">
        <v>5.4643959779999998</v>
      </c>
      <c r="AH11" s="109">
        <v>5.913036999</v>
      </c>
      <c r="AI11" s="109">
        <v>3.8373920099999999</v>
      </c>
      <c r="AJ11" s="109">
        <v>2.8880370040000001</v>
      </c>
      <c r="AK11" s="109">
        <v>2.6266580099999999</v>
      </c>
      <c r="AL11" s="109">
        <v>4.0210309869999996</v>
      </c>
      <c r="AM11" s="109">
        <v>3.3008760009999998</v>
      </c>
      <c r="AN11" s="109">
        <v>1.960725984</v>
      </c>
      <c r="AO11" s="109">
        <v>2.5775980129999998</v>
      </c>
      <c r="AP11" s="109">
        <v>1.9127990100000001</v>
      </c>
      <c r="AQ11" s="109">
        <v>2.624494007</v>
      </c>
      <c r="AR11" s="109">
        <v>1.68954801</v>
      </c>
      <c r="AS11" s="109">
        <v>1.253666009</v>
      </c>
      <c r="AT11" s="109">
        <v>1.3945899939999999</v>
      </c>
      <c r="AU11" s="109">
        <v>0.10620599999999999</v>
      </c>
      <c r="AV11" s="109">
        <v>0.20488399099999999</v>
      </c>
      <c r="AW11" s="109">
        <v>0.64023200999999996</v>
      </c>
      <c r="AX11" s="109">
        <v>1.338745013</v>
      </c>
      <c r="AY11" s="109">
        <v>1.736798002</v>
      </c>
      <c r="AZ11" s="109">
        <v>0.160386994</v>
      </c>
      <c r="BA11" s="109">
        <v>-0.34855900899999998</v>
      </c>
      <c r="BB11" s="109">
        <v>0.58965809999999996</v>
      </c>
      <c r="BC11" s="109">
        <v>1.5685349661000001</v>
      </c>
      <c r="BD11" s="715">
        <v>2.4900807203999999</v>
      </c>
      <c r="BE11" s="715">
        <v>2.8150430000000002</v>
      </c>
      <c r="BF11" s="715">
        <v>2.8808609999999999</v>
      </c>
      <c r="BG11" s="442">
        <v>1.6273409999999999</v>
      </c>
      <c r="BH11" s="442">
        <v>1.1366510000000001</v>
      </c>
      <c r="BI11" s="442">
        <v>1.4276139999999999</v>
      </c>
      <c r="BJ11" s="442">
        <v>1.796135</v>
      </c>
      <c r="BK11" s="442">
        <v>2.3578790000000001</v>
      </c>
      <c r="BL11" s="442">
        <v>1.459608</v>
      </c>
      <c r="BM11" s="442">
        <v>1.938968</v>
      </c>
      <c r="BN11" s="442">
        <v>1.5219800000000001</v>
      </c>
      <c r="BO11" s="442">
        <v>1.998537</v>
      </c>
      <c r="BP11" s="442">
        <v>2.5628449999999998</v>
      </c>
      <c r="BQ11" s="442">
        <v>2.9172799999999999</v>
      </c>
      <c r="BR11" s="442">
        <v>3.1196619999999999</v>
      </c>
      <c r="BS11" s="442">
        <v>1.8024100000000001</v>
      </c>
      <c r="BT11" s="442">
        <v>1.2696419999999999</v>
      </c>
      <c r="BU11" s="442">
        <v>1.527345</v>
      </c>
      <c r="BV11" s="442">
        <v>1.8754630000000001</v>
      </c>
    </row>
    <row r="12" spans="1:74" s="314" customFormat="1" ht="11.1" customHeight="1" x14ac:dyDescent="0.2">
      <c r="A12" s="499"/>
      <c r="B12" s="867"/>
      <c r="C12" s="109"/>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715"/>
      <c r="BE12" s="715"/>
      <c r="BF12" s="715"/>
      <c r="BG12" s="442"/>
      <c r="BH12" s="442"/>
      <c r="BI12" s="442"/>
      <c r="BJ12" s="442"/>
      <c r="BK12" s="442"/>
      <c r="BL12" s="442"/>
      <c r="BM12" s="442"/>
      <c r="BN12" s="442"/>
      <c r="BO12" s="442"/>
      <c r="BP12" s="442"/>
      <c r="BQ12" s="442"/>
      <c r="BR12" s="442"/>
      <c r="BS12" s="442"/>
      <c r="BT12" s="442"/>
      <c r="BU12" s="442"/>
      <c r="BV12" s="442"/>
    </row>
    <row r="13" spans="1:74" s="314" customFormat="1" ht="11.1" customHeight="1" x14ac:dyDescent="0.2">
      <c r="A13" s="499" t="s">
        <v>575</v>
      </c>
      <c r="B13" s="500" t="s">
        <v>1032</v>
      </c>
      <c r="C13" s="109">
        <v>2.3125369999999998</v>
      </c>
      <c r="D13" s="109">
        <v>2.6227269999999998</v>
      </c>
      <c r="E13" s="109">
        <v>3.4238569999999999</v>
      </c>
      <c r="F13" s="109">
        <v>3.8157489999999998</v>
      </c>
      <c r="G13" s="109">
        <v>4.2672980000000003</v>
      </c>
      <c r="H13" s="109">
        <v>4.2690400000000004</v>
      </c>
      <c r="I13" s="109">
        <v>4.4052759999999997</v>
      </c>
      <c r="J13" s="109">
        <v>4.1985159999999997</v>
      </c>
      <c r="K13" s="109">
        <v>3.7215020000000001</v>
      </c>
      <c r="L13" s="109">
        <v>3.3101419999999999</v>
      </c>
      <c r="M13" s="109">
        <v>2.686766</v>
      </c>
      <c r="N13" s="109">
        <v>2.4889700000000001</v>
      </c>
      <c r="O13" s="109">
        <v>2.7498200000000002</v>
      </c>
      <c r="P13" s="109">
        <v>2.9391419999999999</v>
      </c>
      <c r="Q13" s="109">
        <v>4.1583069999999998</v>
      </c>
      <c r="R13" s="109">
        <v>4.6103360000000002</v>
      </c>
      <c r="S13" s="109">
        <v>5.0626860000000002</v>
      </c>
      <c r="T13" s="109">
        <v>5.1071669999999996</v>
      </c>
      <c r="U13" s="109">
        <v>5.1923959999999996</v>
      </c>
      <c r="V13" s="109">
        <v>4.924366</v>
      </c>
      <c r="W13" s="109">
        <v>4.3697629999999998</v>
      </c>
      <c r="X13" s="109">
        <v>3.820954</v>
      </c>
      <c r="Y13" s="109">
        <v>3.2590599999999998</v>
      </c>
      <c r="Z13" s="109">
        <v>2.9702039999999998</v>
      </c>
      <c r="AA13" s="109">
        <v>3.3765000000000001</v>
      </c>
      <c r="AB13" s="109">
        <v>3.7168220000000001</v>
      </c>
      <c r="AC13" s="109">
        <v>5.1210849999999999</v>
      </c>
      <c r="AD13" s="109">
        <v>5.6709940000000003</v>
      </c>
      <c r="AE13" s="109">
        <v>6.2357820000000004</v>
      </c>
      <c r="AF13" s="109">
        <v>6.2290910000000004</v>
      </c>
      <c r="AG13" s="109">
        <v>6.4376540000000002</v>
      </c>
      <c r="AH13" s="109">
        <v>6.1942500000000003</v>
      </c>
      <c r="AI13" s="109">
        <v>5.5443059999999997</v>
      </c>
      <c r="AJ13" s="109">
        <v>5.0222910000000001</v>
      </c>
      <c r="AK13" s="109">
        <v>4.0352290000000002</v>
      </c>
      <c r="AL13" s="109">
        <v>3.6982439999999999</v>
      </c>
      <c r="AM13" s="109">
        <v>3.9917400000000001</v>
      </c>
      <c r="AN13" s="109">
        <v>4.4008099999999999</v>
      </c>
      <c r="AO13" s="109">
        <v>6.0032769999999998</v>
      </c>
      <c r="AP13" s="109">
        <v>6.7678380000000002</v>
      </c>
      <c r="AQ13" s="109">
        <v>7.5598099999999997</v>
      </c>
      <c r="AR13" s="109">
        <v>7.4291869999999998</v>
      </c>
      <c r="AS13" s="109">
        <v>7.7465539999999997</v>
      </c>
      <c r="AT13" s="109">
        <v>7.5558529999999999</v>
      </c>
      <c r="AU13" s="109">
        <v>6.62296</v>
      </c>
      <c r="AV13" s="109">
        <v>6.0937270000000003</v>
      </c>
      <c r="AW13" s="109">
        <v>4.9579279999999999</v>
      </c>
      <c r="AX13" s="109">
        <v>4.4891959999999997</v>
      </c>
      <c r="AY13" s="109">
        <v>4.7824499999999999</v>
      </c>
      <c r="AZ13" s="109">
        <v>5.4170759999999998</v>
      </c>
      <c r="BA13" s="109">
        <v>7.1308999999999996</v>
      </c>
      <c r="BB13" s="109">
        <v>7.9087350000000001</v>
      </c>
      <c r="BC13" s="109">
        <v>8.5921369999999992</v>
      </c>
      <c r="BD13" s="715">
        <v>8.6688209999999994</v>
      </c>
      <c r="BE13" s="715">
        <v>8.9185079999999992</v>
      </c>
      <c r="BF13" s="715">
        <v>8.5523880000000005</v>
      </c>
      <c r="BG13" s="442">
        <v>7.6115050000000002</v>
      </c>
      <c r="BH13" s="442">
        <v>6.7662490000000002</v>
      </c>
      <c r="BI13" s="442">
        <v>5.4551189999999998</v>
      </c>
      <c r="BJ13" s="442">
        <v>4.9795980000000002</v>
      </c>
      <c r="BK13" s="442">
        <v>5.3528840000000004</v>
      </c>
      <c r="BL13" s="442">
        <v>5.878063</v>
      </c>
      <c r="BM13" s="442">
        <v>8.0660819999999998</v>
      </c>
      <c r="BN13" s="442">
        <v>8.9603970000000004</v>
      </c>
      <c r="BO13" s="442">
        <v>9.8272399999999998</v>
      </c>
      <c r="BP13" s="442">
        <v>9.9098269999999999</v>
      </c>
      <c r="BQ13" s="442">
        <v>10.19567</v>
      </c>
      <c r="BR13" s="442">
        <v>9.7716729999999998</v>
      </c>
      <c r="BS13" s="442">
        <v>8.6913309999999999</v>
      </c>
      <c r="BT13" s="442">
        <v>7.722048</v>
      </c>
      <c r="BU13" s="442">
        <v>6.2219429999999996</v>
      </c>
      <c r="BV13" s="442">
        <v>5.6779479999999998</v>
      </c>
    </row>
    <row r="14" spans="1:74" ht="11.1" customHeight="1" x14ac:dyDescent="0.2">
      <c r="A14" s="256" t="s">
        <v>576</v>
      </c>
      <c r="B14" s="497" t="s">
        <v>1015</v>
      </c>
      <c r="C14" s="432">
        <v>1.3852390000000001</v>
      </c>
      <c r="D14" s="432">
        <v>1.5775539999999999</v>
      </c>
      <c r="E14" s="432">
        <v>2.0491269999999999</v>
      </c>
      <c r="F14" s="432">
        <v>2.3101419999999999</v>
      </c>
      <c r="G14" s="432">
        <v>2.6096020000000002</v>
      </c>
      <c r="H14" s="432">
        <v>2.6096300000000001</v>
      </c>
      <c r="I14" s="432">
        <v>2.6801219999999999</v>
      </c>
      <c r="J14" s="432">
        <v>2.5397470000000002</v>
      </c>
      <c r="K14" s="432">
        <v>2.2414960000000002</v>
      </c>
      <c r="L14" s="432">
        <v>2.0077310000000002</v>
      </c>
      <c r="M14" s="432">
        <v>1.656542</v>
      </c>
      <c r="N14" s="432">
        <v>1.5118529999999999</v>
      </c>
      <c r="O14" s="432">
        <v>1.6694180000000001</v>
      </c>
      <c r="P14" s="432">
        <v>1.7743169999999999</v>
      </c>
      <c r="Q14" s="432">
        <v>2.5489739999999999</v>
      </c>
      <c r="R14" s="432">
        <v>2.8371040000000001</v>
      </c>
      <c r="S14" s="432">
        <v>3.1348229999999999</v>
      </c>
      <c r="T14" s="432">
        <v>3.1609039999999999</v>
      </c>
      <c r="U14" s="432">
        <v>3.1876980000000001</v>
      </c>
      <c r="V14" s="432">
        <v>2.9941110000000002</v>
      </c>
      <c r="W14" s="432">
        <v>2.6424509999999999</v>
      </c>
      <c r="X14" s="432">
        <v>2.3078810000000001</v>
      </c>
      <c r="Y14" s="432">
        <v>2.067841</v>
      </c>
      <c r="Z14" s="432">
        <v>1.8567659999999999</v>
      </c>
      <c r="AA14" s="432">
        <v>2.1349689999999999</v>
      </c>
      <c r="AB14" s="432">
        <v>2.3570410000000002</v>
      </c>
      <c r="AC14" s="432">
        <v>3.2522410000000002</v>
      </c>
      <c r="AD14" s="432">
        <v>3.6321620000000001</v>
      </c>
      <c r="AE14" s="432">
        <v>4.0068219999999997</v>
      </c>
      <c r="AF14" s="432">
        <v>3.9971139999999998</v>
      </c>
      <c r="AG14" s="432">
        <v>4.1176570000000003</v>
      </c>
      <c r="AH14" s="432">
        <v>3.9821780000000002</v>
      </c>
      <c r="AI14" s="432">
        <v>3.5685389999999999</v>
      </c>
      <c r="AJ14" s="432">
        <v>3.3060369999999999</v>
      </c>
      <c r="AK14" s="432">
        <v>2.6934960000000001</v>
      </c>
      <c r="AL14" s="432">
        <v>2.462027</v>
      </c>
      <c r="AM14" s="432">
        <v>2.6408170000000002</v>
      </c>
      <c r="AN14" s="432">
        <v>2.9084720000000002</v>
      </c>
      <c r="AO14" s="432">
        <v>3.9718100000000001</v>
      </c>
      <c r="AP14" s="432">
        <v>4.5174409999999998</v>
      </c>
      <c r="AQ14" s="432">
        <v>5.1066929999999999</v>
      </c>
      <c r="AR14" s="432">
        <v>4.9837680000000004</v>
      </c>
      <c r="AS14" s="432">
        <v>5.2088910000000004</v>
      </c>
      <c r="AT14" s="432">
        <v>5.1337210000000004</v>
      </c>
      <c r="AU14" s="432">
        <v>4.4575820000000004</v>
      </c>
      <c r="AV14" s="432">
        <v>4.2030089999999998</v>
      </c>
      <c r="AW14" s="432">
        <v>3.4691139999999998</v>
      </c>
      <c r="AX14" s="432">
        <v>3.1330749999999998</v>
      </c>
      <c r="AY14" s="432">
        <v>3.3081670000000001</v>
      </c>
      <c r="AZ14" s="432">
        <v>3.7223160000000002</v>
      </c>
      <c r="BA14" s="432">
        <v>4.8768969999999996</v>
      </c>
      <c r="BB14" s="432">
        <v>5.4370960000000004</v>
      </c>
      <c r="BC14" s="432">
        <v>5.856338</v>
      </c>
      <c r="BD14" s="703">
        <v>5.9116039999999996</v>
      </c>
      <c r="BE14" s="703">
        <v>6.0556580000000002</v>
      </c>
      <c r="BF14" s="703">
        <v>5.7988090000000003</v>
      </c>
      <c r="BG14" s="403">
        <v>5.1333859999999998</v>
      </c>
      <c r="BH14" s="403">
        <v>4.5656100000000004</v>
      </c>
      <c r="BI14" s="403">
        <v>3.7151689999999999</v>
      </c>
      <c r="BJ14" s="403">
        <v>3.3436970000000001</v>
      </c>
      <c r="BK14" s="403">
        <v>3.5866570000000002</v>
      </c>
      <c r="BL14" s="403">
        <v>3.938377</v>
      </c>
      <c r="BM14" s="403">
        <v>5.4325039999999998</v>
      </c>
      <c r="BN14" s="403">
        <v>6.0701450000000001</v>
      </c>
      <c r="BO14" s="403">
        <v>6.6692140000000002</v>
      </c>
      <c r="BP14" s="403">
        <v>6.7401799999999996</v>
      </c>
      <c r="BQ14" s="403">
        <v>6.9110560000000003</v>
      </c>
      <c r="BR14" s="403">
        <v>6.6197169999999996</v>
      </c>
      <c r="BS14" s="403">
        <v>5.8584860000000001</v>
      </c>
      <c r="BT14" s="403">
        <v>5.2089340000000002</v>
      </c>
      <c r="BU14" s="403">
        <v>4.2354370000000001</v>
      </c>
      <c r="BV14" s="403">
        <v>3.8108689999999998</v>
      </c>
    </row>
    <row r="15" spans="1:74" ht="11.1" customHeight="1" x14ac:dyDescent="0.2">
      <c r="A15" s="256" t="s">
        <v>577</v>
      </c>
      <c r="B15" s="497" t="s">
        <v>1016</v>
      </c>
      <c r="C15" s="432">
        <v>0.73561200000000004</v>
      </c>
      <c r="D15" s="432">
        <v>0.83321800000000001</v>
      </c>
      <c r="E15" s="432">
        <v>1.0822529999999999</v>
      </c>
      <c r="F15" s="432">
        <v>1.189365</v>
      </c>
      <c r="G15" s="432">
        <v>1.3091489999999999</v>
      </c>
      <c r="H15" s="432">
        <v>1.305048</v>
      </c>
      <c r="I15" s="432">
        <v>1.355407</v>
      </c>
      <c r="J15" s="432">
        <v>1.30088</v>
      </c>
      <c r="K15" s="432">
        <v>1.1589929999999999</v>
      </c>
      <c r="L15" s="432">
        <v>1.0114350000000001</v>
      </c>
      <c r="M15" s="432">
        <v>0.80431319999999995</v>
      </c>
      <c r="N15" s="432">
        <v>0.77378610000000003</v>
      </c>
      <c r="O15" s="432">
        <v>0.86467179999999999</v>
      </c>
      <c r="P15" s="432">
        <v>0.93466970000000005</v>
      </c>
      <c r="Q15" s="432">
        <v>1.279522</v>
      </c>
      <c r="R15" s="432">
        <v>1.4160550000000001</v>
      </c>
      <c r="S15" s="432">
        <v>1.533736</v>
      </c>
      <c r="T15" s="432">
        <v>1.5506340000000001</v>
      </c>
      <c r="U15" s="432">
        <v>1.5994390000000001</v>
      </c>
      <c r="V15" s="432">
        <v>1.5379529999999999</v>
      </c>
      <c r="W15" s="432">
        <v>1.3731329999999999</v>
      </c>
      <c r="X15" s="432">
        <v>1.1944250000000001</v>
      </c>
      <c r="Y15" s="432">
        <v>0.94518809999999998</v>
      </c>
      <c r="Z15" s="432">
        <v>0.89461639999999998</v>
      </c>
      <c r="AA15" s="432">
        <v>1.0118910000000001</v>
      </c>
      <c r="AB15" s="432">
        <v>1.1158079999999999</v>
      </c>
      <c r="AC15" s="432">
        <v>1.520813</v>
      </c>
      <c r="AD15" s="432">
        <v>1.662012</v>
      </c>
      <c r="AE15" s="432">
        <v>1.8157570000000001</v>
      </c>
      <c r="AF15" s="432">
        <v>1.8185750000000001</v>
      </c>
      <c r="AG15" s="432">
        <v>1.893588</v>
      </c>
      <c r="AH15" s="432">
        <v>1.8013749999999999</v>
      </c>
      <c r="AI15" s="432">
        <v>1.6075120000000001</v>
      </c>
      <c r="AJ15" s="432">
        <v>1.383238</v>
      </c>
      <c r="AK15" s="432">
        <v>1.0859639999999999</v>
      </c>
      <c r="AL15" s="432">
        <v>1.007368</v>
      </c>
      <c r="AM15" s="432">
        <v>1.1048640000000001</v>
      </c>
      <c r="AN15" s="432">
        <v>1.230844</v>
      </c>
      <c r="AO15" s="432">
        <v>1.6575299999999999</v>
      </c>
      <c r="AP15" s="432">
        <v>1.8381810000000001</v>
      </c>
      <c r="AQ15" s="432">
        <v>2.0022950000000002</v>
      </c>
      <c r="AR15" s="432">
        <v>1.9948920000000001</v>
      </c>
      <c r="AS15" s="432">
        <v>2.0725519999999999</v>
      </c>
      <c r="AT15" s="432">
        <v>1.976305</v>
      </c>
      <c r="AU15" s="432">
        <v>1.7643310000000001</v>
      </c>
      <c r="AV15" s="432">
        <v>1.526319</v>
      </c>
      <c r="AW15" s="432">
        <v>1.201749</v>
      </c>
      <c r="AX15" s="432">
        <v>1.100589</v>
      </c>
      <c r="AY15" s="432">
        <v>1.206242</v>
      </c>
      <c r="AZ15" s="432">
        <v>1.395813</v>
      </c>
      <c r="BA15" s="432">
        <v>1.846622</v>
      </c>
      <c r="BB15" s="432">
        <v>2.028934</v>
      </c>
      <c r="BC15" s="432">
        <v>2.2554180000000001</v>
      </c>
      <c r="BD15" s="703">
        <v>2.2755740000000002</v>
      </c>
      <c r="BE15" s="703">
        <v>2.3648479999999998</v>
      </c>
      <c r="BF15" s="703">
        <v>2.2706590000000002</v>
      </c>
      <c r="BG15" s="403">
        <v>2.041938</v>
      </c>
      <c r="BH15" s="403">
        <v>1.8036289999999999</v>
      </c>
      <c r="BI15" s="403">
        <v>1.4294210000000001</v>
      </c>
      <c r="BJ15" s="403">
        <v>1.356749</v>
      </c>
      <c r="BK15" s="403">
        <v>1.4710110000000001</v>
      </c>
      <c r="BL15" s="403">
        <v>1.624223</v>
      </c>
      <c r="BM15" s="403">
        <v>2.1882899999999998</v>
      </c>
      <c r="BN15" s="403">
        <v>2.408474</v>
      </c>
      <c r="BO15" s="403">
        <v>2.6272310000000001</v>
      </c>
      <c r="BP15" s="403">
        <v>2.638334</v>
      </c>
      <c r="BQ15" s="403">
        <v>2.7360760000000002</v>
      </c>
      <c r="BR15" s="403">
        <v>2.620695</v>
      </c>
      <c r="BS15" s="403">
        <v>2.35331</v>
      </c>
      <c r="BT15" s="403">
        <v>2.0769150000000001</v>
      </c>
      <c r="BU15" s="403">
        <v>1.645187</v>
      </c>
      <c r="BV15" s="403">
        <v>1.560424</v>
      </c>
    </row>
    <row r="16" spans="1:74" ht="11.1" customHeight="1" x14ac:dyDescent="0.2">
      <c r="A16" s="256" t="s">
        <v>578</v>
      </c>
      <c r="B16" s="497" t="s">
        <v>1017</v>
      </c>
      <c r="C16" s="432">
        <v>0.191686</v>
      </c>
      <c r="D16" s="432">
        <v>0.211955</v>
      </c>
      <c r="E16" s="432">
        <v>0.29247689999999998</v>
      </c>
      <c r="F16" s="432">
        <v>0.31624150000000001</v>
      </c>
      <c r="G16" s="432">
        <v>0.34854689999999999</v>
      </c>
      <c r="H16" s="432">
        <v>0.35436220000000002</v>
      </c>
      <c r="I16" s="432">
        <v>0.36974659999999998</v>
      </c>
      <c r="J16" s="432">
        <v>0.35788819999999999</v>
      </c>
      <c r="K16" s="432">
        <v>0.32101289999999999</v>
      </c>
      <c r="L16" s="432">
        <v>0.29097630000000002</v>
      </c>
      <c r="M16" s="432">
        <v>0.225911</v>
      </c>
      <c r="N16" s="432">
        <v>0.20333090000000001</v>
      </c>
      <c r="O16" s="432">
        <v>0.21573020000000001</v>
      </c>
      <c r="P16" s="432">
        <v>0.230156</v>
      </c>
      <c r="Q16" s="432">
        <v>0.32981070000000001</v>
      </c>
      <c r="R16" s="432">
        <v>0.35717759999999998</v>
      </c>
      <c r="S16" s="432">
        <v>0.3941268</v>
      </c>
      <c r="T16" s="432">
        <v>0.39562940000000002</v>
      </c>
      <c r="U16" s="432">
        <v>0.4052596</v>
      </c>
      <c r="V16" s="432">
        <v>0.39230199999999998</v>
      </c>
      <c r="W16" s="432">
        <v>0.35417989999999999</v>
      </c>
      <c r="X16" s="432">
        <v>0.31864789999999998</v>
      </c>
      <c r="Y16" s="432">
        <v>0.24603069999999999</v>
      </c>
      <c r="Z16" s="432">
        <v>0.21882170000000001</v>
      </c>
      <c r="AA16" s="432">
        <v>0.22964019999999999</v>
      </c>
      <c r="AB16" s="432">
        <v>0.24397269999999999</v>
      </c>
      <c r="AC16" s="432">
        <v>0.34803200000000001</v>
      </c>
      <c r="AD16" s="432">
        <v>0.37681969999999998</v>
      </c>
      <c r="AE16" s="432">
        <v>0.41320210000000002</v>
      </c>
      <c r="AF16" s="432">
        <v>0.41340310000000002</v>
      </c>
      <c r="AG16" s="432">
        <v>0.42640909999999999</v>
      </c>
      <c r="AH16" s="432">
        <v>0.41069699999999998</v>
      </c>
      <c r="AI16" s="432">
        <v>0.36825439999999998</v>
      </c>
      <c r="AJ16" s="432">
        <v>0.3330148</v>
      </c>
      <c r="AK16" s="432">
        <v>0.25576919999999997</v>
      </c>
      <c r="AL16" s="432">
        <v>0.2288492</v>
      </c>
      <c r="AM16" s="432">
        <v>0.24605949999999999</v>
      </c>
      <c r="AN16" s="432">
        <v>0.26149319999999998</v>
      </c>
      <c r="AO16" s="432">
        <v>0.37393670000000001</v>
      </c>
      <c r="AP16" s="432">
        <v>0.41221639999999998</v>
      </c>
      <c r="AQ16" s="432">
        <v>0.450822</v>
      </c>
      <c r="AR16" s="432">
        <v>0.45052680000000001</v>
      </c>
      <c r="AS16" s="432">
        <v>0.46511059999999999</v>
      </c>
      <c r="AT16" s="432">
        <v>0.44582749999999999</v>
      </c>
      <c r="AU16" s="432">
        <v>0.40104659999999998</v>
      </c>
      <c r="AV16" s="432">
        <v>0.36439860000000002</v>
      </c>
      <c r="AW16" s="432">
        <v>0.28706530000000002</v>
      </c>
      <c r="AX16" s="432">
        <v>0.25553160000000003</v>
      </c>
      <c r="AY16" s="432">
        <v>0.26804080000000002</v>
      </c>
      <c r="AZ16" s="432">
        <v>0.29894670000000001</v>
      </c>
      <c r="BA16" s="432">
        <v>0.40738220000000003</v>
      </c>
      <c r="BB16" s="432">
        <v>0.44270589999999999</v>
      </c>
      <c r="BC16" s="432">
        <v>0.48038170000000002</v>
      </c>
      <c r="BD16" s="703">
        <v>0.48164309999999999</v>
      </c>
      <c r="BE16" s="703">
        <v>0.49800250000000001</v>
      </c>
      <c r="BF16" s="703">
        <v>0.48292040000000003</v>
      </c>
      <c r="BG16" s="403">
        <v>0.43618050000000003</v>
      </c>
      <c r="BH16" s="403">
        <v>0.39701009999999998</v>
      </c>
      <c r="BI16" s="403">
        <v>0.31052990000000003</v>
      </c>
      <c r="BJ16" s="403">
        <v>0.2791517</v>
      </c>
      <c r="BK16" s="403">
        <v>0.29521639999999999</v>
      </c>
      <c r="BL16" s="403">
        <v>0.3154632</v>
      </c>
      <c r="BM16" s="403">
        <v>0.44528800000000002</v>
      </c>
      <c r="BN16" s="403">
        <v>0.48177829999999999</v>
      </c>
      <c r="BO16" s="403">
        <v>0.53079509999999996</v>
      </c>
      <c r="BP16" s="403">
        <v>0.53131320000000004</v>
      </c>
      <c r="BQ16" s="403">
        <v>0.54853490000000005</v>
      </c>
      <c r="BR16" s="403">
        <v>0.53126099999999998</v>
      </c>
      <c r="BS16" s="403">
        <v>0.47953489999999999</v>
      </c>
      <c r="BT16" s="403">
        <v>0.43619869999999999</v>
      </c>
      <c r="BU16" s="403">
        <v>0.34131909999999999</v>
      </c>
      <c r="BV16" s="403">
        <v>0.30665540000000002</v>
      </c>
    </row>
    <row r="17" spans="1:74" ht="11.1" customHeight="1" x14ac:dyDescent="0.2">
      <c r="A17" s="256"/>
      <c r="B17" s="867"/>
      <c r="C17" s="432"/>
      <c r="D17" s="432"/>
      <c r="E17" s="432"/>
      <c r="F17" s="432"/>
      <c r="G17" s="432"/>
      <c r="H17" s="432"/>
      <c r="I17" s="432"/>
      <c r="J17" s="432"/>
      <c r="K17" s="432"/>
      <c r="L17" s="432"/>
      <c r="M17" s="432"/>
      <c r="N17" s="432"/>
      <c r="O17" s="432"/>
      <c r="P17" s="432"/>
      <c r="Q17" s="432"/>
      <c r="R17" s="432"/>
      <c r="S17" s="432"/>
      <c r="T17" s="432"/>
      <c r="U17" s="432"/>
      <c r="V17" s="432"/>
      <c r="W17" s="432"/>
      <c r="X17" s="432"/>
      <c r="Y17" s="432"/>
      <c r="Z17" s="432"/>
      <c r="AA17" s="432"/>
      <c r="AB17" s="432"/>
      <c r="AC17" s="432"/>
      <c r="AD17" s="432"/>
      <c r="AE17" s="432"/>
      <c r="AF17" s="432"/>
      <c r="AG17" s="432"/>
      <c r="AH17" s="432"/>
      <c r="AI17" s="432"/>
      <c r="AJ17" s="432"/>
      <c r="AK17" s="432"/>
      <c r="AL17" s="432"/>
      <c r="AM17" s="432"/>
      <c r="AN17" s="432"/>
      <c r="AO17" s="432"/>
      <c r="AP17" s="432"/>
      <c r="AQ17" s="432"/>
      <c r="AR17" s="432"/>
      <c r="AS17" s="432"/>
      <c r="AT17" s="432"/>
      <c r="AU17" s="432"/>
      <c r="AV17" s="432"/>
      <c r="AW17" s="432"/>
      <c r="AX17" s="432"/>
      <c r="AY17" s="432"/>
      <c r="AZ17" s="432"/>
      <c r="BA17" s="432"/>
      <c r="BB17" s="432"/>
      <c r="BC17" s="432"/>
      <c r="BD17" s="703"/>
      <c r="BE17" s="703"/>
      <c r="BF17" s="703"/>
      <c r="BG17" s="403"/>
      <c r="BH17" s="403"/>
      <c r="BI17" s="403"/>
      <c r="BJ17" s="403"/>
      <c r="BK17" s="403"/>
      <c r="BL17" s="403"/>
      <c r="BM17" s="403"/>
      <c r="BN17" s="403"/>
      <c r="BO17" s="403"/>
      <c r="BP17" s="403"/>
      <c r="BQ17" s="403"/>
      <c r="BR17" s="403"/>
      <c r="BS17" s="403"/>
      <c r="BT17" s="403"/>
      <c r="BU17" s="403"/>
      <c r="BV17" s="403"/>
    </row>
    <row r="18" spans="1:74" s="262" customFormat="1" ht="11.1" customHeight="1" x14ac:dyDescent="0.2">
      <c r="A18" s="256" t="s">
        <v>593</v>
      </c>
      <c r="B18" s="496" t="s">
        <v>1414</v>
      </c>
      <c r="C18" s="432">
        <v>16.955188297999999</v>
      </c>
      <c r="D18" s="432">
        <v>16.104373553999999</v>
      </c>
      <c r="E18" s="432">
        <v>11.894609882999999</v>
      </c>
      <c r="F18" s="432">
        <v>9.9578397299999999</v>
      </c>
      <c r="G18" s="432">
        <v>22.914897192000002</v>
      </c>
      <c r="H18" s="432">
        <v>24.515262480000001</v>
      </c>
      <c r="I18" s="432">
        <v>23.720422396</v>
      </c>
      <c r="J18" s="432">
        <v>23.438287924000001</v>
      </c>
      <c r="K18" s="432">
        <v>3.5506021200000002</v>
      </c>
      <c r="L18" s="432">
        <v>9.718636772</v>
      </c>
      <c r="M18" s="432">
        <v>16.588035120000001</v>
      </c>
      <c r="N18" s="432">
        <v>21.345853892000001</v>
      </c>
      <c r="O18" s="432">
        <v>19.378392391999999</v>
      </c>
      <c r="P18" s="432">
        <v>17.010111607999999</v>
      </c>
      <c r="Q18" s="432">
        <v>8.9508451089999994</v>
      </c>
      <c r="R18" s="432">
        <v>13.30347072</v>
      </c>
      <c r="S18" s="432">
        <v>22.753515687</v>
      </c>
      <c r="T18" s="432">
        <v>28.098885360000001</v>
      </c>
      <c r="U18" s="432">
        <v>23.412052841000001</v>
      </c>
      <c r="V18" s="432">
        <v>22.608398177000002</v>
      </c>
      <c r="W18" s="432">
        <v>2.6522441400000001</v>
      </c>
      <c r="X18" s="432">
        <v>9.4396791800000006</v>
      </c>
      <c r="Y18" s="432">
        <v>16.632551459999998</v>
      </c>
      <c r="Z18" s="432">
        <v>19.981512519999999</v>
      </c>
      <c r="AA18" s="432">
        <v>25.710289424999999</v>
      </c>
      <c r="AB18" s="432">
        <v>9.4375623999999991</v>
      </c>
      <c r="AC18" s="432">
        <v>10.640274522</v>
      </c>
      <c r="AD18" s="432">
        <v>10.702715700000001</v>
      </c>
      <c r="AE18" s="432">
        <v>23.787009062999999</v>
      </c>
      <c r="AF18" s="432">
        <v>24.72304338</v>
      </c>
      <c r="AG18" s="432">
        <v>26.658442560000001</v>
      </c>
      <c r="AH18" s="432">
        <v>15.86095997</v>
      </c>
      <c r="AI18" s="432">
        <v>3.6402665700000001</v>
      </c>
      <c r="AJ18" s="432">
        <v>8.4745101139999992</v>
      </c>
      <c r="AK18" s="432">
        <v>20.594883540000001</v>
      </c>
      <c r="AL18" s="432">
        <v>24.759486503000002</v>
      </c>
      <c r="AM18" s="432">
        <v>17.36322989</v>
      </c>
      <c r="AN18" s="432">
        <v>9.6279149400000001</v>
      </c>
      <c r="AO18" s="432">
        <v>15.103170798000001</v>
      </c>
      <c r="AP18" s="432">
        <v>11.18618796</v>
      </c>
      <c r="AQ18" s="432">
        <v>21.292913734999999</v>
      </c>
      <c r="AR18" s="432">
        <v>19.05044187</v>
      </c>
      <c r="AS18" s="432">
        <v>28.543406487999999</v>
      </c>
      <c r="AT18" s="432">
        <v>21.099833893</v>
      </c>
      <c r="AU18" s="432">
        <v>1.35744891</v>
      </c>
      <c r="AV18" s="432">
        <v>10.513618193999999</v>
      </c>
      <c r="AW18" s="432">
        <v>17.519892120000002</v>
      </c>
      <c r="AX18" s="432">
        <v>24.293825520999999</v>
      </c>
      <c r="AY18" s="432">
        <v>27.893524007</v>
      </c>
      <c r="AZ18" s="432">
        <v>6.7490459669999998</v>
      </c>
      <c r="BA18" s="432">
        <v>16.816812668000001</v>
      </c>
      <c r="BB18" s="432">
        <v>15.77048697</v>
      </c>
      <c r="BC18" s="432">
        <v>24.268517108000001</v>
      </c>
      <c r="BD18" s="703">
        <v>29.097242825999999</v>
      </c>
      <c r="BE18" s="703">
        <v>24.75301</v>
      </c>
      <c r="BF18" s="703">
        <v>17.3522</v>
      </c>
      <c r="BG18" s="403">
        <v>1.239371</v>
      </c>
      <c r="BH18" s="403">
        <v>10.165469999999999</v>
      </c>
      <c r="BI18" s="403">
        <v>15.030469999999999</v>
      </c>
      <c r="BJ18" s="403">
        <v>27.038340000000002</v>
      </c>
      <c r="BK18" s="403">
        <v>22.08736</v>
      </c>
      <c r="BL18" s="403">
        <v>6.8799390000000002</v>
      </c>
      <c r="BM18" s="403">
        <v>15.40962</v>
      </c>
      <c r="BN18" s="403">
        <v>14.19341</v>
      </c>
      <c r="BO18" s="403">
        <v>20.55331</v>
      </c>
      <c r="BP18" s="403">
        <v>26.237690000000001</v>
      </c>
      <c r="BQ18" s="403">
        <v>24.63335</v>
      </c>
      <c r="BR18" s="403">
        <v>19.981210000000001</v>
      </c>
      <c r="BS18" s="403">
        <v>1.191635</v>
      </c>
      <c r="BT18" s="403">
        <v>9.4728189999999994</v>
      </c>
      <c r="BU18" s="403">
        <v>14.12363</v>
      </c>
      <c r="BV18" s="403">
        <v>25.495170000000002</v>
      </c>
    </row>
    <row r="19" spans="1:74" ht="11.1" customHeight="1" x14ac:dyDescent="0.2">
      <c r="A19" s="51"/>
      <c r="B19" s="868"/>
      <c r="C19" s="490"/>
      <c r="D19" s="490"/>
      <c r="E19" s="490"/>
      <c r="F19" s="490"/>
      <c r="G19" s="490"/>
      <c r="H19" s="490"/>
      <c r="I19" s="490"/>
      <c r="J19" s="490"/>
      <c r="K19" s="490"/>
      <c r="L19" s="490"/>
      <c r="M19" s="490"/>
      <c r="N19" s="490"/>
      <c r="O19" s="490"/>
      <c r="P19" s="490"/>
      <c r="Q19" s="490"/>
      <c r="R19" s="490"/>
      <c r="S19" s="490"/>
      <c r="T19" s="490"/>
      <c r="U19" s="490"/>
      <c r="V19" s="490"/>
      <c r="W19" s="490"/>
      <c r="X19" s="490"/>
      <c r="Y19" s="490"/>
      <c r="Z19" s="490"/>
      <c r="AA19" s="490"/>
      <c r="AB19" s="490"/>
      <c r="AC19" s="490"/>
      <c r="AD19" s="490"/>
      <c r="AE19" s="490"/>
      <c r="AF19" s="490"/>
      <c r="AG19" s="490"/>
      <c r="AH19" s="490"/>
      <c r="AI19" s="490"/>
      <c r="AJ19" s="490"/>
      <c r="AK19" s="490"/>
      <c r="AL19" s="490"/>
      <c r="AM19" s="490"/>
      <c r="AN19" s="490"/>
      <c r="AO19" s="490"/>
      <c r="AP19" s="490"/>
      <c r="AQ19" s="490"/>
      <c r="AR19" s="490"/>
      <c r="AS19" s="490"/>
      <c r="AT19" s="490"/>
      <c r="AU19" s="490"/>
      <c r="AV19" s="490"/>
      <c r="AW19" s="490"/>
      <c r="AX19" s="490"/>
      <c r="AY19" s="490"/>
      <c r="AZ19" s="490"/>
      <c r="BA19" s="490"/>
      <c r="BB19" s="490"/>
      <c r="BC19" s="490"/>
      <c r="BD19" s="777"/>
      <c r="BE19" s="777"/>
      <c r="BF19" s="777"/>
      <c r="BG19" s="494"/>
      <c r="BH19" s="494"/>
      <c r="BI19" s="494"/>
      <c r="BJ19" s="494"/>
      <c r="BK19" s="494"/>
      <c r="BL19" s="494"/>
      <c r="BM19" s="494"/>
      <c r="BN19" s="494"/>
      <c r="BO19" s="494"/>
      <c r="BP19" s="494"/>
      <c r="BQ19" s="494"/>
      <c r="BR19" s="494"/>
      <c r="BS19" s="494"/>
      <c r="BT19" s="494"/>
      <c r="BU19" s="494"/>
      <c r="BV19" s="494"/>
    </row>
    <row r="20" spans="1:74" ht="11.1" customHeight="1" x14ac:dyDescent="0.2">
      <c r="A20" s="51"/>
      <c r="B20" s="53" t="s">
        <v>1415</v>
      </c>
      <c r="C20" s="490"/>
      <c r="D20" s="490"/>
      <c r="E20" s="490"/>
      <c r="F20" s="490"/>
      <c r="G20" s="490"/>
      <c r="H20" s="490"/>
      <c r="I20" s="490"/>
      <c r="J20" s="490"/>
      <c r="K20" s="490"/>
      <c r="L20" s="490"/>
      <c r="M20" s="490"/>
      <c r="N20" s="490"/>
      <c r="O20" s="490"/>
      <c r="P20" s="490"/>
      <c r="Q20" s="490"/>
      <c r="R20" s="490"/>
      <c r="S20" s="490"/>
      <c r="T20" s="490"/>
      <c r="U20" s="490"/>
      <c r="V20" s="490"/>
      <c r="W20" s="490"/>
      <c r="X20" s="490"/>
      <c r="Y20" s="490"/>
      <c r="Z20" s="490"/>
      <c r="AA20" s="490"/>
      <c r="AB20" s="490"/>
      <c r="AC20" s="490"/>
      <c r="AD20" s="490"/>
      <c r="AE20" s="490"/>
      <c r="AF20" s="490"/>
      <c r="AG20" s="490"/>
      <c r="AH20" s="490"/>
      <c r="AI20" s="490"/>
      <c r="AJ20" s="490"/>
      <c r="AK20" s="490"/>
      <c r="AL20" s="490"/>
      <c r="AM20" s="490"/>
      <c r="AN20" s="490"/>
      <c r="AO20" s="490"/>
      <c r="AP20" s="490"/>
      <c r="AQ20" s="490"/>
      <c r="AR20" s="490"/>
      <c r="AS20" s="490"/>
      <c r="AT20" s="490"/>
      <c r="AU20" s="490"/>
      <c r="AV20" s="490"/>
      <c r="AW20" s="490"/>
      <c r="AX20" s="490"/>
      <c r="AY20" s="490"/>
      <c r="AZ20" s="490"/>
      <c r="BA20" s="490"/>
      <c r="BB20" s="490"/>
      <c r="BC20" s="490"/>
      <c r="BD20" s="777"/>
      <c r="BE20" s="777"/>
      <c r="BF20" s="777"/>
      <c r="BG20" s="494"/>
      <c r="BH20" s="494"/>
      <c r="BI20" s="494"/>
      <c r="BJ20" s="494"/>
      <c r="BK20" s="494"/>
      <c r="BL20" s="494"/>
      <c r="BM20" s="494"/>
      <c r="BN20" s="494"/>
      <c r="BO20" s="494"/>
      <c r="BP20" s="494"/>
      <c r="BQ20" s="494"/>
      <c r="BR20" s="494"/>
      <c r="BS20" s="494"/>
      <c r="BT20" s="494"/>
      <c r="BU20" s="494"/>
      <c r="BV20" s="494"/>
    </row>
    <row r="21" spans="1:74" s="314" customFormat="1" ht="11.1" customHeight="1" x14ac:dyDescent="0.2">
      <c r="A21" s="499" t="s">
        <v>596</v>
      </c>
      <c r="B21" s="500" t="s">
        <v>1416</v>
      </c>
      <c r="C21" s="109">
        <v>328.24613531</v>
      </c>
      <c r="D21" s="109">
        <v>306.42524272000003</v>
      </c>
      <c r="E21" s="109">
        <v>301.75270029000001</v>
      </c>
      <c r="F21" s="109">
        <v>273.13242410999999</v>
      </c>
      <c r="G21" s="109">
        <v>285.62707562000003</v>
      </c>
      <c r="H21" s="109">
        <v>331.35530130000001</v>
      </c>
      <c r="I21" s="109">
        <v>391.57795358999999</v>
      </c>
      <c r="J21" s="109">
        <v>380.97996870999998</v>
      </c>
      <c r="K21" s="109">
        <v>333.68275260000001</v>
      </c>
      <c r="L21" s="109">
        <v>307.86937210999997</v>
      </c>
      <c r="M21" s="109">
        <v>288.22815359999998</v>
      </c>
      <c r="N21" s="109">
        <v>327.49994082000001</v>
      </c>
      <c r="O21" s="109">
        <v>333.97652964000002</v>
      </c>
      <c r="P21" s="109">
        <v>309.81628327999999</v>
      </c>
      <c r="Q21" s="109">
        <v>306.27265677999998</v>
      </c>
      <c r="R21" s="109">
        <v>283.32878970000002</v>
      </c>
      <c r="S21" s="109">
        <v>301.12229180000003</v>
      </c>
      <c r="T21" s="109">
        <v>350.19926939999999</v>
      </c>
      <c r="U21" s="109">
        <v>386.62592275999998</v>
      </c>
      <c r="V21" s="109">
        <v>393.62794143000002</v>
      </c>
      <c r="W21" s="109">
        <v>347.8322928</v>
      </c>
      <c r="X21" s="109">
        <v>313.61334202</v>
      </c>
      <c r="Y21" s="109">
        <v>298.83886619999998</v>
      </c>
      <c r="Z21" s="109">
        <v>319.53513530999999</v>
      </c>
      <c r="AA21" s="109">
        <v>351.05315956999999</v>
      </c>
      <c r="AB21" s="109">
        <v>316.69409267999998</v>
      </c>
      <c r="AC21" s="109">
        <v>315.88661138999998</v>
      </c>
      <c r="AD21" s="109">
        <v>295.78754154000001</v>
      </c>
      <c r="AE21" s="109">
        <v>321.16406472</v>
      </c>
      <c r="AF21" s="109">
        <v>358.79582370000003</v>
      </c>
      <c r="AG21" s="109">
        <v>401.78160607000001</v>
      </c>
      <c r="AH21" s="109">
        <v>402.18583862999998</v>
      </c>
      <c r="AI21" s="109">
        <v>351.85252559999998</v>
      </c>
      <c r="AJ21" s="109">
        <v>308.36291234999999</v>
      </c>
      <c r="AK21" s="109">
        <v>303.81233429999997</v>
      </c>
      <c r="AL21" s="109">
        <v>339.51825952000002</v>
      </c>
      <c r="AM21" s="109">
        <v>333.96829914</v>
      </c>
      <c r="AN21" s="109">
        <v>301.59095567999998</v>
      </c>
      <c r="AO21" s="109">
        <v>317.39448084000003</v>
      </c>
      <c r="AP21" s="109">
        <v>290.35440447000002</v>
      </c>
      <c r="AQ21" s="109">
        <v>308.82499512999999</v>
      </c>
      <c r="AR21" s="109">
        <v>339.50258910000002</v>
      </c>
      <c r="AS21" s="109">
        <v>398.61235517</v>
      </c>
      <c r="AT21" s="109">
        <v>404.33627050000001</v>
      </c>
      <c r="AU21" s="109">
        <v>357.79539929999999</v>
      </c>
      <c r="AV21" s="109">
        <v>319.18800754</v>
      </c>
      <c r="AW21" s="109">
        <v>305.22375299999999</v>
      </c>
      <c r="AX21" s="109">
        <v>323.43214592999999</v>
      </c>
      <c r="AY21" s="109">
        <v>353.64272101</v>
      </c>
      <c r="AZ21" s="109">
        <v>313.69137599999999</v>
      </c>
      <c r="BA21" s="109">
        <v>306.47373186999999</v>
      </c>
      <c r="BB21" s="109">
        <v>294.71516550000001</v>
      </c>
      <c r="BC21" s="109">
        <v>323.09811932000002</v>
      </c>
      <c r="BD21" s="715">
        <v>363.17695923999997</v>
      </c>
      <c r="BE21" s="715">
        <v>406.72879999999998</v>
      </c>
      <c r="BF21" s="715">
        <v>408.06849999999997</v>
      </c>
      <c r="BG21" s="442">
        <v>359.14640000000003</v>
      </c>
      <c r="BH21" s="442">
        <v>326.47539999999998</v>
      </c>
      <c r="BI21" s="442">
        <v>310.27339999999998</v>
      </c>
      <c r="BJ21" s="442">
        <v>335.13220000000001</v>
      </c>
      <c r="BK21" s="442">
        <v>359.20609999999999</v>
      </c>
      <c r="BL21" s="442">
        <v>313.48439999999999</v>
      </c>
      <c r="BM21" s="442">
        <v>317.99259999999998</v>
      </c>
      <c r="BN21" s="442">
        <v>303.28179999999998</v>
      </c>
      <c r="BO21" s="442">
        <v>326.5129</v>
      </c>
      <c r="BP21" s="442">
        <v>363.50659999999999</v>
      </c>
      <c r="BQ21" s="442">
        <v>414.89280000000002</v>
      </c>
      <c r="BR21" s="442">
        <v>425.68540000000002</v>
      </c>
      <c r="BS21" s="442">
        <v>371.18950000000001</v>
      </c>
      <c r="BT21" s="442">
        <v>333.34660000000002</v>
      </c>
      <c r="BU21" s="442">
        <v>315.59570000000002</v>
      </c>
      <c r="BV21" s="442">
        <v>340.23419999999999</v>
      </c>
    </row>
    <row r="22" spans="1:74" s="314" customFormat="1" ht="11.1" customHeight="1" x14ac:dyDescent="0.2">
      <c r="A22" s="499" t="s">
        <v>594</v>
      </c>
      <c r="B22" s="867" t="s">
        <v>1417</v>
      </c>
      <c r="C22" s="109">
        <v>315.53278978999998</v>
      </c>
      <c r="D22" s="109">
        <v>294.65940476999998</v>
      </c>
      <c r="E22" s="109">
        <v>289.89378031000001</v>
      </c>
      <c r="F22" s="109">
        <v>262.40056178999998</v>
      </c>
      <c r="G22" s="109">
        <v>274.70708122000002</v>
      </c>
      <c r="H22" s="109">
        <v>320.05572389999998</v>
      </c>
      <c r="I22" s="109">
        <v>379.53004105000002</v>
      </c>
      <c r="J22" s="109">
        <v>368.88450403000002</v>
      </c>
      <c r="K22" s="109">
        <v>322.5545133</v>
      </c>
      <c r="L22" s="109">
        <v>296.87657754999998</v>
      </c>
      <c r="M22" s="109">
        <v>277.24920096</v>
      </c>
      <c r="N22" s="109">
        <v>315.33030213000001</v>
      </c>
      <c r="O22" s="109">
        <v>321.49647555000001</v>
      </c>
      <c r="P22" s="109">
        <v>299.69803444000001</v>
      </c>
      <c r="Q22" s="109">
        <v>295.34500172000003</v>
      </c>
      <c r="R22" s="109">
        <v>272.77869642000002</v>
      </c>
      <c r="S22" s="109">
        <v>290.06060196999999</v>
      </c>
      <c r="T22" s="109">
        <v>338.41538009999999</v>
      </c>
      <c r="U22" s="109">
        <v>373.94829915999998</v>
      </c>
      <c r="V22" s="109">
        <v>381.03930364000001</v>
      </c>
      <c r="W22" s="109">
        <v>336.44401049999999</v>
      </c>
      <c r="X22" s="109">
        <v>302.12747064000001</v>
      </c>
      <c r="Y22" s="109">
        <v>287.13380022000001</v>
      </c>
      <c r="Z22" s="109">
        <v>307.38717882999998</v>
      </c>
      <c r="AA22" s="109">
        <v>338.65604629000001</v>
      </c>
      <c r="AB22" s="109">
        <v>305.86307052000001</v>
      </c>
      <c r="AC22" s="109">
        <v>304.30002693</v>
      </c>
      <c r="AD22" s="109">
        <v>284.93286675000002</v>
      </c>
      <c r="AE22" s="109">
        <v>309.69695397999999</v>
      </c>
      <c r="AF22" s="109">
        <v>347.10633239999999</v>
      </c>
      <c r="AG22" s="109">
        <v>389.21417475999999</v>
      </c>
      <c r="AH22" s="109">
        <v>389.62628224999997</v>
      </c>
      <c r="AI22" s="109">
        <v>340.5438408</v>
      </c>
      <c r="AJ22" s="109">
        <v>297.19594413999999</v>
      </c>
      <c r="AK22" s="109">
        <v>292.25774616000001</v>
      </c>
      <c r="AL22" s="109">
        <v>327.77578440000002</v>
      </c>
      <c r="AM22" s="109">
        <v>322.08449316000002</v>
      </c>
      <c r="AN22" s="109">
        <v>290.58159732000001</v>
      </c>
      <c r="AO22" s="109">
        <v>305.85560885000001</v>
      </c>
      <c r="AP22" s="109">
        <v>280.37311818000001</v>
      </c>
      <c r="AQ22" s="109">
        <v>297.79451950999999</v>
      </c>
      <c r="AR22" s="109">
        <v>327.87190559999999</v>
      </c>
      <c r="AS22" s="109">
        <v>386.43181347000001</v>
      </c>
      <c r="AT22" s="109">
        <v>391.90000887000002</v>
      </c>
      <c r="AU22" s="109">
        <v>346.12854929999997</v>
      </c>
      <c r="AV22" s="109">
        <v>307.87444271999999</v>
      </c>
      <c r="AW22" s="109">
        <v>293.48706422999999</v>
      </c>
      <c r="AX22" s="109">
        <v>310.95915178000001</v>
      </c>
      <c r="AY22" s="109">
        <v>341.01038748000002</v>
      </c>
      <c r="AZ22" s="109">
        <v>302.54277926999998</v>
      </c>
      <c r="BA22" s="109">
        <v>295.27954434999998</v>
      </c>
      <c r="BB22" s="109">
        <v>283.76254928999998</v>
      </c>
      <c r="BC22" s="109">
        <v>311.79295585</v>
      </c>
      <c r="BD22" s="715">
        <v>352.09810670000002</v>
      </c>
      <c r="BE22" s="715">
        <v>394.68436370000001</v>
      </c>
      <c r="BF22" s="715">
        <v>395.75417702999999</v>
      </c>
      <c r="BG22" s="442">
        <v>347.86399999999998</v>
      </c>
      <c r="BH22" s="442">
        <v>315.2946</v>
      </c>
      <c r="BI22" s="442">
        <v>298.76130000000001</v>
      </c>
      <c r="BJ22" s="442">
        <v>322.89100000000002</v>
      </c>
      <c r="BK22" s="442">
        <v>347.09989999999999</v>
      </c>
      <c r="BL22" s="442">
        <v>302.8229</v>
      </c>
      <c r="BM22" s="442">
        <v>306.76130000000001</v>
      </c>
      <c r="BN22" s="442">
        <v>292.42349999999999</v>
      </c>
      <c r="BO22" s="442">
        <v>315.10860000000002</v>
      </c>
      <c r="BP22" s="442">
        <v>351.87619999999998</v>
      </c>
      <c r="BQ22" s="442">
        <v>402.40379999999999</v>
      </c>
      <c r="BR22" s="442">
        <v>413.02589999999998</v>
      </c>
      <c r="BS22" s="442">
        <v>359.6266</v>
      </c>
      <c r="BT22" s="442">
        <v>321.90710000000001</v>
      </c>
      <c r="BU22" s="442">
        <v>303.85169999999999</v>
      </c>
      <c r="BV22" s="442">
        <v>327.76670000000001</v>
      </c>
    </row>
    <row r="23" spans="1:74" ht="11.1" customHeight="1" x14ac:dyDescent="0.2">
      <c r="A23" s="358" t="s">
        <v>618</v>
      </c>
      <c r="B23" s="866" t="s">
        <v>1068</v>
      </c>
      <c r="C23" s="432">
        <v>124.44221134999999</v>
      </c>
      <c r="D23" s="432">
        <v>112.12288192</v>
      </c>
      <c r="E23" s="432">
        <v>104.25494275</v>
      </c>
      <c r="F23" s="432">
        <v>97.759203060000004</v>
      </c>
      <c r="G23" s="432">
        <v>105.68094311</v>
      </c>
      <c r="H23" s="432">
        <v>131.53805062999999</v>
      </c>
      <c r="I23" s="432">
        <v>167.10814163000001</v>
      </c>
      <c r="J23" s="432">
        <v>158.93914744</v>
      </c>
      <c r="K23" s="432">
        <v>127.82389320999999</v>
      </c>
      <c r="L23" s="432">
        <v>105.51393613</v>
      </c>
      <c r="M23" s="432">
        <v>99.660936559999996</v>
      </c>
      <c r="N23" s="432">
        <v>129.76075834</v>
      </c>
      <c r="O23" s="432">
        <v>136.68235149</v>
      </c>
      <c r="P23" s="432">
        <v>126.54955735999999</v>
      </c>
      <c r="Q23" s="432">
        <v>114.37398007</v>
      </c>
      <c r="R23" s="432">
        <v>93.890880019999997</v>
      </c>
      <c r="S23" s="432">
        <v>101.16029415</v>
      </c>
      <c r="T23" s="432">
        <v>132.15348567000001</v>
      </c>
      <c r="U23" s="432">
        <v>154.49457176000001</v>
      </c>
      <c r="V23" s="432">
        <v>157.79177211000001</v>
      </c>
      <c r="W23" s="432">
        <v>131.11130374000001</v>
      </c>
      <c r="X23" s="432">
        <v>103.99221442</v>
      </c>
      <c r="Y23" s="432">
        <v>100.59096642</v>
      </c>
      <c r="Z23" s="432">
        <v>117.69550511</v>
      </c>
      <c r="AA23" s="432">
        <v>140.50406917999999</v>
      </c>
      <c r="AB23" s="432">
        <v>125.34230287</v>
      </c>
      <c r="AC23" s="432">
        <v>111.43858992</v>
      </c>
      <c r="AD23" s="432">
        <v>97.431844069999997</v>
      </c>
      <c r="AE23" s="432">
        <v>110.07073411</v>
      </c>
      <c r="AF23" s="432">
        <v>136.31028785999999</v>
      </c>
      <c r="AG23" s="432">
        <v>164.27657787999999</v>
      </c>
      <c r="AH23" s="432">
        <v>160.27146691999999</v>
      </c>
      <c r="AI23" s="432">
        <v>129.24131835</v>
      </c>
      <c r="AJ23" s="432">
        <v>99.792191209999999</v>
      </c>
      <c r="AK23" s="432">
        <v>103.15207773</v>
      </c>
      <c r="AL23" s="432">
        <v>131.40170252999999</v>
      </c>
      <c r="AM23" s="432">
        <v>132.05870313</v>
      </c>
      <c r="AN23" s="432">
        <v>112.54312505999999</v>
      </c>
      <c r="AO23" s="432">
        <v>110.79176216</v>
      </c>
      <c r="AP23" s="432">
        <v>96.541919519999993</v>
      </c>
      <c r="AQ23" s="432">
        <v>100.47926977</v>
      </c>
      <c r="AR23" s="432">
        <v>121.56809924</v>
      </c>
      <c r="AS23" s="432">
        <v>160.085137</v>
      </c>
      <c r="AT23" s="432">
        <v>162.03076591000001</v>
      </c>
      <c r="AU23" s="432">
        <v>133.3204021</v>
      </c>
      <c r="AV23" s="432">
        <v>103.76745036</v>
      </c>
      <c r="AW23" s="432">
        <v>102.42752222999999</v>
      </c>
      <c r="AX23" s="432">
        <v>119.0524793</v>
      </c>
      <c r="AY23" s="432">
        <v>142.83892144999999</v>
      </c>
      <c r="AZ23" s="432">
        <v>117.71559860000001</v>
      </c>
      <c r="BA23" s="432">
        <v>103.97448639</v>
      </c>
      <c r="BB23" s="432">
        <v>96.236190109999995</v>
      </c>
      <c r="BC23" s="432">
        <v>109.07579139000001</v>
      </c>
      <c r="BD23" s="703">
        <v>139.20562856999999</v>
      </c>
      <c r="BE23" s="703">
        <v>166.02955284000001</v>
      </c>
      <c r="BF23" s="703">
        <v>160.82117778</v>
      </c>
      <c r="BG23" s="403">
        <v>131.60329999999999</v>
      </c>
      <c r="BH23" s="403">
        <v>106.2029</v>
      </c>
      <c r="BI23" s="403">
        <v>103.9507</v>
      </c>
      <c r="BJ23" s="403">
        <v>125.45489999999999</v>
      </c>
      <c r="BK23" s="403">
        <v>143.3999</v>
      </c>
      <c r="BL23" s="403">
        <v>118.08969999999999</v>
      </c>
      <c r="BM23" s="403">
        <v>109.22920000000001</v>
      </c>
      <c r="BN23" s="403">
        <v>99.488640000000004</v>
      </c>
      <c r="BO23" s="403">
        <v>108.4639</v>
      </c>
      <c r="BP23" s="403">
        <v>135.8612</v>
      </c>
      <c r="BQ23" s="403">
        <v>168.08959999999999</v>
      </c>
      <c r="BR23" s="403">
        <v>170.11089999999999</v>
      </c>
      <c r="BS23" s="403">
        <v>137.1498</v>
      </c>
      <c r="BT23" s="403">
        <v>107.88379999999999</v>
      </c>
      <c r="BU23" s="403">
        <v>104.7346</v>
      </c>
      <c r="BV23" s="403">
        <v>126.2953</v>
      </c>
    </row>
    <row r="24" spans="1:74" ht="11.1" customHeight="1" x14ac:dyDescent="0.2">
      <c r="A24" s="256" t="s">
        <v>629</v>
      </c>
      <c r="B24" s="866" t="s">
        <v>1014</v>
      </c>
      <c r="C24" s="432">
        <v>109.81219557999999</v>
      </c>
      <c r="D24" s="432">
        <v>103.01476878</v>
      </c>
      <c r="E24" s="432">
        <v>104.10984329999999</v>
      </c>
      <c r="F24" s="432">
        <v>91.405772409999997</v>
      </c>
      <c r="G24" s="432">
        <v>94.299162929999994</v>
      </c>
      <c r="H24" s="432">
        <v>109.59271993</v>
      </c>
      <c r="I24" s="432">
        <v>127.10748119</v>
      </c>
      <c r="J24" s="432">
        <v>123.0568842</v>
      </c>
      <c r="K24" s="432">
        <v>113.21974254</v>
      </c>
      <c r="L24" s="432">
        <v>108.46818857</v>
      </c>
      <c r="M24" s="432">
        <v>97.896620040000002</v>
      </c>
      <c r="N24" s="432">
        <v>105.45620390000001</v>
      </c>
      <c r="O24" s="432">
        <v>104.49764718</v>
      </c>
      <c r="P24" s="432">
        <v>98.355677380000003</v>
      </c>
      <c r="Q24" s="432">
        <v>102.87723446</v>
      </c>
      <c r="R24" s="432">
        <v>98.721379159999998</v>
      </c>
      <c r="S24" s="432">
        <v>104.71120892</v>
      </c>
      <c r="T24" s="432">
        <v>119.05269115999999</v>
      </c>
      <c r="U24" s="432">
        <v>127.85573406</v>
      </c>
      <c r="V24" s="432">
        <v>131.11112134999999</v>
      </c>
      <c r="W24" s="432">
        <v>118.9886836</v>
      </c>
      <c r="X24" s="432">
        <v>112.24647543</v>
      </c>
      <c r="Y24" s="432">
        <v>103.50607832999999</v>
      </c>
      <c r="Z24" s="432">
        <v>106.51556746</v>
      </c>
      <c r="AA24" s="432">
        <v>113.60509057</v>
      </c>
      <c r="AB24" s="432">
        <v>103.06262117999999</v>
      </c>
      <c r="AC24" s="432">
        <v>108.60313764</v>
      </c>
      <c r="AD24" s="432">
        <v>104.56587138</v>
      </c>
      <c r="AE24" s="432">
        <v>113.00720865</v>
      </c>
      <c r="AF24" s="432">
        <v>121.56717173</v>
      </c>
      <c r="AG24" s="432">
        <v>133.95171139000001</v>
      </c>
      <c r="AH24" s="432">
        <v>135.67595263000001</v>
      </c>
      <c r="AI24" s="432">
        <v>124.19527521000001</v>
      </c>
      <c r="AJ24" s="432">
        <v>111.85135757</v>
      </c>
      <c r="AK24" s="432">
        <v>106.85796302999999</v>
      </c>
      <c r="AL24" s="432">
        <v>113.92945207</v>
      </c>
      <c r="AM24" s="432">
        <v>110.49270113999999</v>
      </c>
      <c r="AN24" s="432">
        <v>101.43434548</v>
      </c>
      <c r="AO24" s="432">
        <v>110.07084389000001</v>
      </c>
      <c r="AP24" s="432">
        <v>101.55588346</v>
      </c>
      <c r="AQ24" s="432">
        <v>110.40373775</v>
      </c>
      <c r="AR24" s="432">
        <v>117.72662998</v>
      </c>
      <c r="AS24" s="432">
        <v>133.16064295000001</v>
      </c>
      <c r="AT24" s="432">
        <v>135.06689767</v>
      </c>
      <c r="AU24" s="432">
        <v>123.66304504999999</v>
      </c>
      <c r="AV24" s="432">
        <v>115.3785578</v>
      </c>
      <c r="AW24" s="432">
        <v>107.05072376</v>
      </c>
      <c r="AX24" s="432">
        <v>108.91804381</v>
      </c>
      <c r="AY24" s="432">
        <v>114.84252388</v>
      </c>
      <c r="AZ24" s="432">
        <v>106.39414628</v>
      </c>
      <c r="BA24" s="432">
        <v>108.26600790000001</v>
      </c>
      <c r="BB24" s="432">
        <v>105.93261658</v>
      </c>
      <c r="BC24" s="432">
        <v>115.42234627000001</v>
      </c>
      <c r="BD24" s="703">
        <v>125.51496634</v>
      </c>
      <c r="BE24" s="703">
        <v>135.75129222000001</v>
      </c>
      <c r="BF24" s="703">
        <v>137.33667617</v>
      </c>
      <c r="BG24" s="403">
        <v>125.07980000000001</v>
      </c>
      <c r="BH24" s="403">
        <v>117.73779999999999</v>
      </c>
      <c r="BI24" s="403">
        <v>108.4226</v>
      </c>
      <c r="BJ24" s="403">
        <v>111.98</v>
      </c>
      <c r="BK24" s="403">
        <v>116.47880000000001</v>
      </c>
      <c r="BL24" s="403">
        <v>106.21510000000001</v>
      </c>
      <c r="BM24" s="403">
        <v>111.22410000000001</v>
      </c>
      <c r="BN24" s="403">
        <v>107.44750000000001</v>
      </c>
      <c r="BO24" s="403">
        <v>115.4098</v>
      </c>
      <c r="BP24" s="403">
        <v>124.8377</v>
      </c>
      <c r="BQ24" s="403">
        <v>137.1499</v>
      </c>
      <c r="BR24" s="403">
        <v>141.03579999999999</v>
      </c>
      <c r="BS24" s="403">
        <v>127.0711</v>
      </c>
      <c r="BT24" s="403">
        <v>118.4693</v>
      </c>
      <c r="BU24" s="403">
        <v>108.9239</v>
      </c>
      <c r="BV24" s="403">
        <v>112.4211</v>
      </c>
    </row>
    <row r="25" spans="1:74" ht="11.1" customHeight="1" x14ac:dyDescent="0.2">
      <c r="A25" s="256" t="s">
        <v>640</v>
      </c>
      <c r="B25" s="866" t="s">
        <v>1013</v>
      </c>
      <c r="C25" s="432">
        <v>80.608512529999999</v>
      </c>
      <c r="D25" s="432">
        <v>78.902731709999998</v>
      </c>
      <c r="E25" s="432">
        <v>80.930615950000004</v>
      </c>
      <c r="F25" s="432">
        <v>72.791102109999997</v>
      </c>
      <c r="G25" s="432">
        <v>74.273010369999994</v>
      </c>
      <c r="H25" s="432">
        <v>78.444678800000005</v>
      </c>
      <c r="I25" s="432">
        <v>84.758379599999998</v>
      </c>
      <c r="J25" s="432">
        <v>86.366130150000004</v>
      </c>
      <c r="K25" s="432">
        <v>80.976889589999999</v>
      </c>
      <c r="L25" s="432">
        <v>82.371380549999998</v>
      </c>
      <c r="M25" s="432">
        <v>79.166796180000006</v>
      </c>
      <c r="N25" s="432">
        <v>79.49180088</v>
      </c>
      <c r="O25" s="432">
        <v>79.749530280000002</v>
      </c>
      <c r="P25" s="432">
        <v>74.245261900000003</v>
      </c>
      <c r="Q25" s="432">
        <v>77.551521989999998</v>
      </c>
      <c r="R25" s="432">
        <v>79.660859070000001</v>
      </c>
      <c r="S25" s="432">
        <v>83.70251055</v>
      </c>
      <c r="T25" s="432">
        <v>86.70160946</v>
      </c>
      <c r="U25" s="432">
        <v>91.052252139999993</v>
      </c>
      <c r="V25" s="432">
        <v>91.576366730000004</v>
      </c>
      <c r="W25" s="432">
        <v>85.817139620000006</v>
      </c>
      <c r="X25" s="432">
        <v>85.355969090000002</v>
      </c>
      <c r="Y25" s="432">
        <v>82.545235070000004</v>
      </c>
      <c r="Z25" s="432">
        <v>82.6552346</v>
      </c>
      <c r="AA25" s="432">
        <v>83.982005900000004</v>
      </c>
      <c r="AB25" s="432">
        <v>76.892528760000005</v>
      </c>
      <c r="AC25" s="432">
        <v>83.679089809999994</v>
      </c>
      <c r="AD25" s="432">
        <v>82.422106670000005</v>
      </c>
      <c r="AE25" s="432">
        <v>86.089694059999999</v>
      </c>
      <c r="AF25" s="432">
        <v>88.715713239999999</v>
      </c>
      <c r="AG25" s="432">
        <v>90.419842950000003</v>
      </c>
      <c r="AH25" s="432">
        <v>93.143141189999994</v>
      </c>
      <c r="AI25" s="432">
        <v>86.549522679999995</v>
      </c>
      <c r="AJ25" s="432">
        <v>85.017015029999996</v>
      </c>
      <c r="AK25" s="432">
        <v>81.701399429999995</v>
      </c>
      <c r="AL25" s="432">
        <v>81.851926710000001</v>
      </c>
      <c r="AM25" s="432">
        <v>78.964512290000002</v>
      </c>
      <c r="AN25" s="432">
        <v>76.054217179999995</v>
      </c>
      <c r="AO25" s="432">
        <v>84.42584214</v>
      </c>
      <c r="AP25" s="432">
        <v>81.764746840000001</v>
      </c>
      <c r="AQ25" s="432">
        <v>86.393791640000003</v>
      </c>
      <c r="AR25" s="432">
        <v>88.009484150000006</v>
      </c>
      <c r="AS25" s="432">
        <v>92.565498660000003</v>
      </c>
      <c r="AT25" s="432">
        <v>94.225770400000002</v>
      </c>
      <c r="AU25" s="432">
        <v>88.494638929999994</v>
      </c>
      <c r="AV25" s="432">
        <v>88.163539999999998</v>
      </c>
      <c r="AW25" s="432">
        <v>83.460298219999999</v>
      </c>
      <c r="AX25" s="432">
        <v>82.426922309999995</v>
      </c>
      <c r="AY25" s="432">
        <v>82.723419530000001</v>
      </c>
      <c r="AZ25" s="432">
        <v>77.915267209999996</v>
      </c>
      <c r="BA25" s="432">
        <v>82.428114559999997</v>
      </c>
      <c r="BB25" s="432">
        <v>81.058293340000006</v>
      </c>
      <c r="BC25" s="432">
        <v>86.698577689999993</v>
      </c>
      <c r="BD25" s="703">
        <v>86.808989850000003</v>
      </c>
      <c r="BE25" s="703">
        <v>92.357235505999995</v>
      </c>
      <c r="BF25" s="703">
        <v>97.043316152000003</v>
      </c>
      <c r="BG25" s="403">
        <v>90.641959999999997</v>
      </c>
      <c r="BH25" s="403">
        <v>90.828559999999996</v>
      </c>
      <c r="BI25" s="403">
        <v>85.873480000000001</v>
      </c>
      <c r="BJ25" s="403">
        <v>84.895679999999999</v>
      </c>
      <c r="BK25" s="403">
        <v>86.638140000000007</v>
      </c>
      <c r="BL25" s="403">
        <v>77.949860000000001</v>
      </c>
      <c r="BM25" s="403">
        <v>85.752870000000001</v>
      </c>
      <c r="BN25" s="403">
        <v>84.969170000000005</v>
      </c>
      <c r="BO25" s="403">
        <v>90.722939999999994</v>
      </c>
      <c r="BP25" s="403">
        <v>90.647360000000006</v>
      </c>
      <c r="BQ25" s="403">
        <v>96.611599999999996</v>
      </c>
      <c r="BR25" s="403">
        <v>101.3331</v>
      </c>
      <c r="BS25" s="403">
        <v>94.867109999999997</v>
      </c>
      <c r="BT25" s="403">
        <v>95.02901</v>
      </c>
      <c r="BU25" s="403">
        <v>89.678700000000006</v>
      </c>
      <c r="BV25" s="403">
        <v>88.490039999999993</v>
      </c>
    </row>
    <row r="26" spans="1:74" ht="11.1" customHeight="1" x14ac:dyDescent="0.2">
      <c r="A26" s="256" t="s">
        <v>779</v>
      </c>
      <c r="B26" s="866" t="s">
        <v>1418</v>
      </c>
      <c r="C26" s="432">
        <v>0.66986900000000005</v>
      </c>
      <c r="D26" s="432">
        <v>0.61902500000000005</v>
      </c>
      <c r="E26" s="432">
        <v>0.59837700000000005</v>
      </c>
      <c r="F26" s="432">
        <v>0.44448399999999999</v>
      </c>
      <c r="G26" s="432">
        <v>0.45396500000000001</v>
      </c>
      <c r="H26" s="432">
        <v>0.48027199999999998</v>
      </c>
      <c r="I26" s="432">
        <v>0.55603800000000003</v>
      </c>
      <c r="J26" s="432">
        <v>0.52234199999999997</v>
      </c>
      <c r="K26" s="432">
        <v>0.53398599999999996</v>
      </c>
      <c r="L26" s="432">
        <v>0.52307300000000001</v>
      </c>
      <c r="M26" s="432">
        <v>0.52485000000000004</v>
      </c>
      <c r="N26" s="432">
        <v>0.62154100000000001</v>
      </c>
      <c r="O26" s="432">
        <v>0.56694699999999998</v>
      </c>
      <c r="P26" s="432">
        <v>0.54753499999999999</v>
      </c>
      <c r="Q26" s="432">
        <v>0.54226300000000005</v>
      </c>
      <c r="R26" s="432">
        <v>0.505579</v>
      </c>
      <c r="S26" s="432">
        <v>0.48658699999999999</v>
      </c>
      <c r="T26" s="432">
        <v>0.50759699999999996</v>
      </c>
      <c r="U26" s="432">
        <v>0.54574</v>
      </c>
      <c r="V26" s="432">
        <v>0.56004299999999996</v>
      </c>
      <c r="W26" s="432">
        <v>0.52688299999999999</v>
      </c>
      <c r="X26" s="432">
        <v>0.53281199999999995</v>
      </c>
      <c r="Y26" s="432">
        <v>0.49152099999999999</v>
      </c>
      <c r="Z26" s="432">
        <v>0.52087099999999997</v>
      </c>
      <c r="AA26" s="432">
        <v>0.564882</v>
      </c>
      <c r="AB26" s="432">
        <v>0.56561799999999995</v>
      </c>
      <c r="AC26" s="432">
        <v>0.57921</v>
      </c>
      <c r="AD26" s="432">
        <v>0.51304300000000003</v>
      </c>
      <c r="AE26" s="432">
        <v>0.52931600000000001</v>
      </c>
      <c r="AF26" s="432">
        <v>0.51315900000000003</v>
      </c>
      <c r="AG26" s="432">
        <v>0.56604200000000005</v>
      </c>
      <c r="AH26" s="432">
        <v>0.535717</v>
      </c>
      <c r="AI26" s="432">
        <v>0.557724</v>
      </c>
      <c r="AJ26" s="432">
        <v>0.535381</v>
      </c>
      <c r="AK26" s="432">
        <v>0.54630599999999996</v>
      </c>
      <c r="AL26" s="432">
        <v>0.59270299999999998</v>
      </c>
      <c r="AM26" s="432">
        <v>0.56857400000000002</v>
      </c>
      <c r="AN26" s="432">
        <v>0.54991100000000004</v>
      </c>
      <c r="AO26" s="432">
        <v>0.56715899999999997</v>
      </c>
      <c r="AP26" s="432">
        <v>0.51056800000000002</v>
      </c>
      <c r="AQ26" s="432">
        <v>0.51771699999999998</v>
      </c>
      <c r="AR26" s="432">
        <v>0.567693</v>
      </c>
      <c r="AS26" s="432">
        <v>0.62053400000000003</v>
      </c>
      <c r="AT26" s="432">
        <v>0.57657700000000001</v>
      </c>
      <c r="AU26" s="432">
        <v>0.65046300000000001</v>
      </c>
      <c r="AV26" s="432">
        <v>0.56489500000000004</v>
      </c>
      <c r="AW26" s="432">
        <v>0.54851799999999995</v>
      </c>
      <c r="AX26" s="432">
        <v>0.56170600000000004</v>
      </c>
      <c r="AY26" s="432">
        <v>0.60552099999999998</v>
      </c>
      <c r="AZ26" s="432">
        <v>0.51776699999999998</v>
      </c>
      <c r="BA26" s="432">
        <v>0.61093900000000001</v>
      </c>
      <c r="BB26" s="432">
        <v>0.53544999999999998</v>
      </c>
      <c r="BC26" s="432">
        <v>0.59624049000000001</v>
      </c>
      <c r="BD26" s="703">
        <v>0.56852194</v>
      </c>
      <c r="BE26" s="703">
        <v>0.54628313287999997</v>
      </c>
      <c r="BF26" s="703">
        <v>0.55300692360000003</v>
      </c>
      <c r="BG26" s="403">
        <v>0.53907090000000002</v>
      </c>
      <c r="BH26" s="403">
        <v>0.52523249999999999</v>
      </c>
      <c r="BI26" s="403">
        <v>0.51464449999999995</v>
      </c>
      <c r="BJ26" s="403">
        <v>0.56045940000000005</v>
      </c>
      <c r="BK26" s="403">
        <v>0.58297960000000004</v>
      </c>
      <c r="BL26" s="403">
        <v>0.56824070000000004</v>
      </c>
      <c r="BM26" s="403">
        <v>0.55517450000000002</v>
      </c>
      <c r="BN26" s="403">
        <v>0.51816859999999998</v>
      </c>
      <c r="BO26" s="403">
        <v>0.51201390000000002</v>
      </c>
      <c r="BP26" s="403">
        <v>0.53003650000000002</v>
      </c>
      <c r="BQ26" s="403">
        <v>0.55267900000000003</v>
      </c>
      <c r="BR26" s="403">
        <v>0.54611410000000005</v>
      </c>
      <c r="BS26" s="403">
        <v>0.53862730000000003</v>
      </c>
      <c r="BT26" s="403">
        <v>0.5250589</v>
      </c>
      <c r="BU26" s="403">
        <v>0.51444820000000002</v>
      </c>
      <c r="BV26" s="403">
        <v>0.56027740000000004</v>
      </c>
    </row>
    <row r="27" spans="1:74" s="314" customFormat="1" ht="11.1" customHeight="1" x14ac:dyDescent="0.2">
      <c r="A27" s="499" t="s">
        <v>595</v>
      </c>
      <c r="B27" s="867" t="s">
        <v>1419</v>
      </c>
      <c r="C27" s="109">
        <v>12.713345520000001</v>
      </c>
      <c r="D27" s="109">
        <v>11.76583795</v>
      </c>
      <c r="E27" s="109">
        <v>11.858919986</v>
      </c>
      <c r="F27" s="109">
        <v>10.731862319999999</v>
      </c>
      <c r="G27" s="109">
        <v>10.919994404000001</v>
      </c>
      <c r="H27" s="109">
        <v>11.2995774</v>
      </c>
      <c r="I27" s="109">
        <v>12.04791254</v>
      </c>
      <c r="J27" s="109">
        <v>12.095464679999999</v>
      </c>
      <c r="K27" s="109">
        <v>11.128239300000001</v>
      </c>
      <c r="L27" s="109">
        <v>10.992794556</v>
      </c>
      <c r="M27" s="109">
        <v>10.978952639999999</v>
      </c>
      <c r="N27" s="109">
        <v>12.169638689999999</v>
      </c>
      <c r="O27" s="109">
        <v>12.480054089999999</v>
      </c>
      <c r="P27" s="109">
        <v>10.11824884</v>
      </c>
      <c r="Q27" s="109">
        <v>10.927655061999999</v>
      </c>
      <c r="R27" s="109">
        <v>10.55009328</v>
      </c>
      <c r="S27" s="109">
        <v>11.061689824</v>
      </c>
      <c r="T27" s="109">
        <v>11.7838893</v>
      </c>
      <c r="U27" s="109">
        <v>12.6776236</v>
      </c>
      <c r="V27" s="109">
        <v>12.58863779</v>
      </c>
      <c r="W27" s="109">
        <v>11.3882823</v>
      </c>
      <c r="X27" s="109">
        <v>11.485871380000001</v>
      </c>
      <c r="Y27" s="109">
        <v>11.705065980000001</v>
      </c>
      <c r="Z27" s="109">
        <v>12.147956484</v>
      </c>
      <c r="AA27" s="109">
        <v>12.397113279999999</v>
      </c>
      <c r="AB27" s="109">
        <v>10.83102216</v>
      </c>
      <c r="AC27" s="109">
        <v>11.586584458999999</v>
      </c>
      <c r="AD27" s="109">
        <v>10.854674790000001</v>
      </c>
      <c r="AE27" s="109">
        <v>11.467110738000001</v>
      </c>
      <c r="AF27" s="109">
        <v>11.6894913</v>
      </c>
      <c r="AG27" s="109">
        <v>12.56743131</v>
      </c>
      <c r="AH27" s="109">
        <v>12.55955638</v>
      </c>
      <c r="AI27" s="109">
        <v>11.3086848</v>
      </c>
      <c r="AJ27" s="109">
        <v>11.166968211</v>
      </c>
      <c r="AK27" s="109">
        <v>11.55458814</v>
      </c>
      <c r="AL27" s="109">
        <v>11.74247512</v>
      </c>
      <c r="AM27" s="109">
        <v>11.88380598</v>
      </c>
      <c r="AN27" s="109">
        <v>11.00935836</v>
      </c>
      <c r="AO27" s="109">
        <v>11.538871987</v>
      </c>
      <c r="AP27" s="109">
        <v>9.9812862899999999</v>
      </c>
      <c r="AQ27" s="109">
        <v>11.030475614</v>
      </c>
      <c r="AR27" s="109">
        <v>11.6306835</v>
      </c>
      <c r="AS27" s="109">
        <v>12.180541699999999</v>
      </c>
      <c r="AT27" s="109">
        <v>12.436261630000001</v>
      </c>
      <c r="AU27" s="109">
        <v>11.66685</v>
      </c>
      <c r="AV27" s="109">
        <v>11.313564824</v>
      </c>
      <c r="AW27" s="109">
        <v>11.736688770000001</v>
      </c>
      <c r="AX27" s="109">
        <v>12.47299415</v>
      </c>
      <c r="AY27" s="109">
        <v>12.63233353</v>
      </c>
      <c r="AZ27" s="109">
        <v>11.14859673</v>
      </c>
      <c r="BA27" s="109">
        <v>11.194187512999999</v>
      </c>
      <c r="BB27" s="109">
        <v>10.95261621</v>
      </c>
      <c r="BC27" s="109">
        <v>11.305163475000001</v>
      </c>
      <c r="BD27" s="715">
        <v>11.078852542</v>
      </c>
      <c r="BE27" s="715">
        <v>12.044420000000001</v>
      </c>
      <c r="BF27" s="715">
        <v>12.31433</v>
      </c>
      <c r="BG27" s="442">
        <v>11.282360000000001</v>
      </c>
      <c r="BH27" s="442">
        <v>11.180820000000001</v>
      </c>
      <c r="BI27" s="442">
        <v>11.5121</v>
      </c>
      <c r="BJ27" s="442">
        <v>12.24117</v>
      </c>
      <c r="BK27" s="442">
        <v>12.10619</v>
      </c>
      <c r="BL27" s="442">
        <v>10.66146</v>
      </c>
      <c r="BM27" s="442">
        <v>11.23129</v>
      </c>
      <c r="BN27" s="442">
        <v>10.858320000000001</v>
      </c>
      <c r="BO27" s="442">
        <v>11.40424</v>
      </c>
      <c r="BP27" s="442">
        <v>11.63036</v>
      </c>
      <c r="BQ27" s="442">
        <v>12.488989999999999</v>
      </c>
      <c r="BR27" s="442">
        <v>12.659520000000001</v>
      </c>
      <c r="BS27" s="442">
        <v>11.562889999999999</v>
      </c>
      <c r="BT27" s="442">
        <v>11.439450000000001</v>
      </c>
      <c r="BU27" s="442">
        <v>11.74405</v>
      </c>
      <c r="BV27" s="442">
        <v>12.46747</v>
      </c>
    </row>
    <row r="28" spans="1:74" ht="11.1" customHeight="1" x14ac:dyDescent="0.2">
      <c r="A28" s="52"/>
      <c r="B28" s="869"/>
      <c r="C28" s="476"/>
      <c r="D28" s="476"/>
      <c r="E28" s="476"/>
      <c r="F28" s="476"/>
      <c r="G28" s="476"/>
      <c r="H28" s="476"/>
      <c r="I28" s="476"/>
      <c r="J28" s="476"/>
      <c r="K28" s="476"/>
      <c r="L28" s="476"/>
      <c r="M28" s="476"/>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6"/>
      <c r="AO28" s="476"/>
      <c r="AP28" s="476"/>
      <c r="AQ28" s="476"/>
      <c r="AR28" s="476"/>
      <c r="AS28" s="476"/>
      <c r="AT28" s="476"/>
      <c r="AU28" s="476"/>
      <c r="AV28" s="476"/>
      <c r="AW28" s="476"/>
      <c r="AX28" s="476"/>
      <c r="AY28" s="476"/>
      <c r="AZ28" s="476"/>
      <c r="BA28" s="476"/>
      <c r="BB28" s="476"/>
      <c r="BC28" s="476"/>
      <c r="BD28" s="697"/>
      <c r="BE28" s="697"/>
      <c r="BF28" s="697"/>
      <c r="BG28" s="397"/>
      <c r="BH28" s="397"/>
      <c r="BI28" s="397"/>
      <c r="BJ28" s="397"/>
      <c r="BK28" s="397"/>
      <c r="BL28" s="397"/>
      <c r="BM28" s="397"/>
      <c r="BN28" s="397"/>
      <c r="BO28" s="397"/>
      <c r="BP28" s="397"/>
      <c r="BQ28" s="397"/>
      <c r="BR28" s="397"/>
      <c r="BS28" s="397"/>
      <c r="BT28" s="397"/>
      <c r="BU28" s="397"/>
      <c r="BV28" s="397"/>
    </row>
    <row r="29" spans="1:74" ht="11.1" customHeight="1" x14ac:dyDescent="0.2">
      <c r="A29" s="52" t="s">
        <v>105</v>
      </c>
      <c r="B29" s="496" t="s">
        <v>1420</v>
      </c>
      <c r="C29" s="432">
        <v>910.45151043999999</v>
      </c>
      <c r="D29" s="432">
        <v>820.32009951999999</v>
      </c>
      <c r="E29" s="432">
        <v>762.75621486</v>
      </c>
      <c r="F29" s="432">
        <v>715.23169767000002</v>
      </c>
      <c r="G29" s="432">
        <v>773.18920352999999</v>
      </c>
      <c r="H29" s="432">
        <v>962.36651196000003</v>
      </c>
      <c r="I29" s="432">
        <v>1222.606528</v>
      </c>
      <c r="J29" s="432">
        <v>1162.8400466999999</v>
      </c>
      <c r="K29" s="432">
        <v>935.19277246000001</v>
      </c>
      <c r="L29" s="432">
        <v>771.96733713000003</v>
      </c>
      <c r="M29" s="432">
        <v>729.14527344999999</v>
      </c>
      <c r="N29" s="432">
        <v>949.36338035999995</v>
      </c>
      <c r="O29" s="432">
        <v>988.24148424999998</v>
      </c>
      <c r="P29" s="432">
        <v>914.97930079000002</v>
      </c>
      <c r="Q29" s="432">
        <v>826.94737537000003</v>
      </c>
      <c r="R29" s="432">
        <v>678.85035352</v>
      </c>
      <c r="S29" s="432">
        <v>731.40971125999999</v>
      </c>
      <c r="T29" s="432">
        <v>955.49685385999999</v>
      </c>
      <c r="U29" s="432">
        <v>1117.0274965000001</v>
      </c>
      <c r="V29" s="432">
        <v>1140.8669325000001</v>
      </c>
      <c r="W29" s="432">
        <v>947.96166438</v>
      </c>
      <c r="X29" s="432">
        <v>751.88507666999999</v>
      </c>
      <c r="Y29" s="432">
        <v>727.29335479999997</v>
      </c>
      <c r="Z29" s="432">
        <v>850.96268384999996</v>
      </c>
      <c r="AA29" s="432">
        <v>1004.8879596</v>
      </c>
      <c r="AB29" s="432">
        <v>896.45069868999997</v>
      </c>
      <c r="AC29" s="432">
        <v>797.01106097000002</v>
      </c>
      <c r="AD29" s="432">
        <v>696.83452984999997</v>
      </c>
      <c r="AE29" s="432">
        <v>787.22812839999995</v>
      </c>
      <c r="AF29" s="432">
        <v>974.89395033999995</v>
      </c>
      <c r="AG29" s="432">
        <v>1174.9094252</v>
      </c>
      <c r="AH29" s="432">
        <v>1146.2647902000001</v>
      </c>
      <c r="AI29" s="432">
        <v>924.33653667999999</v>
      </c>
      <c r="AJ29" s="432">
        <v>713.71578059000001</v>
      </c>
      <c r="AK29" s="432">
        <v>737.74575730000004</v>
      </c>
      <c r="AL29" s="432">
        <v>939.78764825999997</v>
      </c>
      <c r="AM29" s="432">
        <v>940.23167360000002</v>
      </c>
      <c r="AN29" s="432">
        <v>801.28464326999995</v>
      </c>
      <c r="AO29" s="432">
        <v>788.81528810999998</v>
      </c>
      <c r="AP29" s="432">
        <v>687.35924564000004</v>
      </c>
      <c r="AQ29" s="432">
        <v>715.39239550000002</v>
      </c>
      <c r="AR29" s="432">
        <v>865.54066256999999</v>
      </c>
      <c r="AS29" s="432">
        <v>1139.7743026999999</v>
      </c>
      <c r="AT29" s="432">
        <v>1153.6267932000001</v>
      </c>
      <c r="AU29" s="432">
        <v>949.21471907</v>
      </c>
      <c r="AV29" s="432">
        <v>738.80358663000004</v>
      </c>
      <c r="AW29" s="432">
        <v>729.26356511999995</v>
      </c>
      <c r="AX29" s="432">
        <v>847.62994945000003</v>
      </c>
      <c r="AY29" s="432">
        <v>1006.0776437</v>
      </c>
      <c r="AZ29" s="432">
        <v>829.12297895999995</v>
      </c>
      <c r="BA29" s="432">
        <v>732.33825352999997</v>
      </c>
      <c r="BB29" s="432">
        <v>677.83401331000005</v>
      </c>
      <c r="BC29" s="432">
        <v>768.26899889000003</v>
      </c>
      <c r="BD29" s="703">
        <v>980.48675639999999</v>
      </c>
      <c r="BE29" s="703">
        <v>1169.4195084</v>
      </c>
      <c r="BF29" s="703">
        <v>1132.7346213000001</v>
      </c>
      <c r="BG29" s="403">
        <v>926.93979999999999</v>
      </c>
      <c r="BH29" s="403">
        <v>748.03420000000006</v>
      </c>
      <c r="BI29" s="403">
        <v>732.17039999999997</v>
      </c>
      <c r="BJ29" s="403">
        <v>883.63440000000003</v>
      </c>
      <c r="BK29" s="403">
        <v>998.14739999999995</v>
      </c>
      <c r="BL29" s="403">
        <v>821.97299999999996</v>
      </c>
      <c r="BM29" s="403">
        <v>760.29920000000004</v>
      </c>
      <c r="BN29" s="403">
        <v>692.49900000000002</v>
      </c>
      <c r="BO29" s="403">
        <v>754.97199999999998</v>
      </c>
      <c r="BP29" s="403">
        <v>945.67309999999998</v>
      </c>
      <c r="BQ29" s="403">
        <v>1170.002</v>
      </c>
      <c r="BR29" s="403">
        <v>1184.0709999999999</v>
      </c>
      <c r="BS29" s="403">
        <v>954.64250000000004</v>
      </c>
      <c r="BT29" s="403">
        <v>750.93409999999994</v>
      </c>
      <c r="BU29" s="403">
        <v>729.01419999999996</v>
      </c>
      <c r="BV29" s="403">
        <v>879.08910000000003</v>
      </c>
    </row>
    <row r="30" spans="1:74" ht="11.1" customHeight="1" x14ac:dyDescent="0.2">
      <c r="A30" s="52"/>
      <c r="B30" s="868"/>
      <c r="C30" s="491"/>
      <c r="D30" s="491"/>
      <c r="E30" s="491"/>
      <c r="F30" s="491"/>
      <c r="G30" s="491"/>
      <c r="H30" s="491"/>
      <c r="I30" s="491"/>
      <c r="J30" s="491"/>
      <c r="K30" s="491"/>
      <c r="L30" s="491"/>
      <c r="M30" s="491"/>
      <c r="N30" s="491"/>
      <c r="O30" s="491"/>
      <c r="P30" s="491"/>
      <c r="Q30" s="491"/>
      <c r="R30" s="491"/>
      <c r="S30" s="491"/>
      <c r="T30" s="491"/>
      <c r="U30" s="491"/>
      <c r="V30" s="491"/>
      <c r="W30" s="491"/>
      <c r="X30" s="491"/>
      <c r="Y30" s="491"/>
      <c r="Z30" s="491"/>
      <c r="AA30" s="491"/>
      <c r="AB30" s="491"/>
      <c r="AC30" s="491"/>
      <c r="AD30" s="491"/>
      <c r="AE30" s="491"/>
      <c r="AF30" s="491"/>
      <c r="AG30" s="491"/>
      <c r="AH30" s="491"/>
      <c r="AI30" s="491"/>
      <c r="AJ30" s="491"/>
      <c r="AK30" s="491"/>
      <c r="AL30" s="491"/>
      <c r="AM30" s="491"/>
      <c r="AN30" s="491"/>
      <c r="AO30" s="491"/>
      <c r="AP30" s="491"/>
      <c r="AQ30" s="491"/>
      <c r="AR30" s="491"/>
      <c r="AS30" s="491"/>
      <c r="AT30" s="491"/>
      <c r="AU30" s="491"/>
      <c r="AV30" s="491"/>
      <c r="AW30" s="491"/>
      <c r="AX30" s="491"/>
      <c r="AY30" s="491"/>
      <c r="AZ30" s="491"/>
      <c r="BA30" s="491"/>
      <c r="BB30" s="491"/>
      <c r="BC30" s="491"/>
      <c r="BD30" s="778"/>
      <c r="BE30" s="778"/>
      <c r="BF30" s="778"/>
      <c r="BG30" s="495"/>
      <c r="BH30" s="495"/>
      <c r="BI30" s="495"/>
      <c r="BJ30" s="495"/>
      <c r="BK30" s="495"/>
      <c r="BL30" s="495"/>
      <c r="BM30" s="495"/>
      <c r="BN30" s="495"/>
      <c r="BO30" s="495"/>
      <c r="BP30" s="495"/>
      <c r="BQ30" s="495"/>
      <c r="BR30" s="495"/>
      <c r="BS30" s="495"/>
      <c r="BT30" s="495"/>
      <c r="BU30" s="495"/>
      <c r="BV30" s="495"/>
    </row>
    <row r="31" spans="1:74" ht="11.1" customHeight="1" x14ac:dyDescent="0.2">
      <c r="A31" s="52"/>
      <c r="B31" s="53" t="s">
        <v>1421</v>
      </c>
      <c r="C31" s="491"/>
      <c r="D31" s="491"/>
      <c r="E31" s="491"/>
      <c r="F31" s="491"/>
      <c r="G31" s="491"/>
      <c r="H31" s="491"/>
      <c r="I31" s="491"/>
      <c r="J31" s="491"/>
      <c r="K31" s="491"/>
      <c r="L31" s="491"/>
      <c r="M31" s="491"/>
      <c r="N31" s="491"/>
      <c r="O31" s="491"/>
      <c r="P31" s="491"/>
      <c r="Q31" s="491"/>
      <c r="R31" s="491"/>
      <c r="S31" s="491"/>
      <c r="T31" s="491"/>
      <c r="U31" s="491"/>
      <c r="V31" s="491"/>
      <c r="W31" s="491"/>
      <c r="X31" s="491"/>
      <c r="Y31" s="491"/>
      <c r="Z31" s="491"/>
      <c r="AA31" s="491"/>
      <c r="AB31" s="491"/>
      <c r="AC31" s="491"/>
      <c r="AD31" s="491"/>
      <c r="AE31" s="491"/>
      <c r="AF31" s="491"/>
      <c r="AG31" s="491"/>
      <c r="AH31" s="491"/>
      <c r="AI31" s="491"/>
      <c r="AJ31" s="491"/>
      <c r="AK31" s="491"/>
      <c r="AL31" s="491"/>
      <c r="AM31" s="491"/>
      <c r="AN31" s="491"/>
      <c r="AO31" s="491"/>
      <c r="AP31" s="491"/>
      <c r="AQ31" s="491"/>
      <c r="AR31" s="491"/>
      <c r="AS31" s="491"/>
      <c r="AT31" s="491"/>
      <c r="AU31" s="491"/>
      <c r="AV31" s="491"/>
      <c r="AW31" s="491"/>
      <c r="AX31" s="491"/>
      <c r="AY31" s="491"/>
      <c r="AZ31" s="491"/>
      <c r="BA31" s="491"/>
      <c r="BB31" s="491"/>
      <c r="BC31" s="491"/>
      <c r="BD31" s="778"/>
      <c r="BE31" s="778"/>
      <c r="BF31" s="778"/>
      <c r="BG31" s="495"/>
      <c r="BH31" s="495"/>
      <c r="BI31" s="495"/>
      <c r="BJ31" s="495"/>
      <c r="BK31" s="495"/>
      <c r="BL31" s="495"/>
      <c r="BM31" s="495"/>
      <c r="BN31" s="495"/>
      <c r="BO31" s="495"/>
      <c r="BP31" s="495"/>
      <c r="BQ31" s="495"/>
      <c r="BR31" s="495"/>
      <c r="BS31" s="495"/>
      <c r="BT31" s="495"/>
      <c r="BU31" s="495"/>
      <c r="BV31" s="495"/>
    </row>
    <row r="32" spans="1:74" ht="11.1" customHeight="1" x14ac:dyDescent="0.2">
      <c r="A32" s="52" t="s">
        <v>40</v>
      </c>
      <c r="B32" s="496" t="s">
        <v>1422</v>
      </c>
      <c r="C32" s="387">
        <v>134.134027</v>
      </c>
      <c r="D32" s="387">
        <v>139.111548</v>
      </c>
      <c r="E32" s="387">
        <v>145.03350699999999</v>
      </c>
      <c r="F32" s="387">
        <v>151.53379699999999</v>
      </c>
      <c r="G32" s="387">
        <v>153.715913</v>
      </c>
      <c r="H32" s="387">
        <v>149.93521999999999</v>
      </c>
      <c r="I32" s="387">
        <v>137.14856399999999</v>
      </c>
      <c r="J32" s="387">
        <v>128.329733</v>
      </c>
      <c r="K32" s="387">
        <v>127.90161999999999</v>
      </c>
      <c r="L32" s="387">
        <v>132.05787000000001</v>
      </c>
      <c r="M32" s="387">
        <v>134.522154</v>
      </c>
      <c r="N32" s="387">
        <v>131.43067300000001</v>
      </c>
      <c r="O32" s="387">
        <v>123.70493999999999</v>
      </c>
      <c r="P32" s="387">
        <v>107.697982</v>
      </c>
      <c r="Q32" s="387">
        <v>109.613539</v>
      </c>
      <c r="R32" s="387">
        <v>115.50493</v>
      </c>
      <c r="S32" s="387">
        <v>117.93173899999999</v>
      </c>
      <c r="T32" s="387">
        <v>108.678173</v>
      </c>
      <c r="U32" s="387">
        <v>94.974288000000001</v>
      </c>
      <c r="V32" s="387">
        <v>81.761792</v>
      </c>
      <c r="W32" s="387">
        <v>77.475972999999996</v>
      </c>
      <c r="X32" s="387">
        <v>81.879538999999994</v>
      </c>
      <c r="Y32" s="387">
        <v>89.191877000000005</v>
      </c>
      <c r="Z32" s="387">
        <v>91.884252000000004</v>
      </c>
      <c r="AA32" s="387">
        <v>84.541109000000006</v>
      </c>
      <c r="AB32" s="387">
        <v>81.034187000000003</v>
      </c>
      <c r="AC32" s="387">
        <v>86.143270000000001</v>
      </c>
      <c r="AD32" s="387">
        <v>90.746359999999996</v>
      </c>
      <c r="AE32" s="387">
        <v>92.692076</v>
      </c>
      <c r="AF32" s="387">
        <v>86.868606</v>
      </c>
      <c r="AG32" s="387">
        <v>79.171988999999996</v>
      </c>
      <c r="AH32" s="387">
        <v>75.569913999999997</v>
      </c>
      <c r="AI32" s="387">
        <v>79.354139000000004</v>
      </c>
      <c r="AJ32" s="387">
        <v>87.342115000000007</v>
      </c>
      <c r="AK32" s="387">
        <v>93.202696000000003</v>
      </c>
      <c r="AL32" s="387">
        <v>88.860583000000005</v>
      </c>
      <c r="AM32" s="387">
        <v>92.604001999999994</v>
      </c>
      <c r="AN32" s="387">
        <v>99.700176999999996</v>
      </c>
      <c r="AO32" s="387">
        <v>109.00375699999999</v>
      </c>
      <c r="AP32" s="387">
        <v>118.03506</v>
      </c>
      <c r="AQ32" s="387">
        <v>126.414198</v>
      </c>
      <c r="AR32" s="387">
        <v>127.7099</v>
      </c>
      <c r="AS32" s="387">
        <v>121.58973</v>
      </c>
      <c r="AT32" s="387">
        <v>118.14384200000001</v>
      </c>
      <c r="AU32" s="387">
        <v>116.635054</v>
      </c>
      <c r="AV32" s="387">
        <v>121.62055100000001</v>
      </c>
      <c r="AW32" s="387">
        <v>131.266448</v>
      </c>
      <c r="AX32" s="387">
        <v>131.42622499999999</v>
      </c>
      <c r="AY32" s="387">
        <v>121.72216400000001</v>
      </c>
      <c r="AZ32" s="387">
        <v>127.106666</v>
      </c>
      <c r="BA32" s="387">
        <v>133.607201</v>
      </c>
      <c r="BB32" s="387">
        <v>136.939727</v>
      </c>
      <c r="BC32" s="387">
        <v>137.75860800000001</v>
      </c>
      <c r="BD32" s="699">
        <v>133.474952</v>
      </c>
      <c r="BE32" s="699">
        <v>125.18819999999999</v>
      </c>
      <c r="BF32" s="699">
        <v>120.5047</v>
      </c>
      <c r="BG32" s="399">
        <v>120.3023</v>
      </c>
      <c r="BH32" s="399">
        <v>126.18</v>
      </c>
      <c r="BI32" s="399">
        <v>128.47229999999999</v>
      </c>
      <c r="BJ32" s="399">
        <v>119.8202</v>
      </c>
      <c r="BK32" s="399">
        <v>110.2949</v>
      </c>
      <c r="BL32" s="399">
        <v>109.1345</v>
      </c>
      <c r="BM32" s="399">
        <v>118.19070000000001</v>
      </c>
      <c r="BN32" s="399">
        <v>125.6373</v>
      </c>
      <c r="BO32" s="399">
        <v>129.0155</v>
      </c>
      <c r="BP32" s="399">
        <v>121.4973</v>
      </c>
      <c r="BQ32" s="399">
        <v>106.7319</v>
      </c>
      <c r="BR32" s="399">
        <v>95.123829999999998</v>
      </c>
      <c r="BS32" s="399">
        <v>90.273719999999997</v>
      </c>
      <c r="BT32" s="399">
        <v>91.794120000000007</v>
      </c>
      <c r="BU32" s="399">
        <v>91.709029999999998</v>
      </c>
      <c r="BV32" s="399">
        <v>79.51388</v>
      </c>
    </row>
    <row r="33" spans="1:74" ht="11.1" customHeight="1" x14ac:dyDescent="0.2">
      <c r="A33" s="52" t="s">
        <v>51</v>
      </c>
      <c r="B33" s="496" t="s">
        <v>1423</v>
      </c>
      <c r="C33" s="387">
        <v>8.0733429999999995</v>
      </c>
      <c r="D33" s="387">
        <v>8.1198580000000007</v>
      </c>
      <c r="E33" s="387">
        <v>8.2799449999999997</v>
      </c>
      <c r="F33" s="387">
        <v>8.4727750000000004</v>
      </c>
      <c r="G33" s="387">
        <v>8.4206830000000004</v>
      </c>
      <c r="H33" s="387">
        <v>8.5404900000000001</v>
      </c>
      <c r="I33" s="387">
        <v>8.5779879999999995</v>
      </c>
      <c r="J33" s="387">
        <v>7.7747099999999998</v>
      </c>
      <c r="K33" s="387">
        <v>8.2185079999999999</v>
      </c>
      <c r="L33" s="387">
        <v>8.2642670000000003</v>
      </c>
      <c r="M33" s="387">
        <v>8.1484740000000002</v>
      </c>
      <c r="N33" s="387">
        <v>8.2693150000000006</v>
      </c>
      <c r="O33" s="387">
        <v>8.0139870000000002</v>
      </c>
      <c r="P33" s="387">
        <v>7.8190679999999997</v>
      </c>
      <c r="Q33" s="387">
        <v>7.8152920000000003</v>
      </c>
      <c r="R33" s="387">
        <v>7.628304</v>
      </c>
      <c r="S33" s="387">
        <v>7.4646879999999998</v>
      </c>
      <c r="T33" s="387">
        <v>7.2810249999999996</v>
      </c>
      <c r="U33" s="387">
        <v>6.8498919999999996</v>
      </c>
      <c r="V33" s="387">
        <v>6.4293389999999997</v>
      </c>
      <c r="W33" s="387">
        <v>6.8187860000000002</v>
      </c>
      <c r="X33" s="387">
        <v>6.8283170000000002</v>
      </c>
      <c r="Y33" s="387">
        <v>6.9512080000000003</v>
      </c>
      <c r="Z33" s="387">
        <v>7.0380089999999997</v>
      </c>
      <c r="AA33" s="387">
        <v>6.1079480000000004</v>
      </c>
      <c r="AB33" s="387">
        <v>6.1064449999999999</v>
      </c>
      <c r="AC33" s="387">
        <v>5.7715449999999997</v>
      </c>
      <c r="AD33" s="387">
        <v>5.9196619999999998</v>
      </c>
      <c r="AE33" s="387">
        <v>5.8159359999999998</v>
      </c>
      <c r="AF33" s="387">
        <v>6.1194959999999998</v>
      </c>
      <c r="AG33" s="387">
        <v>6.0701780000000003</v>
      </c>
      <c r="AH33" s="387">
        <v>5.8338599999999996</v>
      </c>
      <c r="AI33" s="387">
        <v>5.7754669999999999</v>
      </c>
      <c r="AJ33" s="387">
        <v>6.0141840000000002</v>
      </c>
      <c r="AK33" s="387">
        <v>6.1916849999999997</v>
      </c>
      <c r="AL33" s="387">
        <v>5.7772490000000003</v>
      </c>
      <c r="AM33" s="387">
        <v>6.1267719999999999</v>
      </c>
      <c r="AN33" s="387">
        <v>6.2364189999999997</v>
      </c>
      <c r="AO33" s="387">
        <v>6.1379279999999996</v>
      </c>
      <c r="AP33" s="387">
        <v>6.2398360000000004</v>
      </c>
      <c r="AQ33" s="387">
        <v>6.1927300000000001</v>
      </c>
      <c r="AR33" s="387">
        <v>6.2482839999999999</v>
      </c>
      <c r="AS33" s="387">
        <v>6.442151</v>
      </c>
      <c r="AT33" s="387">
        <v>6.3838509999999999</v>
      </c>
      <c r="AU33" s="387">
        <v>6.3926530000000001</v>
      </c>
      <c r="AV33" s="387">
        <v>6.35311</v>
      </c>
      <c r="AW33" s="387">
        <v>6.3245329999999997</v>
      </c>
      <c r="AX33" s="387">
        <v>6.2905430000000004</v>
      </c>
      <c r="AY33" s="387">
        <v>6.1301269999999999</v>
      </c>
      <c r="AZ33" s="387">
        <v>6.3378589999999999</v>
      </c>
      <c r="BA33" s="387">
        <v>6.4325169999999998</v>
      </c>
      <c r="BB33" s="387">
        <v>6.5421500000000004</v>
      </c>
      <c r="BC33" s="387">
        <v>6.513198</v>
      </c>
      <c r="BD33" s="699">
        <v>6.4221279999999998</v>
      </c>
      <c r="BE33" s="699">
        <v>5.0969049999999996</v>
      </c>
      <c r="BF33" s="699">
        <v>4.1531450000000003</v>
      </c>
      <c r="BG33" s="399">
        <v>3.8629790000000002</v>
      </c>
      <c r="BH33" s="399">
        <v>4.2745369999999996</v>
      </c>
      <c r="BI33" s="399">
        <v>4.6471099999999996</v>
      </c>
      <c r="BJ33" s="399">
        <v>4.1880740000000003</v>
      </c>
      <c r="BK33" s="399">
        <v>3.0821909999999999</v>
      </c>
      <c r="BL33" s="399">
        <v>3.375985</v>
      </c>
      <c r="BM33" s="399">
        <v>2.8176649999999999</v>
      </c>
      <c r="BN33" s="399">
        <v>2.750216</v>
      </c>
      <c r="BO33" s="399">
        <v>3.3590230000000001</v>
      </c>
      <c r="BP33" s="399">
        <v>3.0018099999999999</v>
      </c>
      <c r="BQ33" s="399">
        <v>2.0198670000000001</v>
      </c>
      <c r="BR33" s="399">
        <v>1.3592340000000001</v>
      </c>
      <c r="BS33" s="399">
        <v>1.2426200000000001</v>
      </c>
      <c r="BT33" s="399">
        <v>1.8282700000000001</v>
      </c>
      <c r="BU33" s="399">
        <v>2.374978</v>
      </c>
      <c r="BV33" s="399">
        <v>2.0863170000000002</v>
      </c>
    </row>
    <row r="34" spans="1:74" ht="11.1" customHeight="1" x14ac:dyDescent="0.2">
      <c r="A34" s="52" t="s">
        <v>52</v>
      </c>
      <c r="B34" s="496" t="s">
        <v>1424</v>
      </c>
      <c r="C34" s="387">
        <v>16.443411999999999</v>
      </c>
      <c r="D34" s="387">
        <v>16.346366</v>
      </c>
      <c r="E34" s="387">
        <v>16.682606</v>
      </c>
      <c r="F34" s="387">
        <v>16.600508000000001</v>
      </c>
      <c r="G34" s="387">
        <v>16.859715999999999</v>
      </c>
      <c r="H34" s="387">
        <v>16.881762999999999</v>
      </c>
      <c r="I34" s="387">
        <v>17.611426000000002</v>
      </c>
      <c r="J34" s="387">
        <v>17.384457000000001</v>
      </c>
      <c r="K34" s="387">
        <v>17.475016</v>
      </c>
      <c r="L34" s="387">
        <v>17.508565000000001</v>
      </c>
      <c r="M34" s="387">
        <v>17.383989</v>
      </c>
      <c r="N34" s="387">
        <v>17.116184000000001</v>
      </c>
      <c r="O34" s="387">
        <v>17.225940000000001</v>
      </c>
      <c r="P34" s="387">
        <v>16.792300000000001</v>
      </c>
      <c r="Q34" s="387">
        <v>16.734099000000001</v>
      </c>
      <c r="R34" s="387">
        <v>16.538263000000001</v>
      </c>
      <c r="S34" s="387">
        <v>16.648731000000002</v>
      </c>
      <c r="T34" s="387">
        <v>16.584071000000002</v>
      </c>
      <c r="U34" s="387">
        <v>16.486293</v>
      </c>
      <c r="V34" s="387">
        <v>16.506284999999998</v>
      </c>
      <c r="W34" s="387">
        <v>16.620201000000002</v>
      </c>
      <c r="X34" s="387">
        <v>16.879719000000001</v>
      </c>
      <c r="Y34" s="387">
        <v>17.230983999999999</v>
      </c>
      <c r="Z34" s="387">
        <v>18.220188</v>
      </c>
      <c r="AA34" s="387">
        <v>17.369537000000001</v>
      </c>
      <c r="AB34" s="387">
        <v>17.448029999999999</v>
      </c>
      <c r="AC34" s="387">
        <v>17.331572000000001</v>
      </c>
      <c r="AD34" s="387">
        <v>17.184718</v>
      </c>
      <c r="AE34" s="387">
        <v>17.529952000000002</v>
      </c>
      <c r="AF34" s="387">
        <v>17.297056000000001</v>
      </c>
      <c r="AG34" s="387">
        <v>19.049918999999999</v>
      </c>
      <c r="AH34" s="387">
        <v>16.459589000000001</v>
      </c>
      <c r="AI34" s="387">
        <v>16.218233000000001</v>
      </c>
      <c r="AJ34" s="387">
        <v>16.263347</v>
      </c>
      <c r="AK34" s="387">
        <v>16.969798999999998</v>
      </c>
      <c r="AL34" s="387">
        <v>16.520990000000001</v>
      </c>
      <c r="AM34" s="387">
        <v>17.382110000000001</v>
      </c>
      <c r="AN34" s="387">
        <v>17.522596</v>
      </c>
      <c r="AO34" s="387">
        <v>16.958894000000001</v>
      </c>
      <c r="AP34" s="387">
        <v>16.805578000000001</v>
      </c>
      <c r="AQ34" s="387">
        <v>16.691552999999999</v>
      </c>
      <c r="AR34" s="387">
        <v>16.880738999999998</v>
      </c>
      <c r="AS34" s="387">
        <v>16.713915</v>
      </c>
      <c r="AT34" s="387">
        <v>16.115130000000001</v>
      </c>
      <c r="AU34" s="387">
        <v>16.086983</v>
      </c>
      <c r="AV34" s="387">
        <v>15.995322</v>
      </c>
      <c r="AW34" s="387">
        <v>16.039643000000002</v>
      </c>
      <c r="AX34" s="387">
        <v>16.140629000000001</v>
      </c>
      <c r="AY34" s="387">
        <v>15.746765</v>
      </c>
      <c r="AZ34" s="387">
        <v>15.715047</v>
      </c>
      <c r="BA34" s="387">
        <v>15.530118999999999</v>
      </c>
      <c r="BB34" s="387">
        <v>15.330185999999999</v>
      </c>
      <c r="BC34" s="387">
        <v>15.246237000000001</v>
      </c>
      <c r="BD34" s="699">
        <v>15.520455</v>
      </c>
      <c r="BE34" s="699">
        <v>15.481680000000001</v>
      </c>
      <c r="BF34" s="699">
        <v>15.50512</v>
      </c>
      <c r="BG34" s="399">
        <v>15.532999999999999</v>
      </c>
      <c r="BH34" s="399">
        <v>15.613189999999999</v>
      </c>
      <c r="BI34" s="399">
        <v>15.79166</v>
      </c>
      <c r="BJ34" s="399">
        <v>15.83713</v>
      </c>
      <c r="BK34" s="399">
        <v>15.907170000000001</v>
      </c>
      <c r="BL34" s="399">
        <v>15.85074</v>
      </c>
      <c r="BM34" s="399">
        <v>15.753270000000001</v>
      </c>
      <c r="BN34" s="399">
        <v>15.62007</v>
      </c>
      <c r="BO34" s="399">
        <v>15.54819</v>
      </c>
      <c r="BP34" s="399">
        <v>15.62397</v>
      </c>
      <c r="BQ34" s="399">
        <v>15.573230000000001</v>
      </c>
      <c r="BR34" s="399">
        <v>15.580349999999999</v>
      </c>
      <c r="BS34" s="399">
        <v>15.583270000000001</v>
      </c>
      <c r="BT34" s="399">
        <v>15.64437</v>
      </c>
      <c r="BU34" s="399">
        <v>15.80437</v>
      </c>
      <c r="BV34" s="399">
        <v>15.830830000000001</v>
      </c>
    </row>
    <row r="35" spans="1:74" ht="11.1" customHeight="1" x14ac:dyDescent="0.2">
      <c r="A35" s="52"/>
      <c r="B35" s="868"/>
      <c r="C35" s="491"/>
      <c r="D35" s="491"/>
      <c r="E35" s="491"/>
      <c r="F35" s="491"/>
      <c r="G35" s="491"/>
      <c r="H35" s="491"/>
      <c r="I35" s="491"/>
      <c r="J35" s="491"/>
      <c r="K35" s="491"/>
      <c r="L35" s="491"/>
      <c r="M35" s="491"/>
      <c r="N35" s="491"/>
      <c r="O35" s="491"/>
      <c r="P35" s="491"/>
      <c r="Q35" s="491"/>
      <c r="R35" s="491"/>
      <c r="S35" s="491"/>
      <c r="T35" s="491"/>
      <c r="U35" s="491"/>
      <c r="V35" s="491"/>
      <c r="W35" s="491"/>
      <c r="X35" s="491"/>
      <c r="Y35" s="491"/>
      <c r="Z35" s="491"/>
      <c r="AA35" s="491"/>
      <c r="AB35" s="491"/>
      <c r="AC35" s="491"/>
      <c r="AD35" s="491"/>
      <c r="AE35" s="491"/>
      <c r="AF35" s="491"/>
      <c r="AG35" s="491"/>
      <c r="AH35" s="491"/>
      <c r="AI35" s="491"/>
      <c r="AJ35" s="491"/>
      <c r="AK35" s="491"/>
      <c r="AL35" s="491"/>
      <c r="AM35" s="491"/>
      <c r="AN35" s="491"/>
      <c r="AO35" s="491"/>
      <c r="AP35" s="491"/>
      <c r="AQ35" s="491"/>
      <c r="AR35" s="491"/>
      <c r="AS35" s="491"/>
      <c r="AT35" s="491"/>
      <c r="AU35" s="491"/>
      <c r="AV35" s="491"/>
      <c r="AW35" s="491"/>
      <c r="AX35" s="491"/>
      <c r="AY35" s="491"/>
      <c r="AZ35" s="491"/>
      <c r="BA35" s="491"/>
      <c r="BB35" s="491"/>
      <c r="BC35" s="491"/>
      <c r="BD35" s="778"/>
      <c r="BE35" s="778"/>
      <c r="BF35" s="778"/>
      <c r="BG35" s="495"/>
      <c r="BH35" s="495"/>
      <c r="BI35" s="495"/>
      <c r="BJ35" s="495"/>
      <c r="BK35" s="495"/>
      <c r="BL35" s="495"/>
      <c r="BM35" s="495"/>
      <c r="BN35" s="495"/>
      <c r="BO35" s="495"/>
      <c r="BP35" s="495"/>
      <c r="BQ35" s="495"/>
      <c r="BR35" s="495"/>
      <c r="BS35" s="495"/>
      <c r="BT35" s="495"/>
      <c r="BU35" s="495"/>
      <c r="BV35" s="495"/>
    </row>
    <row r="36" spans="1:74" ht="11.1" customHeight="1" x14ac:dyDescent="0.2">
      <c r="A36" s="52"/>
      <c r="B36" s="871" t="s">
        <v>68</v>
      </c>
      <c r="C36" s="491"/>
      <c r="D36" s="491"/>
      <c r="E36" s="491"/>
      <c r="F36" s="491"/>
      <c r="G36" s="491"/>
      <c r="H36" s="491"/>
      <c r="I36" s="491"/>
      <c r="J36" s="491"/>
      <c r="K36" s="491"/>
      <c r="L36" s="491"/>
      <c r="M36" s="491"/>
      <c r="N36" s="491"/>
      <c r="O36" s="491"/>
      <c r="P36" s="491"/>
      <c r="Q36" s="491"/>
      <c r="R36" s="491"/>
      <c r="S36" s="491"/>
      <c r="T36" s="491"/>
      <c r="U36" s="491"/>
      <c r="V36" s="491"/>
      <c r="W36" s="491"/>
      <c r="X36" s="491"/>
      <c r="Y36" s="491"/>
      <c r="Z36" s="491"/>
      <c r="AA36" s="491"/>
      <c r="AB36" s="491"/>
      <c r="AC36" s="491"/>
      <c r="AD36" s="491"/>
      <c r="AE36" s="491"/>
      <c r="AF36" s="491"/>
      <c r="AG36" s="491"/>
      <c r="AH36" s="491"/>
      <c r="AI36" s="491"/>
      <c r="AJ36" s="491"/>
      <c r="AK36" s="491"/>
      <c r="AL36" s="491"/>
      <c r="AM36" s="491"/>
      <c r="AN36" s="491"/>
      <c r="AO36" s="491"/>
      <c r="AP36" s="491"/>
      <c r="AQ36" s="491"/>
      <c r="AR36" s="491"/>
      <c r="AS36" s="491"/>
      <c r="AT36" s="491"/>
      <c r="AU36" s="491"/>
      <c r="AV36" s="491"/>
      <c r="AW36" s="491"/>
      <c r="AX36" s="491"/>
      <c r="AY36" s="491"/>
      <c r="AZ36" s="491"/>
      <c r="BA36" s="491"/>
      <c r="BB36" s="491"/>
      <c r="BC36" s="491"/>
      <c r="BD36" s="778"/>
      <c r="BE36" s="778"/>
      <c r="BF36" s="778"/>
      <c r="BG36" s="495"/>
      <c r="BH36" s="495"/>
      <c r="BI36" s="495"/>
      <c r="BJ36" s="495"/>
      <c r="BK36" s="495"/>
      <c r="BL36" s="495"/>
      <c r="BM36" s="495"/>
      <c r="BN36" s="495"/>
      <c r="BO36" s="495"/>
      <c r="BP36" s="495"/>
      <c r="BQ36" s="495"/>
      <c r="BR36" s="495"/>
      <c r="BS36" s="495"/>
      <c r="BT36" s="495"/>
      <c r="BU36" s="495"/>
      <c r="BV36" s="495"/>
    </row>
    <row r="37" spans="1:74" ht="11.1" customHeight="1" x14ac:dyDescent="0.2">
      <c r="A37" s="52"/>
      <c r="B37" s="428" t="s">
        <v>1425</v>
      </c>
      <c r="C37" s="491"/>
      <c r="D37" s="491"/>
      <c r="E37" s="491"/>
      <c r="F37" s="491"/>
      <c r="G37" s="491"/>
      <c r="H37" s="491"/>
      <c r="I37" s="491"/>
      <c r="J37" s="491"/>
      <c r="K37" s="491"/>
      <c r="L37" s="491"/>
      <c r="M37" s="491"/>
      <c r="N37" s="491"/>
      <c r="O37" s="491"/>
      <c r="P37" s="491"/>
      <c r="Q37" s="491"/>
      <c r="R37" s="491"/>
      <c r="S37" s="491"/>
      <c r="T37" s="491"/>
      <c r="U37" s="491"/>
      <c r="V37" s="491"/>
      <c r="W37" s="491"/>
      <c r="X37" s="491"/>
      <c r="Y37" s="491"/>
      <c r="Z37" s="491"/>
      <c r="AA37" s="491"/>
      <c r="AB37" s="491"/>
      <c r="AC37" s="491"/>
      <c r="AD37" s="491"/>
      <c r="AE37" s="491"/>
      <c r="AF37" s="491"/>
      <c r="AG37" s="491"/>
      <c r="AH37" s="491"/>
      <c r="AI37" s="491"/>
      <c r="AJ37" s="491"/>
      <c r="AK37" s="491"/>
      <c r="AL37" s="491"/>
      <c r="AM37" s="491"/>
      <c r="AN37" s="491"/>
      <c r="AO37" s="491"/>
      <c r="AP37" s="491"/>
      <c r="AQ37" s="491"/>
      <c r="AR37" s="491"/>
      <c r="AS37" s="491"/>
      <c r="AT37" s="491"/>
      <c r="AU37" s="491"/>
      <c r="AV37" s="491"/>
      <c r="AW37" s="491"/>
      <c r="AX37" s="491"/>
      <c r="AY37" s="491"/>
      <c r="AZ37" s="491"/>
      <c r="BA37" s="491"/>
      <c r="BB37" s="491"/>
      <c r="BC37" s="491"/>
      <c r="BD37" s="778"/>
      <c r="BE37" s="778"/>
      <c r="BF37" s="778"/>
      <c r="BG37" s="495"/>
      <c r="BH37" s="495"/>
      <c r="BI37" s="495"/>
      <c r="BJ37" s="495"/>
      <c r="BK37" s="495"/>
      <c r="BL37" s="495"/>
      <c r="BM37" s="495"/>
      <c r="BN37" s="495"/>
      <c r="BO37" s="495"/>
      <c r="BP37" s="495"/>
      <c r="BQ37" s="495"/>
      <c r="BR37" s="495"/>
      <c r="BS37" s="495"/>
      <c r="BT37" s="495"/>
      <c r="BU37" s="495"/>
      <c r="BV37" s="495"/>
    </row>
    <row r="38" spans="1:74" ht="11.1" customHeight="1" x14ac:dyDescent="0.2">
      <c r="A38" s="29" t="s">
        <v>259</v>
      </c>
      <c r="B38" s="497" t="s">
        <v>478</v>
      </c>
      <c r="C38" s="476">
        <v>1.9360287529</v>
      </c>
      <c r="D38" s="476">
        <v>1.9044576946</v>
      </c>
      <c r="E38" s="476">
        <v>1.9306326428</v>
      </c>
      <c r="F38" s="476">
        <v>1.9229253076999999</v>
      </c>
      <c r="G38" s="476">
        <v>1.8920969184</v>
      </c>
      <c r="H38" s="476">
        <v>1.9045386050999999</v>
      </c>
      <c r="I38" s="476">
        <v>1.9081920777000001</v>
      </c>
      <c r="J38" s="476">
        <v>1.9374620145999999</v>
      </c>
      <c r="K38" s="476">
        <v>1.9396412607</v>
      </c>
      <c r="L38" s="476">
        <v>1.9119282651</v>
      </c>
      <c r="M38" s="476">
        <v>1.9084583820000001</v>
      </c>
      <c r="N38" s="476">
        <v>1.9164044434</v>
      </c>
      <c r="O38" s="476">
        <v>1.9002439028</v>
      </c>
      <c r="P38" s="476">
        <v>1.9264737038999999</v>
      </c>
      <c r="Q38" s="476">
        <v>1.8933881796000001</v>
      </c>
      <c r="R38" s="476">
        <v>1.8952856568000001</v>
      </c>
      <c r="S38" s="476">
        <v>1.8931579256</v>
      </c>
      <c r="T38" s="476">
        <v>1.9520854196999999</v>
      </c>
      <c r="U38" s="476">
        <v>2.0075843822000001</v>
      </c>
      <c r="V38" s="476">
        <v>2.0562939591</v>
      </c>
      <c r="W38" s="476">
        <v>2.0089532846</v>
      </c>
      <c r="X38" s="476">
        <v>2.0282229179</v>
      </c>
      <c r="Y38" s="476">
        <v>2.0357982250000002</v>
      </c>
      <c r="Z38" s="476">
        <v>2.0715358930000001</v>
      </c>
      <c r="AA38" s="476">
        <v>2.1999997519000001</v>
      </c>
      <c r="AB38" s="476">
        <v>2.1699923609999998</v>
      </c>
      <c r="AC38" s="476">
        <v>2.1519612245999999</v>
      </c>
      <c r="AD38" s="476">
        <v>2.1814958866</v>
      </c>
      <c r="AE38" s="476">
        <v>2.2321288404000001</v>
      </c>
      <c r="AF38" s="476">
        <v>2.3155552371999999</v>
      </c>
      <c r="AG38" s="476">
        <v>2.4693298204</v>
      </c>
      <c r="AH38" s="476">
        <v>2.5065243406</v>
      </c>
      <c r="AI38" s="476">
        <v>2.5078223408000002</v>
      </c>
      <c r="AJ38" s="476">
        <v>2.4609091750999998</v>
      </c>
      <c r="AK38" s="476">
        <v>2.4777312747</v>
      </c>
      <c r="AL38" s="476">
        <v>2.6450427794000002</v>
      </c>
      <c r="AM38" s="476">
        <v>2.5958545763999998</v>
      </c>
      <c r="AN38" s="476">
        <v>2.5963211996000002</v>
      </c>
      <c r="AO38" s="476">
        <v>2.5065972968999999</v>
      </c>
      <c r="AP38" s="476">
        <v>2.479427931</v>
      </c>
      <c r="AQ38" s="476">
        <v>2.5169079692</v>
      </c>
      <c r="AR38" s="476">
        <v>2.4715368958999999</v>
      </c>
      <c r="AS38" s="476">
        <v>2.4853128952999999</v>
      </c>
      <c r="AT38" s="476">
        <v>2.5011867341</v>
      </c>
      <c r="AU38" s="476">
        <v>2.5384403248999998</v>
      </c>
      <c r="AV38" s="476">
        <v>2.5392587190000002</v>
      </c>
      <c r="AW38" s="476">
        <v>2.5176086867</v>
      </c>
      <c r="AX38" s="476">
        <v>2.4852665429999998</v>
      </c>
      <c r="AY38" s="476">
        <v>2.4866008167999998</v>
      </c>
      <c r="AZ38" s="476">
        <v>2.4921584887999999</v>
      </c>
      <c r="BA38" s="476">
        <v>2.5076784025999999</v>
      </c>
      <c r="BB38" s="476">
        <v>2.5443057325999998</v>
      </c>
      <c r="BC38" s="476">
        <v>2.5703328191999999</v>
      </c>
      <c r="BD38" s="697">
        <v>2.5185119667999998</v>
      </c>
      <c r="BE38" s="697">
        <v>2.5211969999999999</v>
      </c>
      <c r="BF38" s="697">
        <v>2.5249250000000001</v>
      </c>
      <c r="BG38" s="397">
        <v>2.5050059999999998</v>
      </c>
      <c r="BH38" s="397">
        <v>2.4791370000000001</v>
      </c>
      <c r="BI38" s="397">
        <v>2.4770449999999999</v>
      </c>
      <c r="BJ38" s="397">
        <v>2.4775480000000001</v>
      </c>
      <c r="BK38" s="397">
        <v>2.4981740000000001</v>
      </c>
      <c r="BL38" s="397">
        <v>2.4919609999999999</v>
      </c>
      <c r="BM38" s="397">
        <v>2.490561</v>
      </c>
      <c r="BN38" s="397">
        <v>2.4918779999999998</v>
      </c>
      <c r="BO38" s="397">
        <v>2.4888490000000001</v>
      </c>
      <c r="BP38" s="397">
        <v>2.4758330000000002</v>
      </c>
      <c r="BQ38" s="397">
        <v>2.4829509999999999</v>
      </c>
      <c r="BR38" s="397">
        <v>2.492896</v>
      </c>
      <c r="BS38" s="397">
        <v>2.47837</v>
      </c>
      <c r="BT38" s="397">
        <v>2.4573719999999999</v>
      </c>
      <c r="BU38" s="397">
        <v>2.4590559999999999</v>
      </c>
      <c r="BV38" s="397">
        <v>2.4633159999999998</v>
      </c>
    </row>
    <row r="39" spans="1:74" ht="11.1" customHeight="1" x14ac:dyDescent="0.2">
      <c r="A39" s="52" t="s">
        <v>261</v>
      </c>
      <c r="B39" s="497" t="s">
        <v>1050</v>
      </c>
      <c r="C39" s="476">
        <v>2.6189208597000002</v>
      </c>
      <c r="D39" s="476">
        <v>2.3957473847999999</v>
      </c>
      <c r="E39" s="476">
        <v>2.1399498974000002</v>
      </c>
      <c r="F39" s="476">
        <v>2.1001725734000001</v>
      </c>
      <c r="G39" s="476">
        <v>2.1719155728000001</v>
      </c>
      <c r="H39" s="476">
        <v>2.0254687832</v>
      </c>
      <c r="I39" s="476">
        <v>2.0584451906000001</v>
      </c>
      <c r="J39" s="476">
        <v>2.4105464320999999</v>
      </c>
      <c r="K39" s="476">
        <v>2.4201300868</v>
      </c>
      <c r="L39" s="476">
        <v>2.4968882008</v>
      </c>
      <c r="M39" s="476">
        <v>2.9946280985999998</v>
      </c>
      <c r="N39" s="476">
        <v>3.1688250869000001</v>
      </c>
      <c r="O39" s="476">
        <v>3.1977611457999999</v>
      </c>
      <c r="P39" s="476">
        <v>17.116937833000001</v>
      </c>
      <c r="Q39" s="476">
        <v>3.2898487968999999</v>
      </c>
      <c r="R39" s="476">
        <v>3.0609751839000001</v>
      </c>
      <c r="S39" s="476">
        <v>3.2649187951999998</v>
      </c>
      <c r="T39" s="476">
        <v>3.5273612002000001</v>
      </c>
      <c r="U39" s="476">
        <v>4.0759460535000001</v>
      </c>
      <c r="V39" s="476">
        <v>4.4214561622000002</v>
      </c>
      <c r="W39" s="476">
        <v>5.0391088985000003</v>
      </c>
      <c r="X39" s="476">
        <v>5.6943245552999997</v>
      </c>
      <c r="Y39" s="476">
        <v>5.7666940913999998</v>
      </c>
      <c r="Z39" s="476">
        <v>5.6411029529999999</v>
      </c>
      <c r="AA39" s="476">
        <v>6.5615685713999996</v>
      </c>
      <c r="AB39" s="476">
        <v>5.9972804998000004</v>
      </c>
      <c r="AC39" s="476">
        <v>5.0999950249000001</v>
      </c>
      <c r="AD39" s="476">
        <v>6.2112152114999999</v>
      </c>
      <c r="AE39" s="476">
        <v>7.5658022288</v>
      </c>
      <c r="AF39" s="476">
        <v>8.0109598412</v>
      </c>
      <c r="AG39" s="476">
        <v>7.5251204563999998</v>
      </c>
      <c r="AH39" s="476">
        <v>9.0036781665000003</v>
      </c>
      <c r="AI39" s="476">
        <v>8.1459769891999994</v>
      </c>
      <c r="AJ39" s="476">
        <v>5.8016812475000004</v>
      </c>
      <c r="AK39" s="476">
        <v>5.7086230943</v>
      </c>
      <c r="AL39" s="476">
        <v>8.9206060783000005</v>
      </c>
      <c r="AM39" s="476">
        <v>7.0684017906000003</v>
      </c>
      <c r="AN39" s="476">
        <v>4.3899881104</v>
      </c>
      <c r="AO39" s="476">
        <v>3.3494367199999999</v>
      </c>
      <c r="AP39" s="476">
        <v>2.6926273115999999</v>
      </c>
      <c r="AQ39" s="476">
        <v>2.5372758739000001</v>
      </c>
      <c r="AR39" s="476">
        <v>2.5769234699000001</v>
      </c>
      <c r="AS39" s="476">
        <v>2.9691556007000002</v>
      </c>
      <c r="AT39" s="476">
        <v>2.9182522832000002</v>
      </c>
      <c r="AU39" s="476">
        <v>2.8562004456999999</v>
      </c>
      <c r="AV39" s="476">
        <v>2.9269258807999998</v>
      </c>
      <c r="AW39" s="476">
        <v>3.3845377355999999</v>
      </c>
      <c r="AX39" s="476">
        <v>3.2739592505999999</v>
      </c>
      <c r="AY39" s="476">
        <v>4.7980336533000001</v>
      </c>
      <c r="AZ39" s="476">
        <v>2.8798292870000002</v>
      </c>
      <c r="BA39" s="476">
        <v>2.1829049025999998</v>
      </c>
      <c r="BB39" s="476">
        <v>2.0458780503999998</v>
      </c>
      <c r="BC39" s="476">
        <v>2.2593760247999999</v>
      </c>
      <c r="BD39" s="697">
        <v>2.6886369364</v>
      </c>
      <c r="BE39" s="697">
        <v>2.31046</v>
      </c>
      <c r="BF39" s="697">
        <v>2.4352680000000002</v>
      </c>
      <c r="BG39" s="397">
        <v>2.2717839999999998</v>
      </c>
      <c r="BH39" s="397">
        <v>2.4441320000000002</v>
      </c>
      <c r="BI39" s="397">
        <v>2.882282</v>
      </c>
      <c r="BJ39" s="397">
        <v>3.4453459999999998</v>
      </c>
      <c r="BK39" s="397">
        <v>3.860589</v>
      </c>
      <c r="BL39" s="397">
        <v>3.5276550000000002</v>
      </c>
      <c r="BM39" s="397">
        <v>3.1838760000000002</v>
      </c>
      <c r="BN39" s="397">
        <v>2.924633</v>
      </c>
      <c r="BO39" s="397">
        <v>2.9816660000000001</v>
      </c>
      <c r="BP39" s="397">
        <v>3.2574779999999999</v>
      </c>
      <c r="BQ39" s="397">
        <v>3.3915860000000002</v>
      </c>
      <c r="BR39" s="397">
        <v>3.3459940000000001</v>
      </c>
      <c r="BS39" s="397">
        <v>3.3257279999999998</v>
      </c>
      <c r="BT39" s="397">
        <v>3.3576229999999998</v>
      </c>
      <c r="BU39" s="397">
        <v>3.5788319999999998</v>
      </c>
      <c r="BV39" s="397">
        <v>4.0443170000000004</v>
      </c>
    </row>
    <row r="40" spans="1:74" ht="11.1" customHeight="1" x14ac:dyDescent="0.2">
      <c r="A40" s="29" t="s">
        <v>260</v>
      </c>
      <c r="B40" s="497" t="s">
        <v>1144</v>
      </c>
      <c r="C40" s="476">
        <v>13.16</v>
      </c>
      <c r="D40" s="476">
        <v>12.68</v>
      </c>
      <c r="E40" s="476">
        <v>10.29</v>
      </c>
      <c r="F40" s="476">
        <v>8.1999999999999993</v>
      </c>
      <c r="G40" s="476">
        <v>5.7</v>
      </c>
      <c r="H40" s="476">
        <v>6.26</v>
      </c>
      <c r="I40" s="476">
        <v>7.38</v>
      </c>
      <c r="J40" s="476">
        <v>9.67</v>
      </c>
      <c r="K40" s="476">
        <v>9.56</v>
      </c>
      <c r="L40" s="476">
        <v>8.68</v>
      </c>
      <c r="M40" s="476">
        <v>8.86</v>
      </c>
      <c r="N40" s="476">
        <v>9.2100000000000009</v>
      </c>
      <c r="O40" s="476">
        <v>10.33</v>
      </c>
      <c r="P40" s="476">
        <v>11.38</v>
      </c>
      <c r="Q40" s="476">
        <v>12.41</v>
      </c>
      <c r="R40" s="476">
        <v>12.81</v>
      </c>
      <c r="S40" s="476">
        <v>12.82</v>
      </c>
      <c r="T40" s="476">
        <v>13.56</v>
      </c>
      <c r="U40" s="476">
        <v>14.34</v>
      </c>
      <c r="V40" s="476">
        <v>14.47</v>
      </c>
      <c r="W40" s="476">
        <v>13.8</v>
      </c>
      <c r="X40" s="476">
        <v>15.05</v>
      </c>
      <c r="Y40" s="476">
        <v>17.02</v>
      </c>
      <c r="Z40" s="476">
        <v>16.350000000000001</v>
      </c>
      <c r="AA40" s="476">
        <v>15.49</v>
      </c>
      <c r="AB40" s="476">
        <v>16.489999999999998</v>
      </c>
      <c r="AC40" s="476">
        <v>20.329999999999998</v>
      </c>
      <c r="AD40" s="476">
        <v>25.06</v>
      </c>
      <c r="AE40" s="476">
        <v>26.15</v>
      </c>
      <c r="AF40" s="476">
        <v>26.3</v>
      </c>
      <c r="AG40" s="476">
        <v>30.36</v>
      </c>
      <c r="AH40" s="476">
        <v>25.72</v>
      </c>
      <c r="AI40" s="476">
        <v>23.76</v>
      </c>
      <c r="AJ40" s="476">
        <v>21.76</v>
      </c>
      <c r="AK40" s="476">
        <v>23.74</v>
      </c>
      <c r="AL40" s="476">
        <v>19.86</v>
      </c>
      <c r="AM40" s="476">
        <v>19.41</v>
      </c>
      <c r="AN40" s="476">
        <v>18.61</v>
      </c>
      <c r="AO40" s="476">
        <v>19.920000000000002</v>
      </c>
      <c r="AP40" s="476">
        <v>18.77</v>
      </c>
      <c r="AQ40" s="476">
        <v>18.11</v>
      </c>
      <c r="AR40" s="476">
        <v>16.78</v>
      </c>
      <c r="AS40" s="476">
        <v>16.7</v>
      </c>
      <c r="AT40" s="476">
        <v>18.68</v>
      </c>
      <c r="AU40" s="476">
        <v>22.05</v>
      </c>
      <c r="AV40" s="476">
        <v>21.49</v>
      </c>
      <c r="AW40" s="476">
        <v>20.77</v>
      </c>
      <c r="AX40" s="476">
        <v>20.18</v>
      </c>
      <c r="AY40" s="476">
        <v>18.22</v>
      </c>
      <c r="AZ40" s="476">
        <v>18.940000000000001</v>
      </c>
      <c r="BA40" s="476">
        <v>19.670000000000002</v>
      </c>
      <c r="BB40" s="476">
        <v>19.239999999999998</v>
      </c>
      <c r="BC40" s="476">
        <v>18.813742873999999</v>
      </c>
      <c r="BD40" s="697">
        <v>17.680751310000002</v>
      </c>
      <c r="BE40" s="697">
        <v>16.123329999999999</v>
      </c>
      <c r="BF40" s="697">
        <v>15.33455</v>
      </c>
      <c r="BG40" s="397">
        <v>14.47734</v>
      </c>
      <c r="BH40" s="397">
        <v>14.15408</v>
      </c>
      <c r="BI40" s="397">
        <v>14.184279999999999</v>
      </c>
      <c r="BJ40" s="397">
        <v>14.81418</v>
      </c>
      <c r="BK40" s="397">
        <v>15.013350000000001</v>
      </c>
      <c r="BL40" s="397">
        <v>14.861739999999999</v>
      </c>
      <c r="BM40" s="397">
        <v>15.226190000000001</v>
      </c>
      <c r="BN40" s="397">
        <v>15.93256</v>
      </c>
      <c r="BO40" s="397">
        <v>15.625310000000001</v>
      </c>
      <c r="BP40" s="397">
        <v>16.062580000000001</v>
      </c>
      <c r="BQ40" s="397">
        <v>15.70013</v>
      </c>
      <c r="BR40" s="397">
        <v>15.424110000000001</v>
      </c>
      <c r="BS40" s="397">
        <v>15.29804</v>
      </c>
      <c r="BT40" s="397">
        <v>15.20534</v>
      </c>
      <c r="BU40" s="397">
        <v>15.01867</v>
      </c>
      <c r="BV40" s="397">
        <v>15.470470000000001</v>
      </c>
    </row>
    <row r="41" spans="1:74" ht="11.1" customHeight="1" x14ac:dyDescent="0.2">
      <c r="A41" s="29" t="s">
        <v>7</v>
      </c>
      <c r="B41" s="497" t="s">
        <v>1143</v>
      </c>
      <c r="C41" s="476">
        <v>14.62</v>
      </c>
      <c r="D41" s="476">
        <v>13.83</v>
      </c>
      <c r="E41" s="476">
        <v>10.85</v>
      </c>
      <c r="F41" s="476">
        <v>8.83</v>
      </c>
      <c r="G41" s="476">
        <v>7.42</v>
      </c>
      <c r="H41" s="476">
        <v>9.14</v>
      </c>
      <c r="I41" s="476">
        <v>10.96</v>
      </c>
      <c r="J41" s="476">
        <v>10.7</v>
      </c>
      <c r="K41" s="476">
        <v>9.8699999999999992</v>
      </c>
      <c r="L41" s="476">
        <v>10.37</v>
      </c>
      <c r="M41" s="476">
        <v>10.63</v>
      </c>
      <c r="N41" s="476">
        <v>11.54</v>
      </c>
      <c r="O41" s="476">
        <v>12.39</v>
      </c>
      <c r="P41" s="476">
        <v>13.05</v>
      </c>
      <c r="Q41" s="476">
        <v>14.72</v>
      </c>
      <c r="R41" s="476">
        <v>15.14</v>
      </c>
      <c r="S41" s="476">
        <v>15.55</v>
      </c>
      <c r="T41" s="476">
        <v>16.260000000000002</v>
      </c>
      <c r="U41" s="476">
        <v>16.05</v>
      </c>
      <c r="V41" s="476">
        <v>16.04</v>
      </c>
      <c r="W41" s="476">
        <v>16.78</v>
      </c>
      <c r="X41" s="476">
        <v>18.100000000000001</v>
      </c>
      <c r="Y41" s="476">
        <v>18.46</v>
      </c>
      <c r="Z41" s="476">
        <v>17.87</v>
      </c>
      <c r="AA41" s="476">
        <v>20.100000000000001</v>
      </c>
      <c r="AB41" s="476">
        <v>20.79</v>
      </c>
      <c r="AC41" s="476">
        <v>25.68</v>
      </c>
      <c r="AD41" s="476">
        <v>28.32</v>
      </c>
      <c r="AE41" s="476">
        <v>30.12</v>
      </c>
      <c r="AF41" s="476">
        <v>33.020000000000003</v>
      </c>
      <c r="AG41" s="476">
        <v>27.38</v>
      </c>
      <c r="AH41" s="476">
        <v>26.9</v>
      </c>
      <c r="AI41" s="476">
        <v>25.57</v>
      </c>
      <c r="AJ41" s="476">
        <v>27.81</v>
      </c>
      <c r="AK41" s="476">
        <v>29.28</v>
      </c>
      <c r="AL41" s="476">
        <v>23.17</v>
      </c>
      <c r="AM41" s="476">
        <v>24.14</v>
      </c>
      <c r="AN41" s="476">
        <v>22.91</v>
      </c>
      <c r="AO41" s="476">
        <v>21.39</v>
      </c>
      <c r="AP41" s="476">
        <v>20.78</v>
      </c>
      <c r="AQ41" s="476">
        <v>19.899999999999999</v>
      </c>
      <c r="AR41" s="476">
        <v>19.079999999999998</v>
      </c>
      <c r="AS41" s="476">
        <v>19.61</v>
      </c>
      <c r="AT41" s="476">
        <v>22.78</v>
      </c>
      <c r="AU41" s="476">
        <v>23.92</v>
      </c>
      <c r="AV41" s="476">
        <v>23.96</v>
      </c>
      <c r="AW41" s="476">
        <v>21.53</v>
      </c>
      <c r="AX41" s="476">
        <v>18.190000000000001</v>
      </c>
      <c r="AY41" s="476">
        <v>19.73</v>
      </c>
      <c r="AZ41" s="476">
        <v>20.82</v>
      </c>
      <c r="BA41" s="476">
        <v>20.66</v>
      </c>
      <c r="BB41" s="476">
        <v>20.71</v>
      </c>
      <c r="BC41" s="476">
        <v>19.324042309999999</v>
      </c>
      <c r="BD41" s="697">
        <v>18.362561436</v>
      </c>
      <c r="BE41" s="697">
        <v>19.036860000000001</v>
      </c>
      <c r="BF41" s="697">
        <v>17.87069</v>
      </c>
      <c r="BG41" s="397">
        <v>16.979780000000002</v>
      </c>
      <c r="BH41" s="397">
        <v>17.249220000000001</v>
      </c>
      <c r="BI41" s="397">
        <v>18.003160000000001</v>
      </c>
      <c r="BJ41" s="397">
        <v>18.198899999999998</v>
      </c>
      <c r="BK41" s="397">
        <v>18.42606</v>
      </c>
      <c r="BL41" s="397">
        <v>18.594729999999998</v>
      </c>
      <c r="BM41" s="397">
        <v>18.75554</v>
      </c>
      <c r="BN41" s="397">
        <v>18.430890000000002</v>
      </c>
      <c r="BO41" s="397">
        <v>18.28623</v>
      </c>
      <c r="BP41" s="397">
        <v>18.58135</v>
      </c>
      <c r="BQ41" s="397">
        <v>19.031759999999998</v>
      </c>
      <c r="BR41" s="397">
        <v>19.227360000000001</v>
      </c>
      <c r="BS41" s="397">
        <v>19.438680000000002</v>
      </c>
      <c r="BT41" s="397">
        <v>19.296720000000001</v>
      </c>
      <c r="BU41" s="397">
        <v>19.500419999999998</v>
      </c>
      <c r="BV41" s="397">
        <v>19.521650000000001</v>
      </c>
    </row>
    <row r="42" spans="1:74" ht="11.1" customHeight="1" x14ac:dyDescent="0.2">
      <c r="A42" s="29"/>
      <c r="B42" s="428" t="s">
        <v>1426</v>
      </c>
      <c r="C42" s="476"/>
      <c r="D42" s="476"/>
      <c r="E42" s="476"/>
      <c r="F42" s="476"/>
      <c r="G42" s="476"/>
      <c r="H42" s="476"/>
      <c r="I42" s="476"/>
      <c r="J42" s="476"/>
      <c r="K42" s="476"/>
      <c r="L42" s="476"/>
      <c r="M42" s="476"/>
      <c r="N42" s="476"/>
      <c r="O42" s="476"/>
      <c r="P42" s="476"/>
      <c r="Q42" s="476"/>
      <c r="R42" s="476"/>
      <c r="S42" s="476"/>
      <c r="T42" s="476"/>
      <c r="U42" s="476"/>
      <c r="V42" s="476"/>
      <c r="W42" s="476"/>
      <c r="X42" s="476"/>
      <c r="Y42" s="476"/>
      <c r="Z42" s="476"/>
      <c r="AA42" s="476"/>
      <c r="AB42" s="476"/>
      <c r="AC42" s="476"/>
      <c r="AD42" s="476"/>
      <c r="AE42" s="476"/>
      <c r="AF42" s="476"/>
      <c r="AG42" s="476"/>
      <c r="AH42" s="476"/>
      <c r="AI42" s="476"/>
      <c r="AJ42" s="476"/>
      <c r="AK42" s="476"/>
      <c r="AL42" s="476"/>
      <c r="AM42" s="476"/>
      <c r="AN42" s="476"/>
      <c r="AO42" s="476"/>
      <c r="AP42" s="476"/>
      <c r="AQ42" s="476"/>
      <c r="AR42" s="476"/>
      <c r="AS42" s="476"/>
      <c r="AT42" s="476"/>
      <c r="AU42" s="476"/>
      <c r="AV42" s="476"/>
      <c r="AW42" s="476"/>
      <c r="AX42" s="476"/>
      <c r="AY42" s="476"/>
      <c r="AZ42" s="476"/>
      <c r="BA42" s="476"/>
      <c r="BB42" s="476"/>
      <c r="BC42" s="476"/>
      <c r="BD42" s="697"/>
      <c r="BE42" s="697"/>
      <c r="BF42" s="697"/>
      <c r="BG42" s="397"/>
      <c r="BH42" s="397"/>
      <c r="BI42" s="397"/>
      <c r="BJ42" s="397"/>
      <c r="BK42" s="397"/>
      <c r="BL42" s="397"/>
      <c r="BM42" s="397"/>
      <c r="BN42" s="397"/>
      <c r="BO42" s="397"/>
      <c r="BP42" s="397"/>
      <c r="BQ42" s="397"/>
      <c r="BR42" s="397"/>
      <c r="BS42" s="397"/>
      <c r="BT42" s="397"/>
      <c r="BU42" s="397"/>
      <c r="BV42" s="397"/>
    </row>
    <row r="43" spans="1:74" ht="11.1" customHeight="1" x14ac:dyDescent="0.2">
      <c r="A43" s="29" t="s">
        <v>263</v>
      </c>
      <c r="B43" s="497" t="s">
        <v>1068</v>
      </c>
      <c r="C43" s="476">
        <v>12.76</v>
      </c>
      <c r="D43" s="476">
        <v>12.82</v>
      </c>
      <c r="E43" s="476">
        <v>13.04</v>
      </c>
      <c r="F43" s="476">
        <v>13.24</v>
      </c>
      <c r="G43" s="476">
        <v>13.1</v>
      </c>
      <c r="H43" s="476">
        <v>13.22</v>
      </c>
      <c r="I43" s="476">
        <v>13.21</v>
      </c>
      <c r="J43" s="476">
        <v>13.26</v>
      </c>
      <c r="K43" s="476">
        <v>13.49</v>
      </c>
      <c r="L43" s="476">
        <v>13.66</v>
      </c>
      <c r="M43" s="476">
        <v>13.31</v>
      </c>
      <c r="N43" s="476">
        <v>12.78</v>
      </c>
      <c r="O43" s="476">
        <v>12.62</v>
      </c>
      <c r="P43" s="476">
        <v>13.01</v>
      </c>
      <c r="Q43" s="476">
        <v>13.24</v>
      </c>
      <c r="R43" s="476">
        <v>13.73</v>
      </c>
      <c r="S43" s="476">
        <v>13.86</v>
      </c>
      <c r="T43" s="476">
        <v>13.83</v>
      </c>
      <c r="U43" s="476">
        <v>13.83</v>
      </c>
      <c r="V43" s="476">
        <v>13.92</v>
      </c>
      <c r="W43" s="476">
        <v>14.14</v>
      </c>
      <c r="X43" s="476">
        <v>14.06</v>
      </c>
      <c r="Y43" s="476">
        <v>14.07</v>
      </c>
      <c r="Z43" s="476">
        <v>13.72</v>
      </c>
      <c r="AA43" s="476">
        <v>13.64</v>
      </c>
      <c r="AB43" s="476">
        <v>13.76</v>
      </c>
      <c r="AC43" s="476">
        <v>14.41</v>
      </c>
      <c r="AD43" s="476">
        <v>14.57</v>
      </c>
      <c r="AE43" s="476">
        <v>14.89</v>
      </c>
      <c r="AF43" s="476">
        <v>15.3</v>
      </c>
      <c r="AG43" s="476">
        <v>15.31</v>
      </c>
      <c r="AH43" s="476">
        <v>15.82</v>
      </c>
      <c r="AI43" s="476">
        <v>16.190000000000001</v>
      </c>
      <c r="AJ43" s="476">
        <v>15.99</v>
      </c>
      <c r="AK43" s="476">
        <v>15.55</v>
      </c>
      <c r="AL43" s="476">
        <v>14.94</v>
      </c>
      <c r="AM43" s="476">
        <v>15.47</v>
      </c>
      <c r="AN43" s="476">
        <v>15.98</v>
      </c>
      <c r="AO43" s="476">
        <v>15.91</v>
      </c>
      <c r="AP43" s="476">
        <v>16.100000000000001</v>
      </c>
      <c r="AQ43" s="476">
        <v>16.149999999999999</v>
      </c>
      <c r="AR43" s="476">
        <v>16.11</v>
      </c>
      <c r="AS43" s="476">
        <v>15.89</v>
      </c>
      <c r="AT43" s="476">
        <v>15.93</v>
      </c>
      <c r="AU43" s="476">
        <v>16.29</v>
      </c>
      <c r="AV43" s="476">
        <v>16.2</v>
      </c>
      <c r="AW43" s="476">
        <v>16.190000000000001</v>
      </c>
      <c r="AX43" s="476">
        <v>15.73</v>
      </c>
      <c r="AY43" s="476">
        <v>15.45</v>
      </c>
      <c r="AZ43" s="476">
        <v>16.100000000000001</v>
      </c>
      <c r="BA43" s="476">
        <v>16.68</v>
      </c>
      <c r="BB43" s="476">
        <v>16.88</v>
      </c>
      <c r="BC43" s="476">
        <v>16.43</v>
      </c>
      <c r="BD43" s="697">
        <v>16.41</v>
      </c>
      <c r="BE43" s="697">
        <v>16.284040000000001</v>
      </c>
      <c r="BF43" s="697">
        <v>16.282689999999999</v>
      </c>
      <c r="BG43" s="397">
        <v>16.539400000000001</v>
      </c>
      <c r="BH43" s="397">
        <v>16.155819999999999</v>
      </c>
      <c r="BI43" s="397">
        <v>16.12283</v>
      </c>
      <c r="BJ43" s="397">
        <v>15.60529</v>
      </c>
      <c r="BK43" s="397">
        <v>15.54627</v>
      </c>
      <c r="BL43" s="397">
        <v>16.08755</v>
      </c>
      <c r="BM43" s="397">
        <v>16.687529999999999</v>
      </c>
      <c r="BN43" s="397">
        <v>17.11412</v>
      </c>
      <c r="BO43" s="397">
        <v>16.757670000000001</v>
      </c>
      <c r="BP43" s="397">
        <v>16.788720000000001</v>
      </c>
      <c r="BQ43" s="397">
        <v>16.50055</v>
      </c>
      <c r="BR43" s="397">
        <v>16.517790000000002</v>
      </c>
      <c r="BS43" s="397">
        <v>16.918150000000001</v>
      </c>
      <c r="BT43" s="397">
        <v>16.497039999999998</v>
      </c>
      <c r="BU43" s="397">
        <v>16.59084</v>
      </c>
      <c r="BV43" s="397">
        <v>16.059149999999999</v>
      </c>
    </row>
    <row r="44" spans="1:74" ht="11.1" customHeight="1" x14ac:dyDescent="0.2">
      <c r="A44" s="29" t="s">
        <v>2</v>
      </c>
      <c r="B44" s="497" t="s">
        <v>1014</v>
      </c>
      <c r="C44" s="476">
        <v>10.18</v>
      </c>
      <c r="D44" s="476">
        <v>10.3</v>
      </c>
      <c r="E44" s="476">
        <v>10.34</v>
      </c>
      <c r="F44" s="476">
        <v>10.37</v>
      </c>
      <c r="G44" s="476">
        <v>10.4</v>
      </c>
      <c r="H44" s="476">
        <v>10.89</v>
      </c>
      <c r="I44" s="476">
        <v>10.84</v>
      </c>
      <c r="J44" s="476">
        <v>10.9</v>
      </c>
      <c r="K44" s="476">
        <v>11.02</v>
      </c>
      <c r="L44" s="476">
        <v>10.72</v>
      </c>
      <c r="M44" s="476">
        <v>10.53</v>
      </c>
      <c r="N44" s="476">
        <v>10.41</v>
      </c>
      <c r="O44" s="476">
        <v>10.27</v>
      </c>
      <c r="P44" s="476">
        <v>11.36</v>
      </c>
      <c r="Q44" s="476">
        <v>11.08</v>
      </c>
      <c r="R44" s="476">
        <v>10.87</v>
      </c>
      <c r="S44" s="476">
        <v>10.86</v>
      </c>
      <c r="T44" s="476">
        <v>11.33</v>
      </c>
      <c r="U44" s="476">
        <v>11.46</v>
      </c>
      <c r="V44" s="476">
        <v>11.52</v>
      </c>
      <c r="W44" s="476">
        <v>11.65</v>
      </c>
      <c r="X44" s="476">
        <v>11.52</v>
      </c>
      <c r="Y44" s="476">
        <v>11.29</v>
      </c>
      <c r="Z44" s="476">
        <v>11.15</v>
      </c>
      <c r="AA44" s="476">
        <v>11.26</v>
      </c>
      <c r="AB44" s="476">
        <v>11.66</v>
      </c>
      <c r="AC44" s="476">
        <v>11.65</v>
      </c>
      <c r="AD44" s="476">
        <v>11.82</v>
      </c>
      <c r="AE44" s="476">
        <v>12</v>
      </c>
      <c r="AF44" s="476">
        <v>12.75</v>
      </c>
      <c r="AG44" s="476">
        <v>13.02</v>
      </c>
      <c r="AH44" s="476">
        <v>13.41</v>
      </c>
      <c r="AI44" s="476">
        <v>13.28</v>
      </c>
      <c r="AJ44" s="476">
        <v>12.89</v>
      </c>
      <c r="AK44" s="476">
        <v>12.33</v>
      </c>
      <c r="AL44" s="476">
        <v>12.28</v>
      </c>
      <c r="AM44" s="476">
        <v>12.75</v>
      </c>
      <c r="AN44" s="476">
        <v>12.7</v>
      </c>
      <c r="AO44" s="476">
        <v>12.48</v>
      </c>
      <c r="AP44" s="476">
        <v>12.21</v>
      </c>
      <c r="AQ44" s="476">
        <v>12.32</v>
      </c>
      <c r="AR44" s="476">
        <v>12.77</v>
      </c>
      <c r="AS44" s="476">
        <v>13.07</v>
      </c>
      <c r="AT44" s="476">
        <v>13.24</v>
      </c>
      <c r="AU44" s="476">
        <v>13.23</v>
      </c>
      <c r="AV44" s="476">
        <v>12.86</v>
      </c>
      <c r="AW44" s="476">
        <v>12.62</v>
      </c>
      <c r="AX44" s="476">
        <v>12.39</v>
      </c>
      <c r="AY44" s="476">
        <v>12.68</v>
      </c>
      <c r="AZ44" s="476">
        <v>12.81</v>
      </c>
      <c r="BA44" s="476">
        <v>12.76</v>
      </c>
      <c r="BB44" s="476">
        <v>12.66</v>
      </c>
      <c r="BC44" s="476">
        <v>12.48</v>
      </c>
      <c r="BD44" s="697">
        <v>13.1</v>
      </c>
      <c r="BE44" s="697">
        <v>13.35244</v>
      </c>
      <c r="BF44" s="697">
        <v>13.41516</v>
      </c>
      <c r="BG44" s="397">
        <v>13.35758</v>
      </c>
      <c r="BH44" s="397">
        <v>12.919919999999999</v>
      </c>
      <c r="BI44" s="397">
        <v>12.63048</v>
      </c>
      <c r="BJ44" s="397">
        <v>12.373379999999999</v>
      </c>
      <c r="BK44" s="397">
        <v>12.62518</v>
      </c>
      <c r="BL44" s="397">
        <v>12.818239999999999</v>
      </c>
      <c r="BM44" s="397">
        <v>12.829280000000001</v>
      </c>
      <c r="BN44" s="397">
        <v>12.82804</v>
      </c>
      <c r="BO44" s="397">
        <v>12.738799999999999</v>
      </c>
      <c r="BP44" s="397">
        <v>13.429349999999999</v>
      </c>
      <c r="BQ44" s="397">
        <v>13.66173</v>
      </c>
      <c r="BR44" s="397">
        <v>13.769600000000001</v>
      </c>
      <c r="BS44" s="397">
        <v>13.75422</v>
      </c>
      <c r="BT44" s="397">
        <v>13.297549999999999</v>
      </c>
      <c r="BU44" s="397">
        <v>12.99</v>
      </c>
      <c r="BV44" s="397">
        <v>12.69875</v>
      </c>
    </row>
    <row r="45" spans="1:74" ht="11.1" customHeight="1" x14ac:dyDescent="0.2">
      <c r="A45" s="29" t="s">
        <v>1</v>
      </c>
      <c r="B45" s="497" t="s">
        <v>1013</v>
      </c>
      <c r="C45" s="476">
        <v>6.37</v>
      </c>
      <c r="D45" s="476">
        <v>6.44</v>
      </c>
      <c r="E45" s="476">
        <v>6.39</v>
      </c>
      <c r="F45" s="476">
        <v>6.39</v>
      </c>
      <c r="G45" s="476">
        <v>6.54</v>
      </c>
      <c r="H45" s="476">
        <v>6.94</v>
      </c>
      <c r="I45" s="476">
        <v>7.16</v>
      </c>
      <c r="J45" s="476">
        <v>7.07</v>
      </c>
      <c r="K45" s="476">
        <v>7</v>
      </c>
      <c r="L45" s="476">
        <v>6.72</v>
      </c>
      <c r="M45" s="476">
        <v>6.49</v>
      </c>
      <c r="N45" s="476">
        <v>6.41</v>
      </c>
      <c r="O45" s="476">
        <v>6.32</v>
      </c>
      <c r="P45" s="476">
        <v>7.75</v>
      </c>
      <c r="Q45" s="476">
        <v>6.98</v>
      </c>
      <c r="R45" s="476">
        <v>6.7</v>
      </c>
      <c r="S45" s="476">
        <v>6.65</v>
      </c>
      <c r="T45" s="476">
        <v>7.22</v>
      </c>
      <c r="U45" s="476">
        <v>7.42</v>
      </c>
      <c r="V45" s="476">
        <v>7.54</v>
      </c>
      <c r="W45" s="476">
        <v>7.61</v>
      </c>
      <c r="X45" s="476">
        <v>7.44</v>
      </c>
      <c r="Y45" s="476">
        <v>7.37</v>
      </c>
      <c r="Z45" s="476">
        <v>7.06</v>
      </c>
      <c r="AA45" s="476">
        <v>7.19</v>
      </c>
      <c r="AB45" s="476">
        <v>7.28</v>
      </c>
      <c r="AC45" s="476">
        <v>7.37</v>
      </c>
      <c r="AD45" s="476">
        <v>7.7</v>
      </c>
      <c r="AE45" s="476">
        <v>8.25</v>
      </c>
      <c r="AF45" s="476">
        <v>8.85</v>
      </c>
      <c r="AG45" s="476">
        <v>9.31</v>
      </c>
      <c r="AH45" s="476">
        <v>9.3800000000000008</v>
      </c>
      <c r="AI45" s="476">
        <v>9.06</v>
      </c>
      <c r="AJ45" s="476">
        <v>8.4499999999999993</v>
      </c>
      <c r="AK45" s="476">
        <v>8.14</v>
      </c>
      <c r="AL45" s="476">
        <v>8.5</v>
      </c>
      <c r="AM45" s="476">
        <v>8.32</v>
      </c>
      <c r="AN45" s="476">
        <v>8.1</v>
      </c>
      <c r="AO45" s="476">
        <v>7.79</v>
      </c>
      <c r="AP45" s="476">
        <v>7.5</v>
      </c>
      <c r="AQ45" s="476">
        <v>7.62</v>
      </c>
      <c r="AR45" s="476">
        <v>8.08</v>
      </c>
      <c r="AS45" s="476">
        <v>8.32</v>
      </c>
      <c r="AT45" s="476">
        <v>8.8699999999999992</v>
      </c>
      <c r="AU45" s="476">
        <v>8.44</v>
      </c>
      <c r="AV45" s="476">
        <v>8.01</v>
      </c>
      <c r="AW45" s="476">
        <v>7.81</v>
      </c>
      <c r="AX45" s="476">
        <v>7.66</v>
      </c>
      <c r="AY45" s="476">
        <v>8.1</v>
      </c>
      <c r="AZ45" s="476">
        <v>7.81</v>
      </c>
      <c r="BA45" s="476">
        <v>7.73</v>
      </c>
      <c r="BB45" s="476">
        <v>7.82</v>
      </c>
      <c r="BC45" s="476">
        <v>7.95</v>
      </c>
      <c r="BD45" s="697">
        <v>8.44</v>
      </c>
      <c r="BE45" s="697">
        <v>8.4534979999999997</v>
      </c>
      <c r="BF45" s="697">
        <v>8.6804030000000001</v>
      </c>
      <c r="BG45" s="397">
        <v>8.3743940000000006</v>
      </c>
      <c r="BH45" s="397">
        <v>7.9175469999999999</v>
      </c>
      <c r="BI45" s="397">
        <v>7.7486269999999999</v>
      </c>
      <c r="BJ45" s="397">
        <v>7.7609659999999998</v>
      </c>
      <c r="BK45" s="397">
        <v>7.8637769999999998</v>
      </c>
      <c r="BL45" s="397">
        <v>8.0819220000000005</v>
      </c>
      <c r="BM45" s="397">
        <v>7.9358250000000004</v>
      </c>
      <c r="BN45" s="397">
        <v>8.0393899999999991</v>
      </c>
      <c r="BO45" s="397">
        <v>7.9309279999999998</v>
      </c>
      <c r="BP45" s="397">
        <v>8.4269189999999998</v>
      </c>
      <c r="BQ45" s="397">
        <v>8.42441</v>
      </c>
      <c r="BR45" s="397">
        <v>8.7088920000000005</v>
      </c>
      <c r="BS45" s="397">
        <v>8.3445210000000003</v>
      </c>
      <c r="BT45" s="397">
        <v>7.9210190000000003</v>
      </c>
      <c r="BU45" s="397">
        <v>7.7619199999999999</v>
      </c>
      <c r="BV45" s="397">
        <v>7.7823029999999997</v>
      </c>
    </row>
    <row r="46" spans="1:74" ht="11.1" customHeight="1" x14ac:dyDescent="0.2">
      <c r="A46" s="29"/>
      <c r="B46" s="428" t="s">
        <v>1427</v>
      </c>
      <c r="C46" s="476"/>
      <c r="D46" s="476"/>
      <c r="E46" s="476"/>
      <c r="F46" s="476"/>
      <c r="G46" s="476"/>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c r="AM46" s="476"/>
      <c r="AN46" s="476"/>
      <c r="AO46" s="476"/>
      <c r="AP46" s="476"/>
      <c r="AQ46" s="476"/>
      <c r="AR46" s="476"/>
      <c r="AS46" s="476"/>
      <c r="AT46" s="476"/>
      <c r="AU46" s="476"/>
      <c r="AV46" s="476"/>
      <c r="AW46" s="476"/>
      <c r="AX46" s="476"/>
      <c r="AY46" s="476"/>
      <c r="AZ46" s="476"/>
      <c r="BA46" s="476"/>
      <c r="BB46" s="476"/>
      <c r="BC46" s="476"/>
      <c r="BD46" s="697"/>
      <c r="BE46" s="697"/>
      <c r="BF46" s="697"/>
      <c r="BG46" s="397"/>
      <c r="BH46" s="397"/>
      <c r="BI46" s="397"/>
      <c r="BJ46" s="397"/>
      <c r="BK46" s="397"/>
      <c r="BL46" s="397"/>
      <c r="BM46" s="397"/>
      <c r="BN46" s="397"/>
      <c r="BO46" s="397"/>
      <c r="BP46" s="397"/>
      <c r="BQ46" s="397"/>
      <c r="BR46" s="397"/>
      <c r="BS46" s="397"/>
      <c r="BT46" s="397"/>
      <c r="BU46" s="397"/>
      <c r="BV46" s="397"/>
    </row>
    <row r="47" spans="1:74" ht="11.1" customHeight="1" x14ac:dyDescent="0.2">
      <c r="A47" s="29" t="s">
        <v>597</v>
      </c>
      <c r="B47" s="497" t="s">
        <v>1018</v>
      </c>
      <c r="C47" s="476">
        <v>19.109886364000001</v>
      </c>
      <c r="D47" s="476">
        <v>21.413187499999999</v>
      </c>
      <c r="E47" s="476">
        <v>29.710823864000002</v>
      </c>
      <c r="F47" s="476">
        <v>26.042613635999999</v>
      </c>
      <c r="G47" s="476">
        <v>22.068312500000001</v>
      </c>
      <c r="H47" s="476">
        <v>23.979147727000001</v>
      </c>
      <c r="I47" s="476">
        <v>27.314374999999998</v>
      </c>
      <c r="J47" s="476">
        <v>53.051309523999997</v>
      </c>
      <c r="K47" s="476">
        <v>22.003690475999999</v>
      </c>
      <c r="L47" s="476">
        <v>27.674147727000001</v>
      </c>
      <c r="M47" s="476">
        <v>28.602125000000001</v>
      </c>
      <c r="N47" s="476">
        <v>22.953068181999999</v>
      </c>
      <c r="O47" s="476">
        <v>24.018750000000001</v>
      </c>
      <c r="P47" s="476">
        <v>1799.8074375000001</v>
      </c>
      <c r="Q47" s="476">
        <v>25.184999999999999</v>
      </c>
      <c r="R47" s="476">
        <v>34.378835227000003</v>
      </c>
      <c r="S47" s="476">
        <v>27.785406250000001</v>
      </c>
      <c r="T47" s="476">
        <v>57.045994317999998</v>
      </c>
      <c r="U47" s="476">
        <v>53.374345237999997</v>
      </c>
      <c r="V47" s="476">
        <v>50.332357954999999</v>
      </c>
      <c r="W47" s="476">
        <v>53.211666667000003</v>
      </c>
      <c r="X47" s="476">
        <v>68.042708332999993</v>
      </c>
      <c r="Y47" s="476">
        <v>47.288184524000002</v>
      </c>
      <c r="Z47" s="476">
        <v>34.028016303999998</v>
      </c>
      <c r="AA47" s="476">
        <v>37.020238095000003</v>
      </c>
      <c r="AB47" s="476">
        <v>45.358343750000003</v>
      </c>
      <c r="AC47" s="476">
        <v>45.798532608999999</v>
      </c>
      <c r="AD47" s="476">
        <v>61.274136904999999</v>
      </c>
      <c r="AE47" s="476">
        <v>89.660505951999994</v>
      </c>
      <c r="AF47" s="476">
        <v>98.627159090999996</v>
      </c>
      <c r="AG47" s="476">
        <v>181.97046875000001</v>
      </c>
      <c r="AH47" s="476">
        <v>128.60089674</v>
      </c>
      <c r="AI47" s="476">
        <v>81.564553571000005</v>
      </c>
      <c r="AJ47" s="476">
        <v>55.301666666999999</v>
      </c>
      <c r="AK47" s="476">
        <v>50.543125000000003</v>
      </c>
      <c r="AL47" s="476">
        <v>53.196369048000001</v>
      </c>
      <c r="AM47" s="476">
        <v>31.211279762</v>
      </c>
      <c r="AN47" s="476">
        <v>25.3151875</v>
      </c>
      <c r="AO47" s="476">
        <v>27.626005435</v>
      </c>
      <c r="AP47" s="476">
        <v>27.627031250000002</v>
      </c>
      <c r="AQ47" s="476">
        <v>34.649261363999997</v>
      </c>
      <c r="AR47" s="476">
        <v>109.52284091</v>
      </c>
      <c r="AS47" s="476">
        <v>73.906562500000007</v>
      </c>
      <c r="AT47" s="476">
        <v>377.17500000000001</v>
      </c>
      <c r="AU47" s="476">
        <v>115.35753124999999</v>
      </c>
      <c r="AV47" s="476">
        <v>42.604119318000002</v>
      </c>
      <c r="AW47" s="476">
        <v>36.419196429000003</v>
      </c>
      <c r="AX47" s="476">
        <v>22.53034375</v>
      </c>
      <c r="AY47" s="476">
        <v>57.936250000000001</v>
      </c>
      <c r="AZ47" s="476">
        <v>16.405684524000002</v>
      </c>
      <c r="BA47" s="476">
        <v>23.238630952000001</v>
      </c>
      <c r="BB47" s="476">
        <v>25.823977273000001</v>
      </c>
      <c r="BC47" s="476">
        <v>58.941960227000003</v>
      </c>
      <c r="BD47" s="697">
        <v>35.060281250000003</v>
      </c>
      <c r="BE47" s="697">
        <v>26.182159090999999</v>
      </c>
      <c r="BF47" s="697">
        <v>47.939232955000001</v>
      </c>
      <c r="BG47" s="397">
        <v>49.113810000000001</v>
      </c>
      <c r="BH47" s="397">
        <v>25.463619999999999</v>
      </c>
      <c r="BI47" s="397">
        <v>24.943650000000002</v>
      </c>
      <c r="BJ47" s="397">
        <v>24.613309999999998</v>
      </c>
      <c r="BK47" s="397">
        <v>28.15249</v>
      </c>
      <c r="BL47" s="397">
        <v>27.41131</v>
      </c>
      <c r="BM47" s="397">
        <v>17.81588</v>
      </c>
      <c r="BN47" s="397">
        <v>21.109259999999999</v>
      </c>
      <c r="BO47" s="397">
        <v>22.421759999999999</v>
      </c>
      <c r="BP47" s="397">
        <v>24.640809999999998</v>
      </c>
      <c r="BQ47" s="397">
        <v>31.197369999999999</v>
      </c>
      <c r="BR47" s="397">
        <v>51.392710000000001</v>
      </c>
      <c r="BS47" s="397">
        <v>28.952059999999999</v>
      </c>
      <c r="BT47" s="397">
        <v>22.665179999999999</v>
      </c>
      <c r="BU47" s="397">
        <v>22.896460000000001</v>
      </c>
      <c r="BV47" s="397">
        <v>27.41216</v>
      </c>
    </row>
    <row r="48" spans="1:74" ht="11.1" customHeight="1" x14ac:dyDescent="0.2">
      <c r="A48" s="29" t="s">
        <v>598</v>
      </c>
      <c r="B48" s="497" t="s">
        <v>1019</v>
      </c>
      <c r="C48" s="476">
        <v>33.598353606000003</v>
      </c>
      <c r="D48" s="476">
        <v>26.848522774999999</v>
      </c>
      <c r="E48" s="476">
        <v>25.487610624999999</v>
      </c>
      <c r="F48" s="476">
        <v>17.106287981000001</v>
      </c>
      <c r="G48" s="476">
        <v>16.811286450000001</v>
      </c>
      <c r="H48" s="476">
        <v>23.720671682999999</v>
      </c>
      <c r="I48" s="476">
        <v>31.633505336999999</v>
      </c>
      <c r="J48" s="476">
        <v>108.05121209000001</v>
      </c>
      <c r="K48" s="476">
        <v>46.135208149999997</v>
      </c>
      <c r="L48" s="476">
        <v>48.285309398000003</v>
      </c>
      <c r="M48" s="476">
        <v>39.308953619999997</v>
      </c>
      <c r="N48" s="476">
        <v>40.801564952</v>
      </c>
      <c r="O48" s="476">
        <v>33.217081425000003</v>
      </c>
      <c r="P48" s="476">
        <v>71.090110207999999</v>
      </c>
      <c r="Q48" s="476">
        <v>29.914477175999998</v>
      </c>
      <c r="R48" s="476">
        <v>28.044656562</v>
      </c>
      <c r="S48" s="476">
        <v>26.591761300000002</v>
      </c>
      <c r="T48" s="476">
        <v>56.061992861</v>
      </c>
      <c r="U48" s="476">
        <v>78.892639183</v>
      </c>
      <c r="V48" s="476">
        <v>65.082290889000006</v>
      </c>
      <c r="W48" s="476">
        <v>72.090007025000006</v>
      </c>
      <c r="X48" s="476">
        <v>57.888162043000001</v>
      </c>
      <c r="Y48" s="476">
        <v>60.137516400000003</v>
      </c>
      <c r="Z48" s="476">
        <v>63.397979542999998</v>
      </c>
      <c r="AA48" s="476">
        <v>52.502912774999999</v>
      </c>
      <c r="AB48" s="476">
        <v>42.160836432000004</v>
      </c>
      <c r="AC48" s="476">
        <v>40.941233681</v>
      </c>
      <c r="AD48" s="476">
        <v>53.028571587000002</v>
      </c>
      <c r="AE48" s="476">
        <v>57.101920649999997</v>
      </c>
      <c r="AF48" s="476">
        <v>70.883371827000005</v>
      </c>
      <c r="AG48" s="476">
        <v>82.301034999999999</v>
      </c>
      <c r="AH48" s="476">
        <v>113.88414014</v>
      </c>
      <c r="AI48" s="476">
        <v>133.89192188000001</v>
      </c>
      <c r="AJ48" s="476">
        <v>65.326257956999996</v>
      </c>
      <c r="AK48" s="476">
        <v>82.952213325000002</v>
      </c>
      <c r="AL48" s="476">
        <v>257.10885553000003</v>
      </c>
      <c r="AM48" s="476">
        <v>144.56550315000001</v>
      </c>
      <c r="AN48" s="476">
        <v>68.92131474</v>
      </c>
      <c r="AO48" s="476">
        <v>64.127105301</v>
      </c>
      <c r="AP48" s="476">
        <v>46.354542950000003</v>
      </c>
      <c r="AQ48" s="476">
        <v>18.098112667999999</v>
      </c>
      <c r="AR48" s="476">
        <v>25.537256058000001</v>
      </c>
      <c r="AS48" s="476">
        <v>79.269368025000006</v>
      </c>
      <c r="AT48" s="476">
        <v>87.155469397999994</v>
      </c>
      <c r="AU48" s="476">
        <v>36.350401325</v>
      </c>
      <c r="AV48" s="476">
        <v>54.557046538000002</v>
      </c>
      <c r="AW48" s="476">
        <v>51.697415024999998</v>
      </c>
      <c r="AX48" s="476">
        <v>45.374193124999998</v>
      </c>
      <c r="AY48" s="476">
        <v>62.807229904000003</v>
      </c>
      <c r="AZ48" s="476">
        <v>29.2941401</v>
      </c>
      <c r="BA48" s="476">
        <v>8.1378612260000001</v>
      </c>
      <c r="BB48" s="476">
        <v>-8.0206129808000001E-2</v>
      </c>
      <c r="BC48" s="476">
        <v>3.3027552644</v>
      </c>
      <c r="BD48" s="697">
        <v>20.680497825</v>
      </c>
      <c r="BE48" s="697">
        <v>51.756776682999998</v>
      </c>
      <c r="BF48" s="697">
        <v>39.827738101999998</v>
      </c>
      <c r="BG48" s="397">
        <v>35.095880000000001</v>
      </c>
      <c r="BH48" s="397">
        <v>36.283650000000002</v>
      </c>
      <c r="BI48" s="397">
        <v>39.397660000000002</v>
      </c>
      <c r="BJ48" s="397">
        <v>50.246009999999998</v>
      </c>
      <c r="BK48" s="397">
        <v>51.834690000000002</v>
      </c>
      <c r="BL48" s="397">
        <v>42.00723</v>
      </c>
      <c r="BM48" s="397">
        <v>37.352980000000002</v>
      </c>
      <c r="BN48" s="397">
        <v>36.030920000000002</v>
      </c>
      <c r="BO48" s="397">
        <v>36.435510000000001</v>
      </c>
      <c r="BP48" s="397">
        <v>39.976739999999999</v>
      </c>
      <c r="BQ48" s="397">
        <v>44.43188</v>
      </c>
      <c r="BR48" s="397">
        <v>51.626190000000001</v>
      </c>
      <c r="BS48" s="397">
        <v>45.481140000000003</v>
      </c>
      <c r="BT48" s="397">
        <v>43</v>
      </c>
      <c r="BU48" s="397">
        <v>47.687130000000003</v>
      </c>
      <c r="BV48" s="397">
        <v>54.448250000000002</v>
      </c>
    </row>
    <row r="49" spans="1:74" ht="11.1" customHeight="1" x14ac:dyDescent="0.2">
      <c r="A49" s="29" t="s">
        <v>599</v>
      </c>
      <c r="B49" s="497" t="s">
        <v>1020</v>
      </c>
      <c r="C49" s="476">
        <v>29.598238636000001</v>
      </c>
      <c r="D49" s="476">
        <v>25.054625000000001</v>
      </c>
      <c r="E49" s="476">
        <v>19.167073863999999</v>
      </c>
      <c r="F49" s="476">
        <v>20.129573864000001</v>
      </c>
      <c r="G49" s="476">
        <v>18.226781249999998</v>
      </c>
      <c r="H49" s="476">
        <v>22.403835226999998</v>
      </c>
      <c r="I49" s="476">
        <v>27.871304347999999</v>
      </c>
      <c r="J49" s="476">
        <v>28.923898810000001</v>
      </c>
      <c r="K49" s="476">
        <v>24.796250000000001</v>
      </c>
      <c r="L49" s="476">
        <v>29.053096590999999</v>
      </c>
      <c r="M49" s="476">
        <v>30.0583125</v>
      </c>
      <c r="N49" s="476">
        <v>42.991420454999997</v>
      </c>
      <c r="O49" s="476">
        <v>44.719406249999999</v>
      </c>
      <c r="P49" s="476">
        <v>82.899968749999999</v>
      </c>
      <c r="Q49" s="476">
        <v>38.155190216999998</v>
      </c>
      <c r="R49" s="476">
        <v>28.054403408999999</v>
      </c>
      <c r="S49" s="476">
        <v>27.8174375</v>
      </c>
      <c r="T49" s="476">
        <v>45.140852273</v>
      </c>
      <c r="U49" s="476">
        <v>43.933898810000002</v>
      </c>
      <c r="V49" s="476">
        <v>59.844772726999999</v>
      </c>
      <c r="W49" s="476">
        <v>53.940982142999999</v>
      </c>
      <c r="X49" s="476">
        <v>65.724791667000005</v>
      </c>
      <c r="Y49" s="476">
        <v>60.772500000000001</v>
      </c>
      <c r="Z49" s="476">
        <v>70.740190217000006</v>
      </c>
      <c r="AA49" s="476">
        <v>159.59824405000001</v>
      </c>
      <c r="AB49" s="476">
        <v>121.0331875</v>
      </c>
      <c r="AC49" s="476">
        <v>68.807554347999996</v>
      </c>
      <c r="AD49" s="476">
        <v>67.538928571</v>
      </c>
      <c r="AE49" s="476">
        <v>78.202351190000002</v>
      </c>
      <c r="AF49" s="476">
        <v>74.099318182000005</v>
      </c>
      <c r="AG49" s="476">
        <v>109.34878125</v>
      </c>
      <c r="AH49" s="476">
        <v>116.34991848</v>
      </c>
      <c r="AI49" s="476">
        <v>71.719553571000006</v>
      </c>
      <c r="AJ49" s="476">
        <v>58.917619047999999</v>
      </c>
      <c r="AK49" s="476">
        <v>66.569880952000005</v>
      </c>
      <c r="AL49" s="476">
        <v>116.82470238000001</v>
      </c>
      <c r="AM49" s="476">
        <v>55.820833333000003</v>
      </c>
      <c r="AN49" s="476">
        <v>64.519656249999997</v>
      </c>
      <c r="AO49" s="476">
        <v>37.555407609</v>
      </c>
      <c r="AP49" s="476">
        <v>31.68103125</v>
      </c>
      <c r="AQ49" s="476">
        <v>28.045767045000002</v>
      </c>
      <c r="AR49" s="476">
        <v>37.936647727</v>
      </c>
      <c r="AS49" s="476">
        <v>54.796999999999997</v>
      </c>
      <c r="AT49" s="476">
        <v>29.175000000000001</v>
      </c>
      <c r="AU49" s="476">
        <v>37.270031250000002</v>
      </c>
      <c r="AV49" s="476">
        <v>30.244857955000001</v>
      </c>
      <c r="AW49" s="476">
        <v>43.701071429000002</v>
      </c>
      <c r="AX49" s="476">
        <v>45.577468750000001</v>
      </c>
      <c r="AY49" s="476">
        <v>77.437670455000003</v>
      </c>
      <c r="AZ49" s="476">
        <v>38.760684523999998</v>
      </c>
      <c r="BA49" s="476">
        <v>26.311726190000002</v>
      </c>
      <c r="BB49" s="476">
        <v>28.124318182</v>
      </c>
      <c r="BC49" s="476">
        <v>30.207954545</v>
      </c>
      <c r="BD49" s="697">
        <v>45.17</v>
      </c>
      <c r="BE49" s="697">
        <v>60.639744317999998</v>
      </c>
      <c r="BF49" s="697">
        <v>41.292301135999999</v>
      </c>
      <c r="BG49" s="397">
        <v>37.284689999999998</v>
      </c>
      <c r="BH49" s="397">
        <v>35.102130000000002</v>
      </c>
      <c r="BI49" s="397">
        <v>37.210529999999999</v>
      </c>
      <c r="BJ49" s="397">
        <v>65.670230000000004</v>
      </c>
      <c r="BK49" s="397">
        <v>72.958929999999995</v>
      </c>
      <c r="BL49" s="397">
        <v>59.929259999999999</v>
      </c>
      <c r="BM49" s="397">
        <v>44.74174</v>
      </c>
      <c r="BN49" s="397">
        <v>41.688490000000002</v>
      </c>
      <c r="BO49" s="397">
        <v>38.53698</v>
      </c>
      <c r="BP49" s="397">
        <v>45.829659999999997</v>
      </c>
      <c r="BQ49" s="397">
        <v>48.016800000000003</v>
      </c>
      <c r="BR49" s="397">
        <v>50.360700000000001</v>
      </c>
      <c r="BS49" s="397">
        <v>44.817749999999997</v>
      </c>
      <c r="BT49" s="397">
        <v>41.599850000000004</v>
      </c>
      <c r="BU49" s="397">
        <v>42.270809999999997</v>
      </c>
      <c r="BV49" s="397">
        <v>66.358459999999994</v>
      </c>
    </row>
    <row r="50" spans="1:74" ht="11.1" customHeight="1" x14ac:dyDescent="0.2">
      <c r="A50" s="29" t="s">
        <v>600</v>
      </c>
      <c r="B50" s="497" t="s">
        <v>1021</v>
      </c>
      <c r="C50" s="476">
        <v>26.000823864000001</v>
      </c>
      <c r="D50" s="476">
        <v>21.2898125</v>
      </c>
      <c r="E50" s="476">
        <v>18.174204544999998</v>
      </c>
      <c r="F50" s="476">
        <v>16.589943181999999</v>
      </c>
      <c r="G50" s="476">
        <v>16.49428125</v>
      </c>
      <c r="H50" s="476">
        <v>21.297130681999999</v>
      </c>
      <c r="I50" s="476">
        <v>26.884891304</v>
      </c>
      <c r="J50" s="476">
        <v>25.236547619</v>
      </c>
      <c r="K50" s="476">
        <v>21.030773809999999</v>
      </c>
      <c r="L50" s="476">
        <v>21.586789773</v>
      </c>
      <c r="M50" s="476">
        <v>24.83175</v>
      </c>
      <c r="N50" s="476">
        <v>34.726534090999998</v>
      </c>
      <c r="O50" s="476">
        <v>36.211437500000002</v>
      </c>
      <c r="P50" s="476">
        <v>67.407843749999998</v>
      </c>
      <c r="Q50" s="476">
        <v>30.600923912999999</v>
      </c>
      <c r="R50" s="476">
        <v>26.744034091</v>
      </c>
      <c r="S50" s="476">
        <v>29.335249999999998</v>
      </c>
      <c r="T50" s="476">
        <v>39.475852273000001</v>
      </c>
      <c r="U50" s="476">
        <v>46.411815476000001</v>
      </c>
      <c r="V50" s="476">
        <v>52.350539773000001</v>
      </c>
      <c r="W50" s="476">
        <v>52.482916666999998</v>
      </c>
      <c r="X50" s="476">
        <v>60.011577381000002</v>
      </c>
      <c r="Y50" s="476">
        <v>61.935952381</v>
      </c>
      <c r="Z50" s="476">
        <v>50.659864130000003</v>
      </c>
      <c r="AA50" s="476">
        <v>143.98764881</v>
      </c>
      <c r="AB50" s="476">
        <v>93.698125000000005</v>
      </c>
      <c r="AC50" s="476">
        <v>62.611195651999999</v>
      </c>
      <c r="AD50" s="476">
        <v>71.077767856999998</v>
      </c>
      <c r="AE50" s="476">
        <v>84.392351189999999</v>
      </c>
      <c r="AF50" s="476">
        <v>83.691988636000005</v>
      </c>
      <c r="AG50" s="476">
        <v>109.76190625</v>
      </c>
      <c r="AH50" s="476">
        <v>118.97173913</v>
      </c>
      <c r="AI50" s="476">
        <v>85.382202380999999</v>
      </c>
      <c r="AJ50" s="476">
        <v>61.397172619000003</v>
      </c>
      <c r="AK50" s="476">
        <v>64.492410714000002</v>
      </c>
      <c r="AL50" s="476">
        <v>105.61160714</v>
      </c>
      <c r="AM50" s="476">
        <v>46.809613095000003</v>
      </c>
      <c r="AN50" s="476">
        <v>50.390749999999997</v>
      </c>
      <c r="AO50" s="476">
        <v>36.755652173999998</v>
      </c>
      <c r="AP50" s="476">
        <v>34.021312500000001</v>
      </c>
      <c r="AQ50" s="476">
        <v>28.061335227000001</v>
      </c>
      <c r="AR50" s="476">
        <v>32.064772726999998</v>
      </c>
      <c r="AS50" s="476">
        <v>51.214218750000001</v>
      </c>
      <c r="AT50" s="476">
        <v>31.028614130000001</v>
      </c>
      <c r="AU50" s="476">
        <v>36.109781249999997</v>
      </c>
      <c r="AV50" s="476">
        <v>31.933551135999998</v>
      </c>
      <c r="AW50" s="476">
        <v>39.123065476000001</v>
      </c>
      <c r="AX50" s="476">
        <v>37.979125000000003</v>
      </c>
      <c r="AY50" s="476">
        <v>70.201789773000002</v>
      </c>
      <c r="AZ50" s="476">
        <v>31.658541667000001</v>
      </c>
      <c r="BA50" s="476">
        <v>28.572053571000001</v>
      </c>
      <c r="BB50" s="476">
        <v>28.287784090999999</v>
      </c>
      <c r="BC50" s="476">
        <v>30.684232954999999</v>
      </c>
      <c r="BD50" s="697">
        <v>42.490906250000002</v>
      </c>
      <c r="BE50" s="697">
        <v>51.186846590999998</v>
      </c>
      <c r="BF50" s="697">
        <v>39.458238635999997</v>
      </c>
      <c r="BG50" s="397">
        <v>39.10595</v>
      </c>
      <c r="BH50" s="397">
        <v>36.688499999999998</v>
      </c>
      <c r="BI50" s="397">
        <v>41.598860000000002</v>
      </c>
      <c r="BJ50" s="397">
        <v>43.244079999999997</v>
      </c>
      <c r="BK50" s="397">
        <v>49.426690000000001</v>
      </c>
      <c r="BL50" s="397">
        <v>44.177039999999998</v>
      </c>
      <c r="BM50" s="397">
        <v>40.313639999999999</v>
      </c>
      <c r="BN50" s="397">
        <v>40.608139999999999</v>
      </c>
      <c r="BO50" s="397">
        <v>38.595489999999998</v>
      </c>
      <c r="BP50" s="397">
        <v>41.508839999999999</v>
      </c>
      <c r="BQ50" s="397">
        <v>46.711150000000004</v>
      </c>
      <c r="BR50" s="397">
        <v>48.50206</v>
      </c>
      <c r="BS50" s="397">
        <v>42.212229999999998</v>
      </c>
      <c r="BT50" s="397">
        <v>38.380180000000003</v>
      </c>
      <c r="BU50" s="397">
        <v>48.456249999999997</v>
      </c>
      <c r="BV50" s="397">
        <v>44.72184</v>
      </c>
    </row>
    <row r="51" spans="1:74" ht="11.1" customHeight="1" x14ac:dyDescent="0.2">
      <c r="A51" s="29" t="s">
        <v>601</v>
      </c>
      <c r="B51" s="497" t="s">
        <v>1022</v>
      </c>
      <c r="C51" s="476">
        <v>24.53741767</v>
      </c>
      <c r="D51" s="476">
        <v>21.65219325</v>
      </c>
      <c r="E51" s="476">
        <v>21.231371136</v>
      </c>
      <c r="F51" s="476">
        <v>19.294396902999999</v>
      </c>
      <c r="G51" s="476">
        <v>20.381221531000001</v>
      </c>
      <c r="H51" s="476">
        <v>22.697961505999999</v>
      </c>
      <c r="I51" s="476">
        <v>31.805144755000001</v>
      </c>
      <c r="J51" s="476">
        <v>29.039054106999998</v>
      </c>
      <c r="K51" s="476">
        <v>23.886576131000002</v>
      </c>
      <c r="L51" s="476">
        <v>25.758875937999999</v>
      </c>
      <c r="M51" s="476">
        <v>24.840174688000001</v>
      </c>
      <c r="N51" s="476">
        <v>28.707606647999999</v>
      </c>
      <c r="O51" s="476">
        <v>28.593237188</v>
      </c>
      <c r="P51" s="476">
        <v>49.918575562999997</v>
      </c>
      <c r="Q51" s="476">
        <v>26.751535841999999</v>
      </c>
      <c r="R51" s="476">
        <v>30.871029118999999</v>
      </c>
      <c r="S51" s="476">
        <v>33.684832499999999</v>
      </c>
      <c r="T51" s="476">
        <v>36.574307585</v>
      </c>
      <c r="U51" s="476">
        <v>44.989227292000002</v>
      </c>
      <c r="V51" s="476">
        <v>54.367788834999999</v>
      </c>
      <c r="W51" s="476">
        <v>54.615349850999998</v>
      </c>
      <c r="X51" s="476">
        <v>70.979155356999996</v>
      </c>
      <c r="Y51" s="476">
        <v>72.749910744000005</v>
      </c>
      <c r="Z51" s="476">
        <v>43.993958206999999</v>
      </c>
      <c r="AA51" s="476">
        <v>73.319438422999994</v>
      </c>
      <c r="AB51" s="476">
        <v>53.101617406000003</v>
      </c>
      <c r="AC51" s="476">
        <v>48.560714457000003</v>
      </c>
      <c r="AD51" s="476">
        <v>75.350930356999996</v>
      </c>
      <c r="AE51" s="476">
        <v>93.500499583000007</v>
      </c>
      <c r="AF51" s="476">
        <v>110.14373630999999</v>
      </c>
      <c r="AG51" s="476">
        <v>115.37026849999999</v>
      </c>
      <c r="AH51" s="476">
        <v>120.03855383</v>
      </c>
      <c r="AI51" s="476">
        <v>97.575998987999995</v>
      </c>
      <c r="AJ51" s="476">
        <v>73.648034374999995</v>
      </c>
      <c r="AK51" s="476">
        <v>61.698989613000002</v>
      </c>
      <c r="AL51" s="476">
        <v>79.460300267999997</v>
      </c>
      <c r="AM51" s="476">
        <v>42.697725505999998</v>
      </c>
      <c r="AN51" s="476">
        <v>35.472524968999998</v>
      </c>
      <c r="AO51" s="476">
        <v>31.303521629999999</v>
      </c>
      <c r="AP51" s="476">
        <v>35.541890905999999</v>
      </c>
      <c r="AQ51" s="476">
        <v>36.463730312999999</v>
      </c>
      <c r="AR51" s="476">
        <v>34.214656335000001</v>
      </c>
      <c r="AS51" s="476">
        <v>53.027761593999998</v>
      </c>
      <c r="AT51" s="476">
        <v>36.061768125</v>
      </c>
      <c r="AU51" s="476">
        <v>40.728821406000002</v>
      </c>
      <c r="AV51" s="476">
        <v>45.312962186999997</v>
      </c>
      <c r="AW51" s="476">
        <v>43.942413274000003</v>
      </c>
      <c r="AX51" s="476">
        <v>37.257233280999998</v>
      </c>
      <c r="AY51" s="476">
        <v>53.034599346999997</v>
      </c>
      <c r="AZ51" s="476">
        <v>26.815823244000001</v>
      </c>
      <c r="BA51" s="476">
        <v>27.419240119000001</v>
      </c>
      <c r="BB51" s="476">
        <v>32.152011874999999</v>
      </c>
      <c r="BC51" s="476">
        <v>40.813777784000003</v>
      </c>
      <c r="BD51" s="697">
        <v>40.277638437</v>
      </c>
      <c r="BE51" s="697">
        <v>62.776141676000002</v>
      </c>
      <c r="BF51" s="697">
        <v>47.141407159000003</v>
      </c>
      <c r="BG51" s="397">
        <v>39.743079999999999</v>
      </c>
      <c r="BH51" s="397">
        <v>37.909370000000003</v>
      </c>
      <c r="BI51" s="397">
        <v>39.229970000000002</v>
      </c>
      <c r="BJ51" s="397">
        <v>44.321809999999999</v>
      </c>
      <c r="BK51" s="397">
        <v>50.27899</v>
      </c>
      <c r="BL51" s="397">
        <v>45.439349999999997</v>
      </c>
      <c r="BM51" s="397">
        <v>42.925829999999998</v>
      </c>
      <c r="BN51" s="397">
        <v>39.884140000000002</v>
      </c>
      <c r="BO51" s="397">
        <v>40.560809999999996</v>
      </c>
      <c r="BP51" s="397">
        <v>44.444229999999997</v>
      </c>
      <c r="BQ51" s="397">
        <v>50.582799999999999</v>
      </c>
      <c r="BR51" s="397">
        <v>53.722769999999997</v>
      </c>
      <c r="BS51" s="397">
        <v>43.957050000000002</v>
      </c>
      <c r="BT51" s="397">
        <v>39.670090000000002</v>
      </c>
      <c r="BU51" s="397">
        <v>42.037649999999999</v>
      </c>
      <c r="BV51" s="397">
        <v>47.315730000000002</v>
      </c>
    </row>
    <row r="52" spans="1:74" ht="11.1" customHeight="1" x14ac:dyDescent="0.2">
      <c r="A52" s="29" t="s">
        <v>602</v>
      </c>
      <c r="B52" s="497" t="s">
        <v>1023</v>
      </c>
      <c r="C52" s="476">
        <v>26.436022727000001</v>
      </c>
      <c r="D52" s="476">
        <v>24.917156250000001</v>
      </c>
      <c r="E52" s="476">
        <v>21.923409091</v>
      </c>
      <c r="F52" s="476">
        <v>20.644659091000001</v>
      </c>
      <c r="G52" s="476">
        <v>22.585125000000001</v>
      </c>
      <c r="H52" s="476">
        <v>25.776534090999998</v>
      </c>
      <c r="I52" s="476">
        <v>32.504646739000002</v>
      </c>
      <c r="J52" s="476">
        <v>31.488482142999999</v>
      </c>
      <c r="K52" s="476">
        <v>24.045625000000001</v>
      </c>
      <c r="L52" s="476">
        <v>26.111221591</v>
      </c>
      <c r="M52" s="476">
        <v>21.643968749999999</v>
      </c>
      <c r="N52" s="476">
        <v>27.050823864000002</v>
      </c>
      <c r="O52" s="476">
        <v>28.408124999999998</v>
      </c>
      <c r="P52" s="476">
        <v>81.056468749999993</v>
      </c>
      <c r="Q52" s="476">
        <v>25.448315217000001</v>
      </c>
      <c r="R52" s="476">
        <v>30.087386364</v>
      </c>
      <c r="S52" s="476">
        <v>32.031718750000003</v>
      </c>
      <c r="T52" s="476">
        <v>39.354431818000002</v>
      </c>
      <c r="U52" s="476">
        <v>44.794166666999999</v>
      </c>
      <c r="V52" s="476">
        <v>51.973778408999998</v>
      </c>
      <c r="W52" s="476">
        <v>51.308690476000002</v>
      </c>
      <c r="X52" s="476">
        <v>67.471726189999998</v>
      </c>
      <c r="Y52" s="476">
        <v>63.977946428999999</v>
      </c>
      <c r="Z52" s="476">
        <v>41.694565216999997</v>
      </c>
      <c r="AA52" s="476">
        <v>51.535863095000003</v>
      </c>
      <c r="AB52" s="476">
        <v>48.197031250000002</v>
      </c>
      <c r="AC52" s="476">
        <v>43.903233696000001</v>
      </c>
      <c r="AD52" s="476">
        <v>68.639732143000003</v>
      </c>
      <c r="AE52" s="476">
        <v>91.160416667000007</v>
      </c>
      <c r="AF52" s="476">
        <v>107.8190625</v>
      </c>
      <c r="AG52" s="476">
        <v>106.0715</v>
      </c>
      <c r="AH52" s="476">
        <v>110.22307065</v>
      </c>
      <c r="AI52" s="476">
        <v>89.092619048000003</v>
      </c>
      <c r="AJ52" s="476">
        <v>59.216011905000002</v>
      </c>
      <c r="AK52" s="476">
        <v>53.040148809999998</v>
      </c>
      <c r="AL52" s="476">
        <v>61.347232142999999</v>
      </c>
      <c r="AM52" s="476">
        <v>37.986398809999997</v>
      </c>
      <c r="AN52" s="476">
        <v>29.38415625</v>
      </c>
      <c r="AO52" s="476">
        <v>26.801711956999998</v>
      </c>
      <c r="AP52" s="476">
        <v>26.878562500000001</v>
      </c>
      <c r="AQ52" s="476">
        <v>33.739943181999998</v>
      </c>
      <c r="AR52" s="476">
        <v>35.762840908999998</v>
      </c>
      <c r="AS52" s="476">
        <v>46.551218749999997</v>
      </c>
      <c r="AT52" s="476">
        <v>40.552853261000003</v>
      </c>
      <c r="AU52" s="476">
        <v>34.6983125</v>
      </c>
      <c r="AV52" s="476">
        <v>37.238636364000001</v>
      </c>
      <c r="AW52" s="476">
        <v>33.091041666999999</v>
      </c>
      <c r="AX52" s="476">
        <v>30.4088125</v>
      </c>
      <c r="AY52" s="476">
        <v>50.084630681999997</v>
      </c>
      <c r="AZ52" s="476">
        <v>25.216488094999999</v>
      </c>
      <c r="BA52" s="476">
        <v>22.253958333</v>
      </c>
      <c r="BB52" s="476">
        <v>22.691448864000002</v>
      </c>
      <c r="BC52" s="476">
        <v>29.754289773</v>
      </c>
      <c r="BD52" s="697">
        <v>38.706812499999998</v>
      </c>
      <c r="BE52" s="697">
        <v>41.814034091000003</v>
      </c>
      <c r="BF52" s="697">
        <v>37.952187500000001</v>
      </c>
      <c r="BG52" s="397">
        <v>31.69763</v>
      </c>
      <c r="BH52" s="397">
        <v>29.769670000000001</v>
      </c>
      <c r="BI52" s="397">
        <v>31.04269</v>
      </c>
      <c r="BJ52" s="397">
        <v>34.813940000000002</v>
      </c>
      <c r="BK52" s="397">
        <v>38.761499999999998</v>
      </c>
      <c r="BL52" s="397">
        <v>34.686900000000001</v>
      </c>
      <c r="BM52" s="397">
        <v>33.423879999999997</v>
      </c>
      <c r="BN52" s="397">
        <v>32.9846</v>
      </c>
      <c r="BO52" s="397">
        <v>32.876300000000001</v>
      </c>
      <c r="BP52" s="397">
        <v>37.13626</v>
      </c>
      <c r="BQ52" s="397">
        <v>39.928220000000003</v>
      </c>
      <c r="BR52" s="397">
        <v>41.92915</v>
      </c>
      <c r="BS52" s="397">
        <v>34.28631</v>
      </c>
      <c r="BT52" s="397">
        <v>32.494729999999997</v>
      </c>
      <c r="BU52" s="397">
        <v>33.873719999999999</v>
      </c>
      <c r="BV52" s="397">
        <v>37.104280000000003</v>
      </c>
    </row>
    <row r="53" spans="1:74" ht="11.1" customHeight="1" x14ac:dyDescent="0.2">
      <c r="A53" s="29" t="s">
        <v>603</v>
      </c>
      <c r="B53" s="497" t="s">
        <v>1024</v>
      </c>
      <c r="C53" s="476">
        <v>20.043210511000002</v>
      </c>
      <c r="D53" s="476">
        <v>21.695782813000001</v>
      </c>
      <c r="E53" s="476">
        <v>18.448979545</v>
      </c>
      <c r="F53" s="476">
        <v>17.372336648000001</v>
      </c>
      <c r="G53" s="476">
        <v>19.445364999999999</v>
      </c>
      <c r="H53" s="476">
        <v>21.798782385999999</v>
      </c>
      <c r="I53" s="476">
        <v>26.448556522000001</v>
      </c>
      <c r="J53" s="476">
        <v>28.598483333000001</v>
      </c>
      <c r="K53" s="476">
        <v>23.765435118999999</v>
      </c>
      <c r="L53" s="476">
        <v>26.875776705</v>
      </c>
      <c r="M53" s="476">
        <v>23.2412025</v>
      </c>
      <c r="N53" s="476">
        <v>22.888030682</v>
      </c>
      <c r="O53" s="476">
        <v>26.218775938</v>
      </c>
      <c r="P53" s="476">
        <v>705.47958313000004</v>
      </c>
      <c r="Q53" s="476">
        <v>19.218120652</v>
      </c>
      <c r="R53" s="476">
        <v>23.329173864000001</v>
      </c>
      <c r="S53" s="476">
        <v>28.610441250000001</v>
      </c>
      <c r="T53" s="476">
        <v>40.653478976999999</v>
      </c>
      <c r="U53" s="476">
        <v>46.486033333000002</v>
      </c>
      <c r="V53" s="476">
        <v>47.203752272999999</v>
      </c>
      <c r="W53" s="476">
        <v>52.208252975999997</v>
      </c>
      <c r="X53" s="476">
        <v>59.186798512000003</v>
      </c>
      <c r="Y53" s="476">
        <v>46.908223810000003</v>
      </c>
      <c r="Z53" s="476">
        <v>31.072285054000002</v>
      </c>
      <c r="AA53" s="476">
        <v>39.692211905000001</v>
      </c>
      <c r="AB53" s="476">
        <v>39.732824375</v>
      </c>
      <c r="AC53" s="476">
        <v>32.312095380000002</v>
      </c>
      <c r="AD53" s="476">
        <v>40.189811012</v>
      </c>
      <c r="AE53" s="476">
        <v>79.637198511999998</v>
      </c>
      <c r="AF53" s="476">
        <v>98.716374148</v>
      </c>
      <c r="AG53" s="476">
        <v>119.30634563</v>
      </c>
      <c r="AH53" s="476">
        <v>115.77019375</v>
      </c>
      <c r="AI53" s="476">
        <v>94.832144345000003</v>
      </c>
      <c r="AJ53" s="476">
        <v>60.747954167000003</v>
      </c>
      <c r="AK53" s="476">
        <v>56.417576189999998</v>
      </c>
      <c r="AL53" s="476">
        <v>50.458671373999998</v>
      </c>
      <c r="AM53" s="476">
        <v>35.781913095</v>
      </c>
      <c r="AN53" s="476">
        <v>27.201062188000002</v>
      </c>
      <c r="AO53" s="476">
        <v>23.896104958999999</v>
      </c>
      <c r="AP53" s="476">
        <v>30.696065624999999</v>
      </c>
      <c r="AQ53" s="476">
        <v>34.502565625000003</v>
      </c>
      <c r="AR53" s="476">
        <v>38.493171023000002</v>
      </c>
      <c r="AS53" s="476">
        <v>44.559060313000003</v>
      </c>
      <c r="AT53" s="476">
        <v>57.052853571</v>
      </c>
      <c r="AU53" s="476">
        <v>39.253269688000003</v>
      </c>
      <c r="AV53" s="476">
        <v>30.175610510999999</v>
      </c>
      <c r="AW53" s="476">
        <v>29.229162202000001</v>
      </c>
      <c r="AX53" s="476">
        <v>26.088739062999998</v>
      </c>
      <c r="AY53" s="476">
        <v>61.353395739</v>
      </c>
      <c r="AZ53" s="476">
        <v>16.651892262</v>
      </c>
      <c r="BA53" s="476">
        <v>16.984853570999999</v>
      </c>
      <c r="BB53" s="476">
        <v>29.314342898</v>
      </c>
      <c r="BC53" s="476">
        <v>31.093550568000001</v>
      </c>
      <c r="BD53" s="697">
        <v>41.439533437999998</v>
      </c>
      <c r="BE53" s="697">
        <v>43.406281249999999</v>
      </c>
      <c r="BF53" s="697">
        <v>48.202319318000001</v>
      </c>
      <c r="BG53" s="397">
        <v>30.960550000000001</v>
      </c>
      <c r="BH53" s="397">
        <v>29.60557</v>
      </c>
      <c r="BI53" s="397">
        <v>29.684629999999999</v>
      </c>
      <c r="BJ53" s="397">
        <v>33.113100000000003</v>
      </c>
      <c r="BK53" s="397">
        <v>37.247079999999997</v>
      </c>
      <c r="BL53" s="397">
        <v>32.692120000000003</v>
      </c>
      <c r="BM53" s="397">
        <v>31.556550000000001</v>
      </c>
      <c r="BN53" s="397">
        <v>31.604780000000002</v>
      </c>
      <c r="BO53" s="397">
        <v>32.88447</v>
      </c>
      <c r="BP53" s="397">
        <v>38.54316</v>
      </c>
      <c r="BQ53" s="397">
        <v>41.265920000000001</v>
      </c>
      <c r="BR53" s="397">
        <v>43.794339999999998</v>
      </c>
      <c r="BS53" s="397">
        <v>36.384860000000003</v>
      </c>
      <c r="BT53" s="397">
        <v>33.958950000000002</v>
      </c>
      <c r="BU53" s="397">
        <v>33.268079999999998</v>
      </c>
      <c r="BV53" s="397">
        <v>35.253030000000003</v>
      </c>
    </row>
    <row r="54" spans="1:74" ht="11.1" customHeight="1" x14ac:dyDescent="0.2">
      <c r="A54" s="52" t="s">
        <v>604</v>
      </c>
      <c r="B54" s="497" t="s">
        <v>1025</v>
      </c>
      <c r="C54" s="476">
        <v>28.607142856999999</v>
      </c>
      <c r="D54" s="476">
        <v>24.052631579</v>
      </c>
      <c r="E54" s="476">
        <v>18.090909091</v>
      </c>
      <c r="F54" s="476">
        <v>17.556818182000001</v>
      </c>
      <c r="G54" s="476">
        <v>18.587499999999999</v>
      </c>
      <c r="H54" s="476">
        <v>18.534090909</v>
      </c>
      <c r="I54" s="476">
        <v>23.125</v>
      </c>
      <c r="J54" s="476">
        <v>26.559523810000002</v>
      </c>
      <c r="K54" s="476">
        <v>20.714285713999999</v>
      </c>
      <c r="L54" s="476">
        <v>21.761363635999999</v>
      </c>
      <c r="M54" s="476">
        <v>27.565789473999999</v>
      </c>
      <c r="N54" s="476">
        <v>26.295454544999998</v>
      </c>
      <c r="O54" s="476">
        <v>25.552631579</v>
      </c>
      <c r="P54" s="476">
        <v>71.671052631999999</v>
      </c>
      <c r="Q54" s="476">
        <v>26.086956522000001</v>
      </c>
      <c r="R54" s="476">
        <v>28.321428570999998</v>
      </c>
      <c r="S54" s="476">
        <v>30.65</v>
      </c>
      <c r="T54" s="476">
        <v>39.829545455000002</v>
      </c>
      <c r="U54" s="476">
        <v>40.869047619</v>
      </c>
      <c r="V54" s="476">
        <v>46.863636364000001</v>
      </c>
      <c r="W54" s="476">
        <v>44.821428570999998</v>
      </c>
      <c r="X54" s="476">
        <v>56.880952381</v>
      </c>
      <c r="Y54" s="476">
        <v>53.487499999999997</v>
      </c>
      <c r="Z54" s="476">
        <v>43.642857143000001</v>
      </c>
      <c r="AA54" s="476">
        <v>41.612499999999997</v>
      </c>
      <c r="AB54" s="476">
        <v>41.171052631999999</v>
      </c>
      <c r="AC54" s="476">
        <v>44.554347825999997</v>
      </c>
      <c r="AD54" s="476">
        <v>64.537499999999994</v>
      </c>
      <c r="AE54" s="476">
        <v>82.916666667000001</v>
      </c>
      <c r="AF54" s="476">
        <v>107.41666667</v>
      </c>
      <c r="AG54" s="476">
        <v>97.4375</v>
      </c>
      <c r="AH54" s="476">
        <v>98.476086957000007</v>
      </c>
      <c r="AI54" s="476">
        <v>88.559523810000002</v>
      </c>
      <c r="AJ54" s="476">
        <v>58.940476189999998</v>
      </c>
      <c r="AK54" s="476">
        <v>57.421052631999999</v>
      </c>
      <c r="AL54" s="476">
        <v>61.619047619</v>
      </c>
      <c r="AM54" s="476">
        <v>35.962499999999999</v>
      </c>
      <c r="AN54" s="476">
        <v>26.907894736999999</v>
      </c>
      <c r="AO54" s="476">
        <v>28.72826087</v>
      </c>
      <c r="AP54" s="476">
        <v>31.631578947000001</v>
      </c>
      <c r="AQ54" s="476">
        <v>30.965909091</v>
      </c>
      <c r="AR54" s="476">
        <v>32.386363635999999</v>
      </c>
      <c r="AS54" s="476">
        <v>39.75</v>
      </c>
      <c r="AT54" s="476">
        <v>37.836956522000001</v>
      </c>
      <c r="AU54" s="476">
        <v>31.75</v>
      </c>
      <c r="AV54" s="476">
        <v>32.545454544999998</v>
      </c>
      <c r="AW54" s="476">
        <v>31.592105263000001</v>
      </c>
      <c r="AX54" s="476">
        <v>27.074999999999999</v>
      </c>
      <c r="AY54" s="476">
        <v>40.678571429000002</v>
      </c>
      <c r="AZ54" s="476">
        <v>21.287500000000001</v>
      </c>
      <c r="BA54" s="476">
        <v>21.9</v>
      </c>
      <c r="BB54" s="476">
        <v>25.159090909</v>
      </c>
      <c r="BC54" s="476">
        <v>31.761363635999999</v>
      </c>
      <c r="BD54" s="697">
        <v>30.684210526000001</v>
      </c>
      <c r="BE54" s="697">
        <v>31.202380951999999</v>
      </c>
      <c r="BF54" s="697">
        <v>32.306818182000001</v>
      </c>
      <c r="BG54" s="397">
        <v>29.341850000000001</v>
      </c>
      <c r="BH54" s="397">
        <v>28.2879</v>
      </c>
      <c r="BI54" s="397">
        <v>29.217079999999999</v>
      </c>
      <c r="BJ54" s="397">
        <v>31.659790000000001</v>
      </c>
      <c r="BK54" s="397">
        <v>34.658439999999999</v>
      </c>
      <c r="BL54" s="397">
        <v>32.203510000000001</v>
      </c>
      <c r="BM54" s="397">
        <v>30.610890000000001</v>
      </c>
      <c r="BN54" s="397">
        <v>29.109839999999998</v>
      </c>
      <c r="BO54" s="397">
        <v>30.688379999999999</v>
      </c>
      <c r="BP54" s="397">
        <v>33.075740000000003</v>
      </c>
      <c r="BQ54" s="397">
        <v>35.973939999999999</v>
      </c>
      <c r="BR54" s="397">
        <v>38.024830000000001</v>
      </c>
      <c r="BS54" s="397">
        <v>32.983620000000002</v>
      </c>
      <c r="BT54" s="397">
        <v>31.08888</v>
      </c>
      <c r="BU54" s="397">
        <v>31.295870000000001</v>
      </c>
      <c r="BV54" s="397">
        <v>33.415120000000002</v>
      </c>
    </row>
    <row r="55" spans="1:74" ht="11.1" customHeight="1" x14ac:dyDescent="0.2">
      <c r="A55" s="29" t="s">
        <v>605</v>
      </c>
      <c r="B55" s="497" t="s">
        <v>1026</v>
      </c>
      <c r="C55" s="476">
        <v>28.464285713999999</v>
      </c>
      <c r="D55" s="476">
        <v>26.855263158</v>
      </c>
      <c r="E55" s="476">
        <v>23.386363635999999</v>
      </c>
      <c r="F55" s="476">
        <v>18.727272726999999</v>
      </c>
      <c r="G55" s="476">
        <v>18.45</v>
      </c>
      <c r="H55" s="476">
        <v>18.397727273000001</v>
      </c>
      <c r="I55" s="476">
        <v>22.375</v>
      </c>
      <c r="J55" s="476">
        <v>27.785714286000001</v>
      </c>
      <c r="K55" s="476">
        <v>21.083333332999999</v>
      </c>
      <c r="L55" s="476">
        <v>22.227272726999999</v>
      </c>
      <c r="M55" s="476">
        <v>27.723684210999998</v>
      </c>
      <c r="N55" s="476">
        <v>26.227272726999999</v>
      </c>
      <c r="O55" s="476">
        <v>29.368421052999999</v>
      </c>
      <c r="P55" s="476">
        <v>28.171052631999999</v>
      </c>
      <c r="Q55" s="476">
        <v>25.652173912999999</v>
      </c>
      <c r="R55" s="476">
        <v>27.857142856999999</v>
      </c>
      <c r="S55" s="476">
        <v>29.9</v>
      </c>
      <c r="T55" s="476">
        <v>38.75</v>
      </c>
      <c r="U55" s="476">
        <v>39.214285713999999</v>
      </c>
      <c r="V55" s="476">
        <v>45.75</v>
      </c>
      <c r="W55" s="476">
        <v>43.309523810000002</v>
      </c>
      <c r="X55" s="476">
        <v>53.928571429000002</v>
      </c>
      <c r="Y55" s="476">
        <v>50.987499999999997</v>
      </c>
      <c r="Z55" s="476">
        <v>42.130952381</v>
      </c>
      <c r="AA55" s="476">
        <v>40.262500000000003</v>
      </c>
      <c r="AB55" s="476">
        <v>39.486842105000001</v>
      </c>
      <c r="AC55" s="476">
        <v>43.586956522000001</v>
      </c>
      <c r="AD55" s="476">
        <v>62.287500000000001</v>
      </c>
      <c r="AE55" s="476">
        <v>75.714285713999999</v>
      </c>
      <c r="AF55" s="476">
        <v>98.107142856999999</v>
      </c>
      <c r="AG55" s="476">
        <v>92.775000000000006</v>
      </c>
      <c r="AH55" s="476">
        <v>94.641304348000006</v>
      </c>
      <c r="AI55" s="476">
        <v>90.726190475999999</v>
      </c>
      <c r="AJ55" s="476">
        <v>59.297619048000001</v>
      </c>
      <c r="AK55" s="476">
        <v>57.3</v>
      </c>
      <c r="AL55" s="476">
        <v>59.035714286000001</v>
      </c>
      <c r="AM55" s="476">
        <v>34.075000000000003</v>
      </c>
      <c r="AN55" s="476">
        <v>27.921052631999999</v>
      </c>
      <c r="AO55" s="476">
        <v>28.934782608999999</v>
      </c>
      <c r="AP55" s="476">
        <v>33.828947368000001</v>
      </c>
      <c r="AQ55" s="476">
        <v>31.954545455000002</v>
      </c>
      <c r="AR55" s="476">
        <v>33.386363635999999</v>
      </c>
      <c r="AS55" s="476">
        <v>39.328947368000001</v>
      </c>
      <c r="AT55" s="476">
        <v>38.793478260999997</v>
      </c>
      <c r="AU55" s="476">
        <v>32.237499999999997</v>
      </c>
      <c r="AV55" s="476">
        <v>34.272727273000001</v>
      </c>
      <c r="AW55" s="476">
        <v>33.276315789000002</v>
      </c>
      <c r="AX55" s="476">
        <v>28.6</v>
      </c>
      <c r="AY55" s="476">
        <v>42.023809524000001</v>
      </c>
      <c r="AZ55" s="476">
        <v>24.3125</v>
      </c>
      <c r="BA55" s="476">
        <v>23.7</v>
      </c>
      <c r="BB55" s="476">
        <v>27.397727273000001</v>
      </c>
      <c r="BC55" s="476">
        <v>35.477272726999999</v>
      </c>
      <c r="BD55" s="697">
        <v>32.565789473999999</v>
      </c>
      <c r="BE55" s="697">
        <v>33.035714286000001</v>
      </c>
      <c r="BF55" s="697">
        <v>34.295454544999998</v>
      </c>
      <c r="BG55" s="397">
        <v>32.051990000000004</v>
      </c>
      <c r="BH55" s="397">
        <v>31.794460000000001</v>
      </c>
      <c r="BI55" s="397">
        <v>31.07732</v>
      </c>
      <c r="BJ55" s="397">
        <v>33.009810000000002</v>
      </c>
      <c r="BK55" s="397">
        <v>33.798949999999998</v>
      </c>
      <c r="BL55" s="397">
        <v>31.475930000000002</v>
      </c>
      <c r="BM55" s="397">
        <v>31.647480000000002</v>
      </c>
      <c r="BN55" s="397">
        <v>32.319659999999999</v>
      </c>
      <c r="BO55" s="397">
        <v>33.445210000000003</v>
      </c>
      <c r="BP55" s="397">
        <v>34.580570000000002</v>
      </c>
      <c r="BQ55" s="397">
        <v>35.649050000000003</v>
      </c>
      <c r="BR55" s="397">
        <v>37.707210000000003</v>
      </c>
      <c r="BS55" s="397">
        <v>34.534210000000002</v>
      </c>
      <c r="BT55" s="397">
        <v>33.494430000000001</v>
      </c>
      <c r="BU55" s="397">
        <v>32.919229999999999</v>
      </c>
      <c r="BV55" s="397">
        <v>33.413539999999998</v>
      </c>
    </row>
    <row r="56" spans="1:74" ht="11.1" customHeight="1" x14ac:dyDescent="0.2">
      <c r="A56" s="52" t="s">
        <v>606</v>
      </c>
      <c r="B56" s="497" t="s">
        <v>1027</v>
      </c>
      <c r="C56" s="476">
        <v>25.463809523999998</v>
      </c>
      <c r="D56" s="476">
        <v>19.003157895000001</v>
      </c>
      <c r="E56" s="476">
        <v>23.857727272999998</v>
      </c>
      <c r="F56" s="476">
        <v>18.335454545000001</v>
      </c>
      <c r="G56" s="476">
        <v>13.253500000000001</v>
      </c>
      <c r="H56" s="476">
        <v>11.871363636</v>
      </c>
      <c r="I56" s="476">
        <v>20.179090908999999</v>
      </c>
      <c r="J56" s="476">
        <v>40.702380951999999</v>
      </c>
      <c r="K56" s="476">
        <v>39.812380951999998</v>
      </c>
      <c r="L56" s="476">
        <v>33.915454545000003</v>
      </c>
      <c r="M56" s="476">
        <v>27.293157895</v>
      </c>
      <c r="N56" s="476">
        <v>31.785454545</v>
      </c>
      <c r="O56" s="476">
        <v>26.026842105</v>
      </c>
      <c r="P56" s="476">
        <v>49.866315788999998</v>
      </c>
      <c r="Q56" s="476">
        <v>27.795217391000001</v>
      </c>
      <c r="R56" s="476">
        <v>39.368095238000002</v>
      </c>
      <c r="S56" s="476">
        <v>36.319499999999998</v>
      </c>
      <c r="T56" s="476">
        <v>78.83</v>
      </c>
      <c r="U56" s="476">
        <v>119.33142857</v>
      </c>
      <c r="V56" s="476">
        <v>74.305000000000007</v>
      </c>
      <c r="W56" s="476">
        <v>81.195238094999993</v>
      </c>
      <c r="X56" s="476">
        <v>67.879047619000005</v>
      </c>
      <c r="Y56" s="476">
        <v>50.607500000000002</v>
      </c>
      <c r="Z56" s="476">
        <v>62.890476190000001</v>
      </c>
      <c r="AA56" s="476">
        <v>43.232500000000002</v>
      </c>
      <c r="AB56" s="476">
        <v>40.961578947</v>
      </c>
      <c r="AC56" s="476">
        <v>35.341739130000001</v>
      </c>
      <c r="AD56" s="476">
        <v>75.004999999999995</v>
      </c>
      <c r="AE56" s="476">
        <v>62.478571428999999</v>
      </c>
      <c r="AF56" s="476">
        <v>40.696190475999998</v>
      </c>
      <c r="AG56" s="476">
        <v>75.810500000000005</v>
      </c>
      <c r="AH56" s="476">
        <v>113.55869565</v>
      </c>
      <c r="AI56" s="476">
        <v>224.09428571000001</v>
      </c>
      <c r="AJ56" s="476">
        <v>75.009523810000005</v>
      </c>
      <c r="AK56" s="476">
        <v>95.880526316000001</v>
      </c>
      <c r="AL56" s="476">
        <v>283.27142857000001</v>
      </c>
      <c r="AM56" s="476">
        <v>132.94999999999999</v>
      </c>
      <c r="AN56" s="476">
        <v>97.488421052999996</v>
      </c>
      <c r="AO56" s="476">
        <v>87.541304347999997</v>
      </c>
      <c r="AP56" s="476">
        <v>105.29052632</v>
      </c>
      <c r="AQ56" s="476">
        <v>20.886818181999999</v>
      </c>
      <c r="AR56" s="476">
        <v>49.663181817999998</v>
      </c>
      <c r="AS56" s="476">
        <v>94.384210526000004</v>
      </c>
      <c r="AT56" s="476">
        <v>90.652608696000001</v>
      </c>
      <c r="AU56" s="476">
        <v>62.055</v>
      </c>
      <c r="AV56" s="476">
        <v>100.48272727</v>
      </c>
      <c r="AW56" s="476">
        <v>82.177368420999997</v>
      </c>
      <c r="AX56" s="476">
        <v>55.805500000000002</v>
      </c>
      <c r="AY56" s="476">
        <v>209.24809524</v>
      </c>
      <c r="AZ56" s="476">
        <v>52.073</v>
      </c>
      <c r="BA56" s="476">
        <v>37.895499999999998</v>
      </c>
      <c r="BB56" s="476">
        <v>32.375909090999997</v>
      </c>
      <c r="BC56" s="476">
        <v>32.343636363999998</v>
      </c>
      <c r="BD56" s="697">
        <v>34.020526316000002</v>
      </c>
      <c r="BE56" s="697">
        <v>70.551428571000002</v>
      </c>
      <c r="BF56" s="697">
        <v>50.288181817999998</v>
      </c>
      <c r="BG56" s="397">
        <v>50.029229999999998</v>
      </c>
      <c r="BH56" s="397">
        <v>50.875340000000001</v>
      </c>
      <c r="BI56" s="397">
        <v>56.631529999999998</v>
      </c>
      <c r="BJ56" s="397">
        <v>74.947869999999995</v>
      </c>
      <c r="BK56" s="397">
        <v>78.312830000000005</v>
      </c>
      <c r="BL56" s="397">
        <v>62.693219999999997</v>
      </c>
      <c r="BM56" s="397">
        <v>50.545960000000001</v>
      </c>
      <c r="BN56" s="397">
        <v>49.814279999999997</v>
      </c>
      <c r="BO56" s="397">
        <v>48.356189999999998</v>
      </c>
      <c r="BP56" s="397">
        <v>50.364049999999999</v>
      </c>
      <c r="BQ56" s="397">
        <v>52.443629999999999</v>
      </c>
      <c r="BR56" s="397">
        <v>60.941220000000001</v>
      </c>
      <c r="BS56" s="397">
        <v>59.254710000000003</v>
      </c>
      <c r="BT56" s="397">
        <v>58.597740000000002</v>
      </c>
      <c r="BU56" s="397">
        <v>64.138289999999998</v>
      </c>
      <c r="BV56" s="397">
        <v>74.911180000000002</v>
      </c>
    </row>
    <row r="57" spans="1:74" ht="11.1" customHeight="1" x14ac:dyDescent="0.2">
      <c r="A57" s="54" t="s">
        <v>607</v>
      </c>
      <c r="B57" s="498" t="s">
        <v>1028</v>
      </c>
      <c r="C57" s="478">
        <v>21.753809524000001</v>
      </c>
      <c r="D57" s="478">
        <v>20.582105262999999</v>
      </c>
      <c r="E57" s="478">
        <v>23.875</v>
      </c>
      <c r="F57" s="478">
        <v>17.184545454999999</v>
      </c>
      <c r="G57" s="478">
        <v>16.318999999999999</v>
      </c>
      <c r="H57" s="478">
        <v>25.284545455</v>
      </c>
      <c r="I57" s="478">
        <v>38.407272726999999</v>
      </c>
      <c r="J57" s="478">
        <v>155.81238095</v>
      </c>
      <c r="K57" s="478">
        <v>48.215238094999997</v>
      </c>
      <c r="L57" s="478">
        <v>45.773636363999998</v>
      </c>
      <c r="M57" s="478">
        <v>31.735263157999999</v>
      </c>
      <c r="N57" s="478">
        <v>30.788636363999998</v>
      </c>
      <c r="O57" s="478">
        <v>29.092105263000001</v>
      </c>
      <c r="P57" s="478">
        <v>69.842105262999993</v>
      </c>
      <c r="Q57" s="478">
        <v>26.22826087</v>
      </c>
      <c r="R57" s="478">
        <v>27.761904762</v>
      </c>
      <c r="S57" s="478">
        <v>26.827500000000001</v>
      </c>
      <c r="T57" s="478">
        <v>85.125909090999997</v>
      </c>
      <c r="U57" s="478">
        <v>92.735238095</v>
      </c>
      <c r="V57" s="478">
        <v>67.405000000000001</v>
      </c>
      <c r="W57" s="478">
        <v>79.432380952000003</v>
      </c>
      <c r="X57" s="478">
        <v>57.714285713999999</v>
      </c>
      <c r="Y57" s="478">
        <v>49.194000000000003</v>
      </c>
      <c r="Z57" s="478">
        <v>53.904761905000001</v>
      </c>
      <c r="AA57" s="478">
        <v>39.200000000000003</v>
      </c>
      <c r="AB57" s="478">
        <v>41.792105263000003</v>
      </c>
      <c r="AC57" s="478">
        <v>36.076086957000001</v>
      </c>
      <c r="AD57" s="478">
        <v>54.552500000000002</v>
      </c>
      <c r="AE57" s="478">
        <v>55.416666667000001</v>
      </c>
      <c r="AF57" s="478">
        <v>71.521428571000001</v>
      </c>
      <c r="AG57" s="478">
        <v>84.98</v>
      </c>
      <c r="AH57" s="478">
        <v>113.96391303999999</v>
      </c>
      <c r="AI57" s="478">
        <v>185.8</v>
      </c>
      <c r="AJ57" s="478">
        <v>63.321428570999998</v>
      </c>
      <c r="AK57" s="478">
        <v>74.605263158</v>
      </c>
      <c r="AL57" s="478">
        <v>252.42047618999999</v>
      </c>
      <c r="AM57" s="478">
        <v>128.33750000000001</v>
      </c>
      <c r="AN57" s="478">
        <v>64.715789474000005</v>
      </c>
      <c r="AO57" s="478">
        <v>59.52173913</v>
      </c>
      <c r="AP57" s="478">
        <v>50.842105263000001</v>
      </c>
      <c r="AQ57" s="478">
        <v>19.155454545000001</v>
      </c>
      <c r="AR57" s="478">
        <v>24.795454544999998</v>
      </c>
      <c r="AS57" s="478">
        <v>96.09</v>
      </c>
      <c r="AT57" s="478">
        <v>82.195652174000003</v>
      </c>
      <c r="AU57" s="478">
        <v>37.575000000000003</v>
      </c>
      <c r="AV57" s="478">
        <v>52.988636364000001</v>
      </c>
      <c r="AW57" s="478">
        <v>55.592631578999999</v>
      </c>
      <c r="AX57" s="478">
        <v>41.725000000000001</v>
      </c>
      <c r="AY57" s="478">
        <v>51.699047618999998</v>
      </c>
      <c r="AZ57" s="478">
        <v>27.398</v>
      </c>
      <c r="BA57" s="478">
        <v>9.75</v>
      </c>
      <c r="BB57" s="478">
        <v>0.82954545454999995</v>
      </c>
      <c r="BC57" s="478">
        <v>5.375</v>
      </c>
      <c r="BD57" s="711">
        <v>27.457368421000002</v>
      </c>
      <c r="BE57" s="711">
        <v>65</v>
      </c>
      <c r="BF57" s="711">
        <v>45.765000000000001</v>
      </c>
      <c r="BG57" s="424">
        <v>33.867710000000002</v>
      </c>
      <c r="BH57" s="424">
        <v>34.317599999999999</v>
      </c>
      <c r="BI57" s="424">
        <v>36.477649999999997</v>
      </c>
      <c r="BJ57" s="424">
        <v>46.344239999999999</v>
      </c>
      <c r="BK57" s="424">
        <v>48.372970000000002</v>
      </c>
      <c r="BL57" s="424">
        <v>38.555869999999999</v>
      </c>
      <c r="BM57" s="424">
        <v>36.055230000000002</v>
      </c>
      <c r="BN57" s="424">
        <v>33.457689999999999</v>
      </c>
      <c r="BO57" s="424">
        <v>35.941760000000002</v>
      </c>
      <c r="BP57" s="424">
        <v>39.621490000000001</v>
      </c>
      <c r="BQ57" s="424">
        <v>44.89114</v>
      </c>
      <c r="BR57" s="424">
        <v>47.668239999999997</v>
      </c>
      <c r="BS57" s="424">
        <v>40.296889999999998</v>
      </c>
      <c r="BT57" s="424">
        <v>37.634219999999999</v>
      </c>
      <c r="BU57" s="424">
        <v>41.916800000000002</v>
      </c>
      <c r="BV57" s="424">
        <v>48.484490000000001</v>
      </c>
    </row>
    <row r="58" spans="1:74" s="380" customFormat="1" ht="12" customHeight="1" x14ac:dyDescent="0.25">
      <c r="A58" s="379"/>
      <c r="B58" s="1065" t="s">
        <v>1472</v>
      </c>
      <c r="C58" s="1066"/>
      <c r="D58" s="1066"/>
      <c r="E58" s="1066"/>
      <c r="F58" s="1066"/>
      <c r="G58" s="1066"/>
      <c r="H58" s="1066"/>
      <c r="I58" s="1066"/>
      <c r="J58" s="1066"/>
      <c r="K58" s="1066"/>
      <c r="L58" s="1066"/>
      <c r="M58" s="1066"/>
      <c r="N58" s="1066"/>
      <c r="O58" s="1066"/>
      <c r="P58" s="1066"/>
      <c r="Q58" s="1066"/>
      <c r="R58" s="921"/>
      <c r="BD58" s="383"/>
      <c r="BE58" s="383"/>
      <c r="BF58" s="383"/>
    </row>
    <row r="59" spans="1:74" s="196" customFormat="1" ht="12" customHeight="1" x14ac:dyDescent="0.25">
      <c r="A59" s="195"/>
      <c r="B59" s="1052" t="s">
        <v>1473</v>
      </c>
      <c r="C59" s="975"/>
      <c r="D59" s="975"/>
      <c r="E59" s="975"/>
      <c r="F59" s="975"/>
      <c r="G59" s="975"/>
      <c r="H59" s="975"/>
      <c r="I59" s="975"/>
      <c r="J59" s="975"/>
      <c r="K59" s="975"/>
      <c r="L59" s="975"/>
      <c r="M59" s="975"/>
      <c r="N59" s="975"/>
      <c r="O59" s="975"/>
      <c r="P59" s="975"/>
      <c r="Q59" s="976"/>
      <c r="R59" s="921"/>
      <c r="AY59" s="224"/>
      <c r="AZ59" s="224"/>
      <c r="BA59" s="224"/>
      <c r="BB59" s="224"/>
      <c r="BC59" s="224"/>
      <c r="BD59" s="779"/>
      <c r="BE59" s="779"/>
      <c r="BF59" s="779"/>
      <c r="BG59" s="224"/>
      <c r="BH59" s="224"/>
      <c r="BI59" s="224"/>
      <c r="BJ59" s="224"/>
    </row>
    <row r="60" spans="1:74" s="196" customFormat="1" ht="12" customHeight="1" x14ac:dyDescent="0.2">
      <c r="A60" s="195"/>
      <c r="B60" s="1064" t="s">
        <v>1474</v>
      </c>
      <c r="C60" s="1064"/>
      <c r="D60" s="1064"/>
      <c r="E60" s="1064"/>
      <c r="F60" s="1064"/>
      <c r="G60" s="1064"/>
      <c r="H60" s="1064"/>
      <c r="I60" s="1064"/>
      <c r="J60" s="1064"/>
      <c r="K60" s="1064"/>
      <c r="L60" s="1064"/>
      <c r="M60" s="1064"/>
      <c r="N60" s="1064"/>
      <c r="O60" s="1064"/>
      <c r="P60" s="1064"/>
      <c r="Q60" s="1064"/>
      <c r="R60" s="921"/>
      <c r="AY60" s="224"/>
      <c r="AZ60" s="224"/>
      <c r="BA60" s="224"/>
      <c r="BB60" s="224"/>
      <c r="BC60" s="224"/>
      <c r="BD60" s="780"/>
      <c r="BE60" s="780"/>
      <c r="BF60" s="780"/>
      <c r="BG60" s="224"/>
      <c r="BH60" s="224"/>
      <c r="BI60" s="224"/>
      <c r="BJ60" s="224"/>
    </row>
    <row r="61" spans="1:74" s="196" customFormat="1" ht="24" customHeight="1" x14ac:dyDescent="0.25">
      <c r="A61" s="197"/>
      <c r="B61" s="1052" t="s">
        <v>1490</v>
      </c>
      <c r="C61" s="975"/>
      <c r="D61" s="975"/>
      <c r="E61" s="975"/>
      <c r="F61" s="975"/>
      <c r="G61" s="975"/>
      <c r="H61" s="975"/>
      <c r="I61" s="975"/>
      <c r="J61" s="975"/>
      <c r="K61" s="975"/>
      <c r="L61" s="975"/>
      <c r="M61" s="975"/>
      <c r="N61" s="975"/>
      <c r="O61" s="975"/>
      <c r="P61" s="975"/>
      <c r="Q61" s="976"/>
      <c r="R61" s="921"/>
      <c r="AY61" s="224"/>
      <c r="AZ61" s="224"/>
      <c r="BA61" s="224"/>
      <c r="BB61" s="224"/>
      <c r="BC61" s="224"/>
      <c r="BD61" s="780"/>
      <c r="BE61" s="780"/>
      <c r="BF61" s="780"/>
      <c r="BG61" s="224"/>
      <c r="BH61" s="224"/>
      <c r="BI61" s="224"/>
      <c r="BJ61" s="224"/>
    </row>
    <row r="62" spans="1:74" s="196" customFormat="1" ht="12" customHeight="1" x14ac:dyDescent="0.2">
      <c r="A62" s="197"/>
      <c r="B62" s="914" t="s">
        <v>834</v>
      </c>
      <c r="C62" s="914"/>
      <c r="D62" s="914"/>
      <c r="E62" s="914"/>
      <c r="F62" s="914"/>
      <c r="G62" s="914"/>
      <c r="H62" s="915"/>
      <c r="I62" s="914"/>
      <c r="J62" s="914"/>
      <c r="K62" s="914"/>
      <c r="L62" s="914"/>
      <c r="M62" s="914"/>
      <c r="N62" s="914"/>
      <c r="O62" s="914"/>
      <c r="P62" s="914"/>
      <c r="Q62" s="914"/>
      <c r="R62" s="916"/>
      <c r="AY62" s="224"/>
      <c r="AZ62" s="224"/>
      <c r="BA62" s="224"/>
      <c r="BB62" s="224"/>
      <c r="BC62" s="224"/>
      <c r="BD62" s="780"/>
      <c r="BE62" s="780"/>
      <c r="BF62" s="780"/>
      <c r="BG62" s="224"/>
      <c r="BH62" s="224"/>
      <c r="BI62" s="224"/>
      <c r="BJ62" s="224"/>
    </row>
    <row r="63" spans="1:74" s="196" customFormat="1" ht="12" customHeight="1" x14ac:dyDescent="0.25">
      <c r="A63" s="197"/>
      <c r="B63" s="988" t="str">
        <f>Dates!$G$2</f>
        <v>EIA completed modeling and analysis for this report on Thursday, September 5, 2024.</v>
      </c>
      <c r="C63" s="989"/>
      <c r="D63" s="989"/>
      <c r="E63" s="989"/>
      <c r="F63" s="989"/>
      <c r="G63" s="989"/>
      <c r="H63" s="989"/>
      <c r="I63" s="989"/>
      <c r="J63" s="989"/>
      <c r="K63" s="989"/>
      <c r="L63" s="989"/>
      <c r="M63" s="989"/>
      <c r="N63" s="989"/>
      <c r="O63" s="989"/>
      <c r="P63" s="989"/>
      <c r="Q63" s="989"/>
      <c r="R63" s="917"/>
      <c r="AY63" s="224"/>
      <c r="AZ63" s="224"/>
      <c r="BA63" s="224"/>
      <c r="BB63" s="224"/>
      <c r="BC63" s="224"/>
      <c r="BD63" s="780"/>
      <c r="BE63" s="780"/>
      <c r="BF63" s="780"/>
      <c r="BG63" s="224"/>
      <c r="BH63" s="224"/>
      <c r="BI63" s="224"/>
      <c r="BJ63" s="224"/>
    </row>
    <row r="64" spans="1:74" s="114" customFormat="1" ht="12" customHeight="1" x14ac:dyDescent="0.25">
      <c r="A64" s="51"/>
      <c r="B64" s="979" t="s">
        <v>1456</v>
      </c>
      <c r="C64" s="980"/>
      <c r="D64" s="980"/>
      <c r="E64" s="980"/>
      <c r="F64" s="980"/>
      <c r="G64" s="980"/>
      <c r="H64" s="980"/>
      <c r="I64" s="980"/>
      <c r="J64" s="980"/>
      <c r="K64" s="980"/>
      <c r="L64" s="980"/>
      <c r="M64" s="980"/>
      <c r="N64" s="980"/>
      <c r="O64" s="980"/>
      <c r="P64" s="980"/>
      <c r="Q64" s="980"/>
      <c r="R64" s="921"/>
      <c r="AY64" s="223"/>
      <c r="AZ64" s="223"/>
      <c r="BA64" s="223"/>
      <c r="BB64" s="223"/>
      <c r="BC64" s="223"/>
      <c r="BD64" s="775"/>
      <c r="BE64" s="775"/>
      <c r="BF64" s="775"/>
      <c r="BG64" s="223"/>
      <c r="BH64" s="223"/>
      <c r="BI64" s="223"/>
      <c r="BJ64" s="223"/>
    </row>
    <row r="65" spans="1:74" s="196" customFormat="1" ht="12" customHeight="1" x14ac:dyDescent="0.25">
      <c r="A65" s="197"/>
      <c r="B65" s="987" t="s">
        <v>824</v>
      </c>
      <c r="C65" s="980"/>
      <c r="D65" s="980"/>
      <c r="E65" s="980"/>
      <c r="F65" s="980"/>
      <c r="G65" s="980"/>
      <c r="H65" s="980"/>
      <c r="I65" s="980"/>
      <c r="J65" s="980"/>
      <c r="K65" s="980"/>
      <c r="L65" s="980"/>
      <c r="M65" s="980"/>
      <c r="N65" s="980"/>
      <c r="O65" s="980"/>
      <c r="P65" s="980"/>
      <c r="Q65" s="980"/>
      <c r="R65" s="921"/>
      <c r="AY65" s="224"/>
      <c r="AZ65" s="224"/>
      <c r="BA65" s="224"/>
      <c r="BB65" s="224"/>
      <c r="BC65" s="224"/>
      <c r="BD65" s="780"/>
      <c r="BE65" s="780"/>
      <c r="BF65" s="780"/>
      <c r="BG65" s="224"/>
      <c r="BH65" s="224"/>
      <c r="BI65" s="224"/>
      <c r="BJ65" s="224"/>
    </row>
    <row r="66" spans="1:74" s="196" customFormat="1" ht="13.2" x14ac:dyDescent="0.25">
      <c r="A66" s="197"/>
      <c r="B66" s="987" t="s">
        <v>67</v>
      </c>
      <c r="C66" s="980"/>
      <c r="D66" s="980"/>
      <c r="E66" s="980"/>
      <c r="F66" s="980"/>
      <c r="G66" s="980"/>
      <c r="H66" s="980"/>
      <c r="I66" s="980"/>
      <c r="J66" s="980"/>
      <c r="K66" s="980"/>
      <c r="L66" s="980"/>
      <c r="M66" s="980"/>
      <c r="N66" s="980"/>
      <c r="O66" s="980"/>
      <c r="P66" s="980"/>
      <c r="Q66" s="980"/>
      <c r="R66" s="921"/>
      <c r="AY66" s="224"/>
      <c r="AZ66" s="224"/>
      <c r="BA66" s="224"/>
      <c r="BB66" s="224"/>
      <c r="BC66" s="224"/>
      <c r="BD66" s="780"/>
      <c r="BE66" s="780"/>
      <c r="BF66" s="780"/>
      <c r="BG66" s="224"/>
      <c r="BH66" s="224"/>
      <c r="BI66" s="224"/>
      <c r="BJ66" s="224"/>
    </row>
    <row r="67" spans="1:74" s="196" customFormat="1" x14ac:dyDescent="0.2">
      <c r="A67" s="197"/>
      <c r="B67" s="968" t="s">
        <v>848</v>
      </c>
      <c r="C67" s="968"/>
      <c r="D67" s="968"/>
      <c r="E67" s="968"/>
      <c r="F67" s="968"/>
      <c r="G67" s="968"/>
      <c r="H67" s="968"/>
      <c r="I67" s="968"/>
      <c r="J67" s="968"/>
      <c r="K67" s="968"/>
      <c r="L67" s="968"/>
      <c r="M67" s="968"/>
      <c r="N67" s="968"/>
      <c r="O67" s="968"/>
      <c r="P67" s="968"/>
      <c r="Q67" s="968"/>
      <c r="R67" s="968"/>
      <c r="AY67" s="224"/>
      <c r="AZ67" s="224"/>
      <c r="BA67" s="224"/>
      <c r="BB67" s="224"/>
      <c r="BC67" s="224"/>
      <c r="BD67" s="780"/>
      <c r="BE67" s="780"/>
      <c r="BF67" s="780"/>
      <c r="BG67" s="224"/>
      <c r="BH67" s="224"/>
      <c r="BI67" s="224"/>
      <c r="BJ67" s="224"/>
    </row>
    <row r="68" spans="1:74" s="196" customFormat="1" ht="12" customHeight="1" x14ac:dyDescent="0.25">
      <c r="A68" s="195"/>
      <c r="B68" s="1060" t="s">
        <v>1471</v>
      </c>
      <c r="C68" s="975"/>
      <c r="D68" s="975"/>
      <c r="E68" s="975"/>
      <c r="F68" s="975"/>
      <c r="G68" s="975"/>
      <c r="H68" s="975"/>
      <c r="I68" s="975"/>
      <c r="J68" s="975"/>
      <c r="K68" s="975"/>
      <c r="L68" s="975"/>
      <c r="M68" s="975"/>
      <c r="N68" s="975"/>
      <c r="O68" s="975"/>
      <c r="P68" s="975"/>
      <c r="Q68" s="976"/>
      <c r="R68" s="921"/>
      <c r="AY68" s="224"/>
      <c r="AZ68" s="224"/>
      <c r="BA68" s="224"/>
      <c r="BB68" s="224"/>
      <c r="BC68" s="224"/>
      <c r="BD68" s="780"/>
      <c r="BE68" s="780"/>
      <c r="BF68" s="780"/>
      <c r="BG68" s="224"/>
      <c r="BH68" s="224"/>
      <c r="BI68" s="224"/>
      <c r="BJ68" s="224"/>
    </row>
    <row r="69" spans="1:74" s="196" customFormat="1" ht="13.8" x14ac:dyDescent="0.25">
      <c r="A69" s="195"/>
      <c r="B69" s="974" t="s">
        <v>825</v>
      </c>
      <c r="C69" s="976"/>
      <c r="D69" s="976"/>
      <c r="E69" s="976"/>
      <c r="F69" s="976"/>
      <c r="G69" s="976"/>
      <c r="H69" s="976"/>
      <c r="I69" s="976"/>
      <c r="J69" s="976"/>
      <c r="K69" s="976"/>
      <c r="L69" s="976"/>
      <c r="M69" s="976"/>
      <c r="N69" s="976"/>
      <c r="O69" s="976"/>
      <c r="P69" s="976"/>
      <c r="Q69" s="1061"/>
      <c r="R69" s="921"/>
      <c r="AY69" s="224"/>
      <c r="AZ69" s="224"/>
      <c r="BA69" s="224"/>
      <c r="BB69" s="224"/>
      <c r="BC69" s="224"/>
      <c r="BD69" s="780"/>
      <c r="BE69" s="780"/>
      <c r="BF69" s="780"/>
      <c r="BG69" s="224"/>
      <c r="BH69" s="224"/>
      <c r="BI69" s="224"/>
      <c r="BJ69" s="224"/>
    </row>
    <row r="70" spans="1:74" s="196" customFormat="1" ht="12" customHeight="1" x14ac:dyDescent="0.25">
      <c r="A70" s="195"/>
      <c r="B70" s="1062" t="s">
        <v>850</v>
      </c>
      <c r="C70" s="976"/>
      <c r="D70" s="976"/>
      <c r="E70" s="976"/>
      <c r="F70" s="976"/>
      <c r="G70" s="976"/>
      <c r="H70" s="976"/>
      <c r="I70" s="976"/>
      <c r="J70" s="976"/>
      <c r="K70" s="976"/>
      <c r="L70" s="976"/>
      <c r="M70" s="976"/>
      <c r="N70" s="976"/>
      <c r="O70" s="976"/>
      <c r="P70" s="976"/>
      <c r="Q70" s="976"/>
      <c r="R70" s="921"/>
      <c r="AY70" s="224"/>
      <c r="AZ70" s="224"/>
      <c r="BA70" s="224"/>
      <c r="BB70" s="224"/>
      <c r="BC70" s="224"/>
      <c r="BD70" s="780"/>
      <c r="BE70" s="780"/>
      <c r="BF70" s="780"/>
      <c r="BG70" s="224"/>
      <c r="BH70" s="224"/>
      <c r="BI70" s="224"/>
      <c r="BJ70" s="224"/>
    </row>
    <row r="71" spans="1:74" s="198" customFormat="1" ht="12" customHeight="1" x14ac:dyDescent="0.2">
      <c r="A71" s="50"/>
      <c r="B71" s="1016"/>
      <c r="C71" s="1059"/>
      <c r="D71" s="1059"/>
      <c r="E71" s="1059"/>
      <c r="F71" s="1059"/>
      <c r="G71" s="1059"/>
      <c r="H71" s="1059"/>
      <c r="I71" s="1059"/>
      <c r="J71" s="1059"/>
      <c r="K71" s="1059"/>
      <c r="L71" s="1059"/>
      <c r="M71" s="1059"/>
      <c r="N71" s="1059"/>
      <c r="O71" s="1059"/>
      <c r="P71" s="1059"/>
      <c r="Q71" s="1017"/>
      <c r="AY71" s="220"/>
      <c r="AZ71" s="220"/>
      <c r="BA71" s="220"/>
      <c r="BB71" s="220"/>
      <c r="BC71" s="220"/>
      <c r="BD71" s="781"/>
      <c r="BE71" s="781"/>
      <c r="BF71" s="781"/>
      <c r="BG71" s="220"/>
      <c r="BH71" s="220"/>
      <c r="BI71" s="220"/>
      <c r="BJ71" s="220"/>
    </row>
    <row r="72" spans="1:74" ht="12.6" customHeight="1" x14ac:dyDescent="0.2">
      <c r="B72" s="1016"/>
      <c r="C72" s="1017"/>
      <c r="D72" s="1017"/>
      <c r="E72" s="1017"/>
      <c r="F72" s="1017"/>
      <c r="G72" s="1017"/>
      <c r="H72" s="1017"/>
      <c r="I72" s="1017"/>
      <c r="J72" s="1017"/>
      <c r="K72" s="1017"/>
      <c r="L72" s="1017"/>
      <c r="M72" s="1017"/>
      <c r="N72" s="1017"/>
      <c r="O72" s="1017"/>
      <c r="P72" s="1017"/>
      <c r="Q72" s="970"/>
      <c r="BK72" s="145"/>
      <c r="BL72" s="145"/>
      <c r="BM72" s="145"/>
      <c r="BN72" s="145"/>
      <c r="BO72" s="145"/>
      <c r="BP72" s="145"/>
      <c r="BQ72" s="145"/>
      <c r="BR72" s="145"/>
      <c r="BS72" s="145"/>
      <c r="BT72" s="145"/>
      <c r="BU72" s="145"/>
      <c r="BV72" s="145"/>
    </row>
    <row r="73" spans="1:74" ht="12.6" customHeight="1" x14ac:dyDescent="0.2">
      <c r="B73" s="1014"/>
      <c r="C73" s="970"/>
      <c r="D73" s="970"/>
      <c r="E73" s="970"/>
      <c r="F73" s="970"/>
      <c r="G73" s="970"/>
      <c r="H73" s="970"/>
      <c r="I73" s="970"/>
      <c r="J73" s="970"/>
      <c r="K73" s="970"/>
      <c r="L73" s="970"/>
      <c r="M73" s="970"/>
      <c r="N73" s="970"/>
      <c r="O73" s="970"/>
      <c r="P73" s="970"/>
      <c r="Q73" s="970"/>
      <c r="BK73" s="145"/>
      <c r="BL73" s="145"/>
      <c r="BM73" s="145"/>
      <c r="BN73" s="145"/>
      <c r="BO73" s="145"/>
      <c r="BP73" s="145"/>
      <c r="BQ73" s="145"/>
      <c r="BR73" s="145"/>
      <c r="BS73" s="145"/>
      <c r="BT73" s="145"/>
      <c r="BU73" s="145"/>
      <c r="BV73" s="145"/>
    </row>
    <row r="74" spans="1:74" x14ac:dyDescent="0.2">
      <c r="BK74" s="145"/>
      <c r="BL74" s="145"/>
      <c r="BM74" s="145"/>
      <c r="BN74" s="145"/>
      <c r="BO74" s="145"/>
      <c r="BP74" s="145"/>
      <c r="BQ74" s="145"/>
      <c r="BR74" s="145"/>
      <c r="BS74" s="145"/>
      <c r="BT74" s="145"/>
      <c r="BU74" s="145"/>
      <c r="BV74" s="145"/>
    </row>
    <row r="75" spans="1:74" x14ac:dyDescent="0.2">
      <c r="BK75" s="145"/>
      <c r="BL75" s="145"/>
      <c r="BM75" s="145"/>
      <c r="BN75" s="145"/>
      <c r="BO75" s="145"/>
      <c r="BP75" s="145"/>
      <c r="BQ75" s="145"/>
      <c r="BR75" s="145"/>
      <c r="BS75" s="145"/>
      <c r="BT75" s="145"/>
      <c r="BU75" s="145"/>
      <c r="BV75" s="145"/>
    </row>
    <row r="76" spans="1:74" x14ac:dyDescent="0.2">
      <c r="BK76" s="145"/>
      <c r="BL76" s="145"/>
      <c r="BM76" s="145"/>
      <c r="BN76" s="145"/>
      <c r="BO76" s="145"/>
      <c r="BP76" s="145"/>
      <c r="BQ76" s="145"/>
      <c r="BR76" s="145"/>
      <c r="BS76" s="145"/>
      <c r="BT76" s="145"/>
      <c r="BU76" s="145"/>
      <c r="BV76" s="145"/>
    </row>
    <row r="77" spans="1:74" x14ac:dyDescent="0.2">
      <c r="BK77" s="145"/>
      <c r="BL77" s="145"/>
      <c r="BM77" s="145"/>
      <c r="BN77" s="145"/>
      <c r="BO77" s="145"/>
      <c r="BP77" s="145"/>
      <c r="BQ77" s="145"/>
      <c r="BR77" s="145"/>
      <c r="BS77" s="145"/>
      <c r="BT77" s="145"/>
      <c r="BU77" s="145"/>
      <c r="BV77" s="145"/>
    </row>
    <row r="78" spans="1:74" x14ac:dyDescent="0.2">
      <c r="BK78" s="145"/>
      <c r="BL78" s="145"/>
      <c r="BM78" s="145"/>
      <c r="BN78" s="145"/>
      <c r="BO78" s="145"/>
      <c r="BP78" s="145"/>
      <c r="BQ78" s="145"/>
      <c r="BR78" s="145"/>
      <c r="BS78" s="145"/>
      <c r="BT78" s="145"/>
      <c r="BU78" s="145"/>
      <c r="BV78" s="145"/>
    </row>
    <row r="79" spans="1:74" x14ac:dyDescent="0.2">
      <c r="BK79" s="145"/>
      <c r="BL79" s="145"/>
      <c r="BM79" s="145"/>
      <c r="BN79" s="145"/>
      <c r="BO79" s="145"/>
      <c r="BP79" s="145"/>
      <c r="BQ79" s="145"/>
      <c r="BR79" s="145"/>
      <c r="BS79" s="145"/>
      <c r="BT79" s="145"/>
      <c r="BU79" s="145"/>
      <c r="BV79" s="145"/>
    </row>
    <row r="80" spans="1:74" x14ac:dyDescent="0.2">
      <c r="BK80" s="145"/>
      <c r="BL80" s="145"/>
      <c r="BM80" s="145"/>
      <c r="BN80" s="145"/>
      <c r="BO80" s="145"/>
      <c r="BP80" s="145"/>
      <c r="BQ80" s="145"/>
      <c r="BR80" s="145"/>
      <c r="BS80" s="145"/>
      <c r="BT80" s="145"/>
      <c r="BU80" s="145"/>
      <c r="BV80" s="145"/>
    </row>
    <row r="81" spans="63:74" x14ac:dyDescent="0.2">
      <c r="BK81" s="145"/>
      <c r="BL81" s="145"/>
      <c r="BM81" s="145"/>
      <c r="BN81" s="145"/>
      <c r="BO81" s="145"/>
      <c r="BP81" s="145"/>
      <c r="BQ81" s="145"/>
      <c r="BR81" s="145"/>
      <c r="BS81" s="145"/>
      <c r="BT81" s="145"/>
      <c r="BU81" s="145"/>
      <c r="BV81" s="145"/>
    </row>
    <row r="82" spans="63:74" x14ac:dyDescent="0.2">
      <c r="BK82" s="145"/>
      <c r="BL82" s="145"/>
      <c r="BM82" s="145"/>
      <c r="BN82" s="145"/>
      <c r="BO82" s="145"/>
      <c r="BP82" s="145"/>
      <c r="BQ82" s="145"/>
      <c r="BR82" s="145"/>
      <c r="BS82" s="145"/>
      <c r="BT82" s="145"/>
      <c r="BU82" s="145"/>
      <c r="BV82" s="145"/>
    </row>
    <row r="83" spans="63:74" x14ac:dyDescent="0.2">
      <c r="BK83" s="145"/>
      <c r="BL83" s="145"/>
      <c r="BM83" s="145"/>
      <c r="BN83" s="145"/>
      <c r="BO83" s="145"/>
      <c r="BP83" s="145"/>
      <c r="BQ83" s="145"/>
      <c r="BR83" s="145"/>
      <c r="BS83" s="145"/>
      <c r="BT83" s="145"/>
      <c r="BU83" s="145"/>
      <c r="BV83" s="145"/>
    </row>
    <row r="84" spans="63:74" x14ac:dyDescent="0.2">
      <c r="BK84" s="145"/>
      <c r="BL84" s="145"/>
      <c r="BM84" s="145"/>
      <c r="BN84" s="145"/>
      <c r="BO84" s="145"/>
      <c r="BP84" s="145"/>
      <c r="BQ84" s="145"/>
      <c r="BR84" s="145"/>
      <c r="BS84" s="145"/>
      <c r="BT84" s="145"/>
      <c r="BU84" s="145"/>
      <c r="BV84" s="145"/>
    </row>
    <row r="85" spans="63:74" x14ac:dyDescent="0.2">
      <c r="BK85" s="145"/>
      <c r="BL85" s="145"/>
      <c r="BM85" s="145"/>
      <c r="BN85" s="145"/>
      <c r="BO85" s="145"/>
      <c r="BP85" s="145"/>
      <c r="BQ85" s="145"/>
      <c r="BR85" s="145"/>
      <c r="BS85" s="145"/>
      <c r="BT85" s="145"/>
      <c r="BU85" s="145"/>
      <c r="BV85" s="145"/>
    </row>
    <row r="86" spans="63:74" x14ac:dyDescent="0.2">
      <c r="BK86" s="145"/>
      <c r="BL86" s="145"/>
      <c r="BM86" s="145"/>
      <c r="BN86" s="145"/>
      <c r="BO86" s="145"/>
      <c r="BP86" s="145"/>
      <c r="BQ86" s="145"/>
      <c r="BR86" s="145"/>
      <c r="BS86" s="145"/>
      <c r="BT86" s="145"/>
      <c r="BU86" s="145"/>
      <c r="BV86" s="145"/>
    </row>
    <row r="87" spans="63:74" x14ac:dyDescent="0.2">
      <c r="BK87" s="145"/>
      <c r="BL87" s="145"/>
      <c r="BM87" s="145"/>
      <c r="BN87" s="145"/>
      <c r="BO87" s="145"/>
      <c r="BP87" s="145"/>
      <c r="BQ87" s="145"/>
      <c r="BR87" s="145"/>
      <c r="BS87" s="145"/>
      <c r="BT87" s="145"/>
      <c r="BU87" s="145"/>
      <c r="BV87" s="145"/>
    </row>
    <row r="88" spans="63:74" x14ac:dyDescent="0.2">
      <c r="BK88" s="145"/>
      <c r="BL88" s="145"/>
      <c r="BM88" s="145"/>
      <c r="BN88" s="145"/>
      <c r="BO88" s="145"/>
      <c r="BP88" s="145"/>
      <c r="BQ88" s="145"/>
      <c r="BR88" s="145"/>
      <c r="BS88" s="145"/>
      <c r="BT88" s="145"/>
      <c r="BU88" s="145"/>
      <c r="BV88" s="145"/>
    </row>
    <row r="89" spans="63:74" x14ac:dyDescent="0.2">
      <c r="BK89" s="145"/>
      <c r="BL89" s="145"/>
      <c r="BM89" s="145"/>
      <c r="BN89" s="145"/>
      <c r="BO89" s="145"/>
      <c r="BP89" s="145"/>
      <c r="BQ89" s="145"/>
      <c r="BR89" s="145"/>
      <c r="BS89" s="145"/>
      <c r="BT89" s="145"/>
      <c r="BU89" s="145"/>
      <c r="BV89" s="145"/>
    </row>
    <row r="90" spans="63:74" x14ac:dyDescent="0.2">
      <c r="BK90" s="145"/>
      <c r="BL90" s="145"/>
      <c r="BM90" s="145"/>
      <c r="BN90" s="145"/>
      <c r="BO90" s="145"/>
      <c r="BP90" s="145"/>
      <c r="BQ90" s="145"/>
      <c r="BR90" s="145"/>
      <c r="BS90" s="145"/>
      <c r="BT90" s="145"/>
      <c r="BU90" s="145"/>
      <c r="BV90" s="145"/>
    </row>
    <row r="91" spans="63:74" x14ac:dyDescent="0.2">
      <c r="BK91" s="145"/>
      <c r="BL91" s="145"/>
      <c r="BM91" s="145"/>
      <c r="BN91" s="145"/>
      <c r="BO91" s="145"/>
      <c r="BP91" s="145"/>
      <c r="BQ91" s="145"/>
      <c r="BR91" s="145"/>
      <c r="BS91" s="145"/>
      <c r="BT91" s="145"/>
      <c r="BU91" s="145"/>
      <c r="BV91" s="145"/>
    </row>
    <row r="92" spans="63:74" x14ac:dyDescent="0.2">
      <c r="BK92" s="145"/>
      <c r="BL92" s="145"/>
      <c r="BM92" s="145"/>
      <c r="BN92" s="145"/>
      <c r="BO92" s="145"/>
      <c r="BP92" s="145"/>
      <c r="BQ92" s="145"/>
      <c r="BR92" s="145"/>
      <c r="BS92" s="145"/>
      <c r="BT92" s="145"/>
      <c r="BU92" s="145"/>
      <c r="BV92" s="145"/>
    </row>
    <row r="93" spans="63:74" x14ac:dyDescent="0.2">
      <c r="BK93" s="145"/>
      <c r="BL93" s="145"/>
      <c r="BM93" s="145"/>
      <c r="BN93" s="145"/>
      <c r="BO93" s="145"/>
      <c r="BP93" s="145"/>
      <c r="BQ93" s="145"/>
      <c r="BR93" s="145"/>
      <c r="BS93" s="145"/>
      <c r="BT93" s="145"/>
      <c r="BU93" s="145"/>
      <c r="BV93" s="145"/>
    </row>
    <row r="94" spans="63:74" x14ac:dyDescent="0.2">
      <c r="BK94" s="145"/>
      <c r="BL94" s="145"/>
      <c r="BM94" s="145"/>
      <c r="BN94" s="145"/>
      <c r="BO94" s="145"/>
      <c r="BP94" s="145"/>
      <c r="BQ94" s="145"/>
      <c r="BR94" s="145"/>
      <c r="BS94" s="145"/>
      <c r="BT94" s="145"/>
      <c r="BU94" s="145"/>
      <c r="BV94" s="145"/>
    </row>
    <row r="95" spans="63:74" x14ac:dyDescent="0.2">
      <c r="BK95" s="145"/>
      <c r="BL95" s="145"/>
      <c r="BM95" s="145"/>
      <c r="BN95" s="145"/>
      <c r="BO95" s="145"/>
      <c r="BP95" s="145"/>
      <c r="BQ95" s="145"/>
      <c r="BR95" s="145"/>
      <c r="BS95" s="145"/>
      <c r="BT95" s="145"/>
      <c r="BU95" s="145"/>
      <c r="BV95" s="145"/>
    </row>
    <row r="96" spans="63:74" x14ac:dyDescent="0.2">
      <c r="BK96" s="145"/>
      <c r="BL96" s="145"/>
      <c r="BM96" s="145"/>
      <c r="BN96" s="145"/>
      <c r="BO96" s="145"/>
      <c r="BP96" s="145"/>
      <c r="BQ96" s="145"/>
      <c r="BR96" s="145"/>
      <c r="BS96" s="145"/>
      <c r="BT96" s="145"/>
      <c r="BU96" s="145"/>
      <c r="BV96" s="145"/>
    </row>
    <row r="97" spans="63:74" x14ac:dyDescent="0.2">
      <c r="BK97" s="145"/>
      <c r="BL97" s="145"/>
      <c r="BM97" s="145"/>
      <c r="BN97" s="145"/>
      <c r="BO97" s="145"/>
      <c r="BP97" s="145"/>
      <c r="BQ97" s="145"/>
      <c r="BR97" s="145"/>
      <c r="BS97" s="145"/>
      <c r="BT97" s="145"/>
      <c r="BU97" s="145"/>
      <c r="BV97" s="145"/>
    </row>
    <row r="98" spans="63:74" x14ac:dyDescent="0.2">
      <c r="BK98" s="145"/>
      <c r="BL98" s="145"/>
      <c r="BM98" s="145"/>
      <c r="BN98" s="145"/>
      <c r="BO98" s="145"/>
      <c r="BP98" s="145"/>
      <c r="BQ98" s="145"/>
      <c r="BR98" s="145"/>
      <c r="BS98" s="145"/>
      <c r="BT98" s="145"/>
      <c r="BU98" s="145"/>
      <c r="BV98" s="145"/>
    </row>
    <row r="99" spans="63:74" x14ac:dyDescent="0.2">
      <c r="BK99" s="145"/>
      <c r="BL99" s="145"/>
      <c r="BM99" s="145"/>
      <c r="BN99" s="145"/>
      <c r="BO99" s="145"/>
      <c r="BP99" s="145"/>
      <c r="BQ99" s="145"/>
      <c r="BR99" s="145"/>
      <c r="BS99" s="145"/>
      <c r="BT99" s="145"/>
      <c r="BU99" s="145"/>
      <c r="BV99" s="145"/>
    </row>
    <row r="100" spans="63:74" x14ac:dyDescent="0.2">
      <c r="BK100" s="145"/>
      <c r="BL100" s="145"/>
      <c r="BM100" s="145"/>
      <c r="BN100" s="145"/>
      <c r="BO100" s="145"/>
      <c r="BP100" s="145"/>
      <c r="BQ100" s="145"/>
      <c r="BR100" s="145"/>
      <c r="BS100" s="145"/>
      <c r="BT100" s="145"/>
      <c r="BU100" s="145"/>
      <c r="BV100" s="145"/>
    </row>
    <row r="101" spans="63:74" x14ac:dyDescent="0.2">
      <c r="BK101" s="145"/>
      <c r="BL101" s="145"/>
      <c r="BM101" s="145"/>
      <c r="BN101" s="145"/>
      <c r="BO101" s="145"/>
      <c r="BP101" s="145"/>
      <c r="BQ101" s="145"/>
      <c r="BR101" s="145"/>
      <c r="BS101" s="145"/>
      <c r="BT101" s="145"/>
      <c r="BU101" s="145"/>
      <c r="BV101" s="145"/>
    </row>
    <row r="102" spans="63:74" x14ac:dyDescent="0.2">
      <c r="BK102" s="145"/>
      <c r="BL102" s="145"/>
      <c r="BM102" s="145"/>
      <c r="BN102" s="145"/>
      <c r="BO102" s="145"/>
      <c r="BP102" s="145"/>
      <c r="BQ102" s="145"/>
      <c r="BR102" s="145"/>
      <c r="BS102" s="145"/>
      <c r="BT102" s="145"/>
      <c r="BU102" s="145"/>
      <c r="BV102" s="145"/>
    </row>
    <row r="103" spans="63:74" x14ac:dyDescent="0.2">
      <c r="BK103" s="145"/>
      <c r="BL103" s="145"/>
      <c r="BM103" s="145"/>
      <c r="BN103" s="145"/>
      <c r="BO103" s="145"/>
      <c r="BP103" s="145"/>
      <c r="BQ103" s="145"/>
      <c r="BR103" s="145"/>
      <c r="BS103" s="145"/>
      <c r="BT103" s="145"/>
      <c r="BU103" s="145"/>
      <c r="BV103" s="145"/>
    </row>
    <row r="104" spans="63:74" x14ac:dyDescent="0.2">
      <c r="BK104" s="145"/>
      <c r="BL104" s="145"/>
      <c r="BM104" s="145"/>
      <c r="BN104" s="145"/>
      <c r="BO104" s="145"/>
      <c r="BP104" s="145"/>
      <c r="BQ104" s="145"/>
      <c r="BR104" s="145"/>
      <c r="BS104" s="145"/>
      <c r="BT104" s="145"/>
      <c r="BU104" s="145"/>
      <c r="BV104" s="145"/>
    </row>
    <row r="105" spans="63:74" x14ac:dyDescent="0.2">
      <c r="BK105" s="145"/>
      <c r="BL105" s="145"/>
      <c r="BM105" s="145"/>
      <c r="BN105" s="145"/>
      <c r="BO105" s="145"/>
      <c r="BP105" s="145"/>
      <c r="BQ105" s="145"/>
      <c r="BR105" s="145"/>
      <c r="BS105" s="145"/>
      <c r="BT105" s="145"/>
      <c r="BU105" s="145"/>
      <c r="BV105" s="145"/>
    </row>
    <row r="106" spans="63:74" x14ac:dyDescent="0.2">
      <c r="BK106" s="145"/>
      <c r="BL106" s="145"/>
      <c r="BM106" s="145"/>
      <c r="BN106" s="145"/>
      <c r="BO106" s="145"/>
      <c r="BP106" s="145"/>
      <c r="BQ106" s="145"/>
      <c r="BR106" s="145"/>
      <c r="BS106" s="145"/>
      <c r="BT106" s="145"/>
      <c r="BU106" s="145"/>
      <c r="BV106" s="145"/>
    </row>
    <row r="107" spans="63:74" x14ac:dyDescent="0.2">
      <c r="BK107" s="145"/>
      <c r="BL107" s="145"/>
      <c r="BM107" s="145"/>
      <c r="BN107" s="145"/>
      <c r="BO107" s="145"/>
      <c r="BP107" s="145"/>
      <c r="BQ107" s="145"/>
      <c r="BR107" s="145"/>
      <c r="BS107" s="145"/>
      <c r="BT107" s="145"/>
      <c r="BU107" s="145"/>
      <c r="BV107" s="145"/>
    </row>
    <row r="108" spans="63:74" x14ac:dyDescent="0.2">
      <c r="BK108" s="145"/>
      <c r="BL108" s="145"/>
      <c r="BM108" s="145"/>
      <c r="BN108" s="145"/>
      <c r="BO108" s="145"/>
      <c r="BP108" s="145"/>
      <c r="BQ108" s="145"/>
      <c r="BR108" s="145"/>
      <c r="BS108" s="145"/>
      <c r="BT108" s="145"/>
      <c r="BU108" s="145"/>
      <c r="BV108" s="145"/>
    </row>
    <row r="109" spans="63:74" x14ac:dyDescent="0.2">
      <c r="BK109" s="145"/>
      <c r="BL109" s="145"/>
      <c r="BM109" s="145"/>
      <c r="BN109" s="145"/>
      <c r="BO109" s="145"/>
      <c r="BP109" s="145"/>
      <c r="BQ109" s="145"/>
      <c r="BR109" s="145"/>
      <c r="BS109" s="145"/>
      <c r="BT109" s="145"/>
      <c r="BU109" s="145"/>
      <c r="BV109" s="145"/>
    </row>
    <row r="110" spans="63:74" x14ac:dyDescent="0.2">
      <c r="BK110" s="145"/>
      <c r="BL110" s="145"/>
      <c r="BM110" s="145"/>
      <c r="BN110" s="145"/>
      <c r="BO110" s="145"/>
      <c r="BP110" s="145"/>
      <c r="BQ110" s="145"/>
      <c r="BR110" s="145"/>
      <c r="BS110" s="145"/>
      <c r="BT110" s="145"/>
      <c r="BU110" s="145"/>
      <c r="BV110" s="145"/>
    </row>
    <row r="111" spans="63:74" x14ac:dyDescent="0.2">
      <c r="BK111" s="145"/>
      <c r="BL111" s="145"/>
      <c r="BM111" s="145"/>
      <c r="BN111" s="145"/>
      <c r="BO111" s="145"/>
      <c r="BP111" s="145"/>
      <c r="BQ111" s="145"/>
      <c r="BR111" s="145"/>
      <c r="BS111" s="145"/>
      <c r="BT111" s="145"/>
      <c r="BU111" s="145"/>
      <c r="BV111" s="145"/>
    </row>
    <row r="112" spans="63:74" x14ac:dyDescent="0.2">
      <c r="BK112" s="145"/>
      <c r="BL112" s="145"/>
      <c r="BM112" s="145"/>
      <c r="BN112" s="145"/>
      <c r="BO112" s="145"/>
      <c r="BP112" s="145"/>
      <c r="BQ112" s="145"/>
      <c r="BR112" s="145"/>
      <c r="BS112" s="145"/>
      <c r="BT112" s="145"/>
      <c r="BU112" s="145"/>
      <c r="BV112" s="145"/>
    </row>
    <row r="113" spans="63:74" x14ac:dyDescent="0.2">
      <c r="BK113" s="145"/>
      <c r="BL113" s="145"/>
      <c r="BM113" s="145"/>
      <c r="BN113" s="145"/>
      <c r="BO113" s="145"/>
      <c r="BP113" s="145"/>
      <c r="BQ113" s="145"/>
      <c r="BR113" s="145"/>
      <c r="BS113" s="145"/>
      <c r="BT113" s="145"/>
      <c r="BU113" s="145"/>
      <c r="BV113" s="145"/>
    </row>
    <row r="114" spans="63:74" x14ac:dyDescent="0.2">
      <c r="BK114" s="145"/>
      <c r="BL114" s="145"/>
      <c r="BM114" s="145"/>
      <c r="BN114" s="145"/>
      <c r="BO114" s="145"/>
      <c r="BP114" s="145"/>
      <c r="BQ114" s="145"/>
      <c r="BR114" s="145"/>
      <c r="BS114" s="145"/>
      <c r="BT114" s="145"/>
      <c r="BU114" s="145"/>
      <c r="BV114" s="145"/>
    </row>
    <row r="115" spans="63:74" x14ac:dyDescent="0.2">
      <c r="BK115" s="145"/>
      <c r="BL115" s="145"/>
      <c r="BM115" s="145"/>
      <c r="BN115" s="145"/>
      <c r="BO115" s="145"/>
      <c r="BP115" s="145"/>
      <c r="BQ115" s="145"/>
      <c r="BR115" s="145"/>
      <c r="BS115" s="145"/>
      <c r="BT115" s="145"/>
      <c r="BU115" s="145"/>
      <c r="BV115" s="145"/>
    </row>
    <row r="116" spans="63:74" x14ac:dyDescent="0.2">
      <c r="BK116" s="145"/>
      <c r="BL116" s="145"/>
      <c r="BM116" s="145"/>
      <c r="BN116" s="145"/>
      <c r="BO116" s="145"/>
      <c r="BP116" s="145"/>
      <c r="BQ116" s="145"/>
      <c r="BR116" s="145"/>
      <c r="BS116" s="145"/>
      <c r="BT116" s="145"/>
      <c r="BU116" s="145"/>
      <c r="BV116" s="145"/>
    </row>
    <row r="117" spans="63:74" x14ac:dyDescent="0.2">
      <c r="BK117" s="145"/>
      <c r="BL117" s="145"/>
      <c r="BM117" s="145"/>
      <c r="BN117" s="145"/>
      <c r="BO117" s="145"/>
      <c r="BP117" s="145"/>
      <c r="BQ117" s="145"/>
      <c r="BR117" s="145"/>
      <c r="BS117" s="145"/>
      <c r="BT117" s="145"/>
      <c r="BU117" s="145"/>
      <c r="BV117" s="145"/>
    </row>
    <row r="118" spans="63:74" x14ac:dyDescent="0.2">
      <c r="BK118" s="145"/>
      <c r="BL118" s="145"/>
      <c r="BM118" s="145"/>
      <c r="BN118" s="145"/>
      <c r="BO118" s="145"/>
      <c r="BP118" s="145"/>
      <c r="BQ118" s="145"/>
      <c r="BR118" s="145"/>
      <c r="BS118" s="145"/>
      <c r="BT118" s="145"/>
      <c r="BU118" s="145"/>
      <c r="BV118" s="145"/>
    </row>
    <row r="119" spans="63:74" x14ac:dyDescent="0.2">
      <c r="BK119" s="145"/>
      <c r="BL119" s="145"/>
      <c r="BM119" s="145"/>
      <c r="BN119" s="145"/>
      <c r="BO119" s="145"/>
      <c r="BP119" s="145"/>
      <c r="BQ119" s="145"/>
      <c r="BR119" s="145"/>
      <c r="BS119" s="145"/>
      <c r="BT119" s="145"/>
      <c r="BU119" s="145"/>
      <c r="BV119" s="145"/>
    </row>
    <row r="120" spans="63:74" x14ac:dyDescent="0.2">
      <c r="BK120" s="145"/>
      <c r="BL120" s="145"/>
      <c r="BM120" s="145"/>
      <c r="BN120" s="145"/>
      <c r="BO120" s="145"/>
      <c r="BP120" s="145"/>
      <c r="BQ120" s="145"/>
      <c r="BR120" s="145"/>
      <c r="BS120" s="145"/>
      <c r="BT120" s="145"/>
      <c r="BU120" s="145"/>
      <c r="BV120" s="145"/>
    </row>
    <row r="121" spans="63:74" x14ac:dyDescent="0.2">
      <c r="BK121" s="145"/>
      <c r="BL121" s="145"/>
      <c r="BM121" s="145"/>
      <c r="BN121" s="145"/>
      <c r="BO121" s="145"/>
      <c r="BP121" s="145"/>
      <c r="BQ121" s="145"/>
      <c r="BR121" s="145"/>
      <c r="BS121" s="145"/>
      <c r="BT121" s="145"/>
      <c r="BU121" s="145"/>
      <c r="BV121" s="145"/>
    </row>
    <row r="122" spans="63:74" x14ac:dyDescent="0.2">
      <c r="BK122" s="145"/>
      <c r="BL122" s="145"/>
      <c r="BM122" s="145"/>
      <c r="BN122" s="145"/>
      <c r="BO122" s="145"/>
      <c r="BP122" s="145"/>
      <c r="BQ122" s="145"/>
      <c r="BR122" s="145"/>
      <c r="BS122" s="145"/>
      <c r="BT122" s="145"/>
      <c r="BU122" s="145"/>
      <c r="BV122" s="145"/>
    </row>
    <row r="123" spans="63:74" x14ac:dyDescent="0.2">
      <c r="BK123" s="145"/>
      <c r="BL123" s="145"/>
      <c r="BM123" s="145"/>
      <c r="BN123" s="145"/>
      <c r="BO123" s="145"/>
      <c r="BP123" s="145"/>
      <c r="BQ123" s="145"/>
      <c r="BR123" s="145"/>
      <c r="BS123" s="145"/>
      <c r="BT123" s="145"/>
      <c r="BU123" s="145"/>
      <c r="BV123" s="145"/>
    </row>
    <row r="124" spans="63:74" x14ac:dyDescent="0.2">
      <c r="BK124" s="145"/>
      <c r="BL124" s="145"/>
      <c r="BM124" s="145"/>
      <c r="BN124" s="145"/>
      <c r="BO124" s="145"/>
      <c r="BP124" s="145"/>
      <c r="BQ124" s="145"/>
      <c r="BR124" s="145"/>
      <c r="BS124" s="145"/>
      <c r="BT124" s="145"/>
      <c r="BU124" s="145"/>
      <c r="BV124" s="145"/>
    </row>
    <row r="125" spans="63:74" x14ac:dyDescent="0.2">
      <c r="BK125" s="145"/>
      <c r="BL125" s="145"/>
      <c r="BM125" s="145"/>
      <c r="BN125" s="145"/>
      <c r="BO125" s="145"/>
      <c r="BP125" s="145"/>
      <c r="BQ125" s="145"/>
      <c r="BR125" s="145"/>
      <c r="BS125" s="145"/>
      <c r="BT125" s="145"/>
      <c r="BU125" s="145"/>
      <c r="BV125" s="145"/>
    </row>
    <row r="126" spans="63:74" x14ac:dyDescent="0.2">
      <c r="BK126" s="145"/>
      <c r="BL126" s="145"/>
      <c r="BM126" s="145"/>
      <c r="BN126" s="145"/>
      <c r="BO126" s="145"/>
      <c r="BP126" s="145"/>
      <c r="BQ126" s="145"/>
      <c r="BR126" s="145"/>
      <c r="BS126" s="145"/>
      <c r="BT126" s="145"/>
      <c r="BU126" s="145"/>
      <c r="BV126" s="145"/>
    </row>
    <row r="127" spans="63:74" x14ac:dyDescent="0.2">
      <c r="BK127" s="145"/>
      <c r="BL127" s="145"/>
      <c r="BM127" s="145"/>
      <c r="BN127" s="145"/>
      <c r="BO127" s="145"/>
      <c r="BP127" s="145"/>
      <c r="BQ127" s="145"/>
      <c r="BR127" s="145"/>
      <c r="BS127" s="145"/>
      <c r="BT127" s="145"/>
      <c r="BU127" s="145"/>
      <c r="BV127" s="145"/>
    </row>
    <row r="128" spans="63:74" x14ac:dyDescent="0.2">
      <c r="BK128" s="145"/>
      <c r="BL128" s="145"/>
      <c r="BM128" s="145"/>
      <c r="BN128" s="145"/>
      <c r="BO128" s="145"/>
      <c r="BP128" s="145"/>
      <c r="BQ128" s="145"/>
      <c r="BR128" s="145"/>
      <c r="BS128" s="145"/>
      <c r="BT128" s="145"/>
      <c r="BU128" s="145"/>
      <c r="BV128" s="145"/>
    </row>
    <row r="129" spans="63:74" x14ac:dyDescent="0.2">
      <c r="BK129" s="145"/>
      <c r="BL129" s="145"/>
      <c r="BM129" s="145"/>
      <c r="BN129" s="145"/>
      <c r="BO129" s="145"/>
      <c r="BP129" s="145"/>
      <c r="BQ129" s="145"/>
      <c r="BR129" s="145"/>
      <c r="BS129" s="145"/>
      <c r="BT129" s="145"/>
      <c r="BU129" s="145"/>
      <c r="BV129" s="145"/>
    </row>
    <row r="130" spans="63:74" x14ac:dyDescent="0.2">
      <c r="BK130" s="145"/>
      <c r="BL130" s="145"/>
      <c r="BM130" s="145"/>
      <c r="BN130" s="145"/>
      <c r="BO130" s="145"/>
      <c r="BP130" s="145"/>
      <c r="BQ130" s="145"/>
      <c r="BR130" s="145"/>
      <c r="BS130" s="145"/>
      <c r="BT130" s="145"/>
      <c r="BU130" s="145"/>
      <c r="BV130" s="145"/>
    </row>
    <row r="131" spans="63:74" x14ac:dyDescent="0.2">
      <c r="BK131" s="145"/>
      <c r="BL131" s="145"/>
      <c r="BM131" s="145"/>
      <c r="BN131" s="145"/>
      <c r="BO131" s="145"/>
      <c r="BP131" s="145"/>
      <c r="BQ131" s="145"/>
      <c r="BR131" s="145"/>
      <c r="BS131" s="145"/>
      <c r="BT131" s="145"/>
      <c r="BU131" s="145"/>
      <c r="BV131" s="145"/>
    </row>
    <row r="132" spans="63:74" x14ac:dyDescent="0.2">
      <c r="BK132" s="145"/>
      <c r="BL132" s="145"/>
      <c r="BM132" s="145"/>
      <c r="BN132" s="145"/>
      <c r="BO132" s="145"/>
      <c r="BP132" s="145"/>
      <c r="BQ132" s="145"/>
      <c r="BR132" s="145"/>
      <c r="BS132" s="145"/>
      <c r="BT132" s="145"/>
      <c r="BU132" s="145"/>
      <c r="BV132" s="145"/>
    </row>
    <row r="133" spans="63:74" x14ac:dyDescent="0.2">
      <c r="BK133" s="145"/>
      <c r="BL133" s="145"/>
      <c r="BM133" s="145"/>
      <c r="BN133" s="145"/>
      <c r="BO133" s="145"/>
      <c r="BP133" s="145"/>
      <c r="BQ133" s="145"/>
      <c r="BR133" s="145"/>
      <c r="BS133" s="145"/>
      <c r="BT133" s="145"/>
      <c r="BU133" s="145"/>
      <c r="BV133" s="145"/>
    </row>
    <row r="134" spans="63:74" x14ac:dyDescent="0.2">
      <c r="BK134" s="145"/>
      <c r="BL134" s="145"/>
      <c r="BM134" s="145"/>
      <c r="BN134" s="145"/>
      <c r="BO134" s="145"/>
      <c r="BP134" s="145"/>
      <c r="BQ134" s="145"/>
      <c r="BR134" s="145"/>
      <c r="BS134" s="145"/>
      <c r="BT134" s="145"/>
      <c r="BU134" s="145"/>
      <c r="BV134" s="145"/>
    </row>
    <row r="135" spans="63:74" x14ac:dyDescent="0.2">
      <c r="BK135" s="145"/>
      <c r="BL135" s="145"/>
      <c r="BM135" s="145"/>
      <c r="BN135" s="145"/>
      <c r="BO135" s="145"/>
      <c r="BP135" s="145"/>
      <c r="BQ135" s="145"/>
      <c r="BR135" s="145"/>
      <c r="BS135" s="145"/>
      <c r="BT135" s="145"/>
      <c r="BU135" s="145"/>
      <c r="BV135" s="145"/>
    </row>
    <row r="136" spans="63:74" x14ac:dyDescent="0.2">
      <c r="BK136" s="145"/>
      <c r="BL136" s="145"/>
      <c r="BM136" s="145"/>
      <c r="BN136" s="145"/>
      <c r="BO136" s="145"/>
      <c r="BP136" s="145"/>
      <c r="BQ136" s="145"/>
      <c r="BR136" s="145"/>
      <c r="BS136" s="145"/>
      <c r="BT136" s="145"/>
      <c r="BU136" s="145"/>
      <c r="BV136" s="145"/>
    </row>
    <row r="137" spans="63:74" x14ac:dyDescent="0.2">
      <c r="BK137" s="145"/>
      <c r="BL137" s="145"/>
      <c r="BM137" s="145"/>
      <c r="BN137" s="145"/>
      <c r="BO137" s="145"/>
      <c r="BP137" s="145"/>
      <c r="BQ137" s="145"/>
      <c r="BR137" s="145"/>
      <c r="BS137" s="145"/>
      <c r="BT137" s="145"/>
      <c r="BU137" s="145"/>
      <c r="BV137" s="145"/>
    </row>
    <row r="138" spans="63:74" x14ac:dyDescent="0.2">
      <c r="BK138" s="145"/>
      <c r="BL138" s="145"/>
      <c r="BM138" s="145"/>
      <c r="BN138" s="145"/>
      <c r="BO138" s="145"/>
      <c r="BP138" s="145"/>
      <c r="BQ138" s="145"/>
      <c r="BR138" s="145"/>
      <c r="BS138" s="145"/>
      <c r="BT138" s="145"/>
      <c r="BU138" s="145"/>
      <c r="BV138" s="145"/>
    </row>
    <row r="139" spans="63:74" x14ac:dyDescent="0.2">
      <c r="BK139" s="145"/>
      <c r="BL139" s="145"/>
      <c r="BM139" s="145"/>
      <c r="BN139" s="145"/>
      <c r="BO139" s="145"/>
      <c r="BP139" s="145"/>
      <c r="BQ139" s="145"/>
      <c r="BR139" s="145"/>
      <c r="BS139" s="145"/>
      <c r="BT139" s="145"/>
      <c r="BU139" s="145"/>
      <c r="BV139" s="145"/>
    </row>
    <row r="140" spans="63:74" x14ac:dyDescent="0.2">
      <c r="BK140" s="145"/>
      <c r="BL140" s="145"/>
      <c r="BM140" s="145"/>
      <c r="BN140" s="145"/>
      <c r="BO140" s="145"/>
      <c r="BP140" s="145"/>
      <c r="BQ140" s="145"/>
      <c r="BR140" s="145"/>
      <c r="BS140" s="145"/>
      <c r="BT140" s="145"/>
      <c r="BU140" s="145"/>
      <c r="BV140" s="145"/>
    </row>
    <row r="141" spans="63:74" x14ac:dyDescent="0.2">
      <c r="BK141" s="145"/>
      <c r="BL141" s="145"/>
      <c r="BM141" s="145"/>
      <c r="BN141" s="145"/>
      <c r="BO141" s="145"/>
      <c r="BP141" s="145"/>
      <c r="BQ141" s="145"/>
      <c r="BR141" s="145"/>
      <c r="BS141" s="145"/>
      <c r="BT141" s="145"/>
      <c r="BU141" s="145"/>
      <c r="BV141" s="145"/>
    </row>
    <row r="142" spans="63:74" x14ac:dyDescent="0.2">
      <c r="BK142" s="145"/>
      <c r="BL142" s="145"/>
      <c r="BM142" s="145"/>
      <c r="BN142" s="145"/>
      <c r="BO142" s="145"/>
      <c r="BP142" s="145"/>
      <c r="BQ142" s="145"/>
      <c r="BR142" s="145"/>
      <c r="BS142" s="145"/>
      <c r="BT142" s="145"/>
      <c r="BU142" s="145"/>
      <c r="BV142" s="145"/>
    </row>
    <row r="143" spans="63:74" x14ac:dyDescent="0.2">
      <c r="BK143" s="145"/>
      <c r="BL143" s="145"/>
      <c r="BM143" s="145"/>
      <c r="BN143" s="145"/>
      <c r="BO143" s="145"/>
      <c r="BP143" s="145"/>
      <c r="BQ143" s="145"/>
      <c r="BR143" s="145"/>
      <c r="BS143" s="145"/>
      <c r="BT143" s="145"/>
      <c r="BU143" s="145"/>
      <c r="BV143" s="145"/>
    </row>
    <row r="144" spans="63:74" x14ac:dyDescent="0.2">
      <c r="BK144" s="145"/>
      <c r="BL144" s="145"/>
      <c r="BM144" s="145"/>
      <c r="BN144" s="145"/>
      <c r="BO144" s="145"/>
      <c r="BP144" s="145"/>
      <c r="BQ144" s="145"/>
      <c r="BR144" s="145"/>
      <c r="BS144" s="145"/>
      <c r="BT144" s="145"/>
      <c r="BU144" s="145"/>
      <c r="BV144" s="145"/>
    </row>
    <row r="145" spans="63:74" x14ac:dyDescent="0.2">
      <c r="BK145" s="145"/>
      <c r="BL145" s="145"/>
      <c r="BM145" s="145"/>
      <c r="BN145" s="145"/>
      <c r="BO145" s="145"/>
      <c r="BP145" s="145"/>
      <c r="BQ145" s="145"/>
      <c r="BR145" s="145"/>
      <c r="BS145" s="145"/>
      <c r="BT145" s="145"/>
      <c r="BU145" s="145"/>
      <c r="BV145" s="145"/>
    </row>
    <row r="146" spans="63:74" x14ac:dyDescent="0.2">
      <c r="BK146" s="145"/>
      <c r="BL146" s="145"/>
      <c r="BM146" s="145"/>
      <c r="BN146" s="145"/>
      <c r="BO146" s="145"/>
      <c r="BP146" s="145"/>
      <c r="BQ146" s="145"/>
      <c r="BR146" s="145"/>
      <c r="BS146" s="145"/>
      <c r="BT146" s="145"/>
      <c r="BU146" s="145"/>
      <c r="BV146" s="145"/>
    </row>
    <row r="147" spans="63:74" x14ac:dyDescent="0.2">
      <c r="BK147" s="145"/>
      <c r="BL147" s="145"/>
      <c r="BM147" s="145"/>
      <c r="BN147" s="145"/>
      <c r="BO147" s="145"/>
      <c r="BP147" s="145"/>
      <c r="BQ147" s="145"/>
      <c r="BR147" s="145"/>
      <c r="BS147" s="145"/>
      <c r="BT147" s="145"/>
      <c r="BU147" s="145"/>
      <c r="BV147" s="145"/>
    </row>
    <row r="148" spans="63:74" x14ac:dyDescent="0.2">
      <c r="BK148" s="145"/>
      <c r="BL148" s="145"/>
      <c r="BM148" s="145"/>
      <c r="BN148" s="145"/>
      <c r="BO148" s="145"/>
      <c r="BP148" s="145"/>
      <c r="BQ148" s="145"/>
      <c r="BR148" s="145"/>
      <c r="BS148" s="145"/>
      <c r="BT148" s="145"/>
      <c r="BU148" s="145"/>
      <c r="BV148" s="145"/>
    </row>
    <row r="149" spans="63:74" x14ac:dyDescent="0.2">
      <c r="BK149" s="145"/>
      <c r="BL149" s="145"/>
      <c r="BM149" s="145"/>
      <c r="BN149" s="145"/>
      <c r="BO149" s="145"/>
      <c r="BP149" s="145"/>
      <c r="BQ149" s="145"/>
      <c r="BR149" s="145"/>
      <c r="BS149" s="145"/>
      <c r="BT149" s="145"/>
      <c r="BU149" s="145"/>
      <c r="BV149" s="145"/>
    </row>
    <row r="150" spans="63:74" x14ac:dyDescent="0.2">
      <c r="BK150" s="145"/>
      <c r="BL150" s="145"/>
      <c r="BM150" s="145"/>
      <c r="BN150" s="145"/>
      <c r="BO150" s="145"/>
      <c r="BP150" s="145"/>
      <c r="BQ150" s="145"/>
      <c r="BR150" s="145"/>
      <c r="BS150" s="145"/>
      <c r="BT150" s="145"/>
      <c r="BU150" s="145"/>
      <c r="BV150" s="145"/>
    </row>
    <row r="151" spans="63:74" x14ac:dyDescent="0.2">
      <c r="BK151" s="145"/>
      <c r="BL151" s="145"/>
      <c r="BM151" s="145"/>
      <c r="BN151" s="145"/>
      <c r="BO151" s="145"/>
      <c r="BP151" s="145"/>
      <c r="BQ151" s="145"/>
      <c r="BR151" s="145"/>
      <c r="BS151" s="145"/>
      <c r="BT151" s="145"/>
      <c r="BU151" s="145"/>
      <c r="BV151" s="145"/>
    </row>
    <row r="152" spans="63:74" x14ac:dyDescent="0.2">
      <c r="BK152" s="145"/>
      <c r="BL152" s="145"/>
      <c r="BM152" s="145"/>
      <c r="BN152" s="145"/>
      <c r="BO152" s="145"/>
      <c r="BP152" s="145"/>
      <c r="BQ152" s="145"/>
      <c r="BR152" s="145"/>
      <c r="BS152" s="145"/>
      <c r="BT152" s="145"/>
      <c r="BU152" s="145"/>
      <c r="BV152" s="145"/>
    </row>
    <row r="153" spans="63:74" x14ac:dyDescent="0.2">
      <c r="BK153" s="145"/>
      <c r="BL153" s="145"/>
      <c r="BM153" s="145"/>
      <c r="BN153" s="145"/>
      <c r="BO153" s="145"/>
      <c r="BP153" s="145"/>
      <c r="BQ153" s="145"/>
      <c r="BR153" s="145"/>
      <c r="BS153" s="145"/>
      <c r="BT153" s="145"/>
      <c r="BU153" s="145"/>
      <c r="BV153" s="145"/>
    </row>
    <row r="154" spans="63:74" x14ac:dyDescent="0.2">
      <c r="BK154" s="145"/>
      <c r="BL154" s="145"/>
      <c r="BM154" s="145"/>
      <c r="BN154" s="145"/>
      <c r="BO154" s="145"/>
      <c r="BP154" s="145"/>
      <c r="BQ154" s="145"/>
      <c r="BR154" s="145"/>
      <c r="BS154" s="145"/>
      <c r="BT154" s="145"/>
      <c r="BU154" s="145"/>
      <c r="BV154" s="145"/>
    </row>
    <row r="155" spans="63:74" x14ac:dyDescent="0.2">
      <c r="BK155" s="145"/>
      <c r="BL155" s="145"/>
      <c r="BM155" s="145"/>
      <c r="BN155" s="145"/>
      <c r="BO155" s="145"/>
      <c r="BP155" s="145"/>
      <c r="BQ155" s="145"/>
      <c r="BR155" s="145"/>
      <c r="BS155" s="145"/>
      <c r="BT155" s="145"/>
      <c r="BU155" s="145"/>
      <c r="BV155" s="145"/>
    </row>
    <row r="156" spans="63:74" x14ac:dyDescent="0.2">
      <c r="BK156" s="145"/>
      <c r="BL156" s="145"/>
      <c r="BM156" s="145"/>
      <c r="BN156" s="145"/>
      <c r="BO156" s="145"/>
      <c r="BP156" s="145"/>
      <c r="BQ156" s="145"/>
      <c r="BR156" s="145"/>
      <c r="BS156" s="145"/>
      <c r="BT156" s="145"/>
      <c r="BU156" s="145"/>
      <c r="BV156" s="145"/>
    </row>
    <row r="157" spans="63:74" x14ac:dyDescent="0.2">
      <c r="BK157" s="145"/>
      <c r="BL157" s="145"/>
      <c r="BM157" s="145"/>
      <c r="BN157" s="145"/>
      <c r="BO157" s="145"/>
      <c r="BP157" s="145"/>
      <c r="BQ157" s="145"/>
      <c r="BR157" s="145"/>
      <c r="BS157" s="145"/>
      <c r="BT157" s="145"/>
      <c r="BU157" s="145"/>
      <c r="BV157" s="145"/>
    </row>
    <row r="158" spans="63:74" x14ac:dyDescent="0.2">
      <c r="BK158" s="145"/>
      <c r="BL158" s="145"/>
      <c r="BM158" s="145"/>
      <c r="BN158" s="145"/>
      <c r="BO158" s="145"/>
      <c r="BP158" s="145"/>
      <c r="BQ158" s="145"/>
      <c r="BR158" s="145"/>
      <c r="BS158" s="145"/>
      <c r="BT158" s="145"/>
      <c r="BU158" s="145"/>
      <c r="BV158" s="145"/>
    </row>
    <row r="159" spans="63:74" x14ac:dyDescent="0.2">
      <c r="BK159" s="145"/>
      <c r="BL159" s="145"/>
      <c r="BM159" s="145"/>
      <c r="BN159" s="145"/>
      <c r="BO159" s="145"/>
      <c r="BP159" s="145"/>
      <c r="BQ159" s="145"/>
      <c r="BR159" s="145"/>
      <c r="BS159" s="145"/>
      <c r="BT159" s="145"/>
      <c r="BU159" s="145"/>
      <c r="BV159" s="145"/>
    </row>
    <row r="160" spans="63:74" x14ac:dyDescent="0.2">
      <c r="BK160" s="145"/>
      <c r="BL160" s="145"/>
      <c r="BM160" s="145"/>
      <c r="BN160" s="145"/>
      <c r="BO160" s="145"/>
      <c r="BP160" s="145"/>
      <c r="BQ160" s="145"/>
      <c r="BR160" s="145"/>
      <c r="BS160" s="145"/>
      <c r="BT160" s="145"/>
      <c r="BU160" s="145"/>
      <c r="BV160" s="145"/>
    </row>
    <row r="161" spans="63:74" x14ac:dyDescent="0.2">
      <c r="BK161" s="145"/>
      <c r="BL161" s="145"/>
      <c r="BM161" s="145"/>
      <c r="BN161" s="145"/>
      <c r="BO161" s="145"/>
      <c r="BP161" s="145"/>
      <c r="BQ161" s="145"/>
      <c r="BR161" s="145"/>
      <c r="BS161" s="145"/>
      <c r="BT161" s="145"/>
      <c r="BU161" s="145"/>
      <c r="BV161" s="145"/>
    </row>
    <row r="162" spans="63:74" x14ac:dyDescent="0.2">
      <c r="BK162" s="145"/>
      <c r="BL162" s="145"/>
      <c r="BM162" s="145"/>
      <c r="BN162" s="145"/>
      <c r="BO162" s="145"/>
      <c r="BP162" s="145"/>
      <c r="BQ162" s="145"/>
      <c r="BR162" s="145"/>
      <c r="BS162" s="145"/>
      <c r="BT162" s="145"/>
      <c r="BU162" s="145"/>
      <c r="BV162" s="145"/>
    </row>
    <row r="163" spans="63:74" x14ac:dyDescent="0.2">
      <c r="BK163" s="145"/>
      <c r="BL163" s="145"/>
      <c r="BM163" s="145"/>
      <c r="BN163" s="145"/>
      <c r="BO163" s="145"/>
      <c r="BP163" s="145"/>
      <c r="BQ163" s="145"/>
      <c r="BR163" s="145"/>
      <c r="BS163" s="145"/>
      <c r="BT163" s="145"/>
      <c r="BU163" s="145"/>
      <c r="BV163" s="145"/>
    </row>
    <row r="164" spans="63:74" x14ac:dyDescent="0.2">
      <c r="BK164" s="145"/>
      <c r="BL164" s="145"/>
      <c r="BM164" s="145"/>
      <c r="BN164" s="145"/>
      <c r="BO164" s="145"/>
      <c r="BP164" s="145"/>
      <c r="BQ164" s="145"/>
      <c r="BR164" s="145"/>
      <c r="BS164" s="145"/>
      <c r="BT164" s="145"/>
      <c r="BU164" s="145"/>
      <c r="BV164" s="145"/>
    </row>
    <row r="165" spans="63:74" x14ac:dyDescent="0.2">
      <c r="BK165" s="145"/>
      <c r="BL165" s="145"/>
      <c r="BM165" s="145"/>
      <c r="BN165" s="145"/>
      <c r="BO165" s="145"/>
      <c r="BP165" s="145"/>
      <c r="BQ165" s="145"/>
      <c r="BR165" s="145"/>
      <c r="BS165" s="145"/>
      <c r="BT165" s="145"/>
      <c r="BU165" s="145"/>
      <c r="BV165" s="145"/>
    </row>
    <row r="166" spans="63:74" x14ac:dyDescent="0.2">
      <c r="BK166" s="145"/>
      <c r="BL166" s="145"/>
      <c r="BM166" s="145"/>
      <c r="BN166" s="145"/>
      <c r="BO166" s="145"/>
      <c r="BP166" s="145"/>
      <c r="BQ166" s="145"/>
      <c r="BR166" s="145"/>
      <c r="BS166" s="145"/>
      <c r="BT166" s="145"/>
      <c r="BU166" s="145"/>
      <c r="BV166" s="145"/>
    </row>
    <row r="167" spans="63:74" x14ac:dyDescent="0.2">
      <c r="BK167" s="145"/>
      <c r="BL167" s="145"/>
      <c r="BM167" s="145"/>
      <c r="BN167" s="145"/>
      <c r="BO167" s="145"/>
      <c r="BP167" s="145"/>
      <c r="BQ167" s="145"/>
      <c r="BR167" s="145"/>
      <c r="BS167" s="145"/>
      <c r="BT167" s="145"/>
      <c r="BU167" s="145"/>
      <c r="BV167" s="145"/>
    </row>
  </sheetData>
  <mergeCells count="23">
    <mergeCell ref="AY3:BJ3"/>
    <mergeCell ref="BK3:BV3"/>
    <mergeCell ref="B65:Q65"/>
    <mergeCell ref="B60:Q60"/>
    <mergeCell ref="B58:Q58"/>
    <mergeCell ref="O3:Z3"/>
    <mergeCell ref="AA3:AL3"/>
    <mergeCell ref="B67:R67"/>
    <mergeCell ref="AM3:AX3"/>
    <mergeCell ref="B72:Q72"/>
    <mergeCell ref="B73:Q73"/>
    <mergeCell ref="A1:A2"/>
    <mergeCell ref="B71:Q71"/>
    <mergeCell ref="B63:Q63"/>
    <mergeCell ref="B68:Q68"/>
    <mergeCell ref="B69:Q69"/>
    <mergeCell ref="B70:Q70"/>
    <mergeCell ref="B64:Q64"/>
    <mergeCell ref="B59:Q59"/>
    <mergeCell ref="B61:Q61"/>
    <mergeCell ref="B66:Q66"/>
    <mergeCell ref="B1:AL1"/>
    <mergeCell ref="C3:N3"/>
  </mergeCells>
  <phoneticPr fontId="7" type="noConversion"/>
  <conditionalFormatting sqref="C58:P58">
    <cfRule type="cellIs" dxfId="6" priority="1" stopIfTrue="1" operator="notEqual">
      <formula>0</formula>
    </cfRule>
  </conditionalFormatting>
  <hyperlinks>
    <hyperlink ref="A1:A2" location="Contents!A1" display="Table of Contents" xr:uid="{00000000-0004-0000-0E00-000000000000}"/>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codeName="Sheet16">
    <pageSetUpPr fitToPage="1"/>
  </sheetPr>
  <dimension ref="A1:BV14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1.44140625" style="56" customWidth="1"/>
    <col min="2" max="2" width="25.5546875" style="56" customWidth="1"/>
    <col min="3" max="50" width="6.5546875" style="56" customWidth="1"/>
    <col min="51" max="55" width="6.5546875" style="144" customWidth="1"/>
    <col min="56" max="58" width="6.5546875" style="782" customWidth="1"/>
    <col min="59" max="62" width="6.5546875" style="144" customWidth="1"/>
    <col min="63" max="74" width="6.5546875" style="56" customWidth="1"/>
    <col min="75" max="16384" width="9.5546875" style="56"/>
  </cols>
  <sheetData>
    <row r="1" spans="1:74" ht="15.6" customHeight="1" x14ac:dyDescent="0.25">
      <c r="A1" s="990" t="s">
        <v>483</v>
      </c>
      <c r="B1" s="1067" t="s">
        <v>782</v>
      </c>
      <c r="C1" s="1068"/>
      <c r="D1" s="1068"/>
      <c r="E1" s="1068"/>
      <c r="F1" s="1068"/>
      <c r="G1" s="1068"/>
      <c r="H1" s="1068"/>
      <c r="I1" s="1068"/>
      <c r="J1" s="1068"/>
      <c r="K1" s="1068"/>
      <c r="L1" s="1068"/>
      <c r="M1" s="1068"/>
      <c r="N1" s="1068"/>
      <c r="O1" s="1068"/>
      <c r="P1" s="1068"/>
      <c r="Q1" s="1068"/>
      <c r="R1" s="1068"/>
      <c r="S1" s="1068"/>
      <c r="T1" s="1068"/>
      <c r="U1" s="1068"/>
      <c r="V1" s="1068"/>
      <c r="W1" s="1068"/>
      <c r="X1" s="1068"/>
      <c r="Y1" s="1068"/>
      <c r="Z1" s="1068"/>
      <c r="AA1" s="1068"/>
      <c r="AB1" s="1068"/>
      <c r="AC1" s="1068"/>
      <c r="AD1" s="1068"/>
      <c r="AE1" s="1068"/>
      <c r="AF1" s="1068"/>
      <c r="AG1" s="1068"/>
      <c r="AH1" s="1068"/>
      <c r="AI1" s="1068"/>
      <c r="AJ1" s="1068"/>
      <c r="AK1" s="1068"/>
      <c r="AL1" s="1068"/>
    </row>
    <row r="2" spans="1:74" ht="13.35" customHeight="1" x14ac:dyDescent="0.25">
      <c r="A2" s="991"/>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row>
    <row r="3" spans="1:74" s="7" customFormat="1" ht="13.2" x14ac:dyDescent="0.25">
      <c r="A3" s="360" t="s">
        <v>785</v>
      </c>
      <c r="B3" s="9"/>
      <c r="C3" s="993">
        <f>Dates!D3</f>
        <v>2020</v>
      </c>
      <c r="D3" s="985"/>
      <c r="E3" s="985"/>
      <c r="F3" s="985"/>
      <c r="G3" s="985"/>
      <c r="H3" s="985"/>
      <c r="I3" s="985"/>
      <c r="J3" s="985"/>
      <c r="K3" s="985"/>
      <c r="L3" s="985"/>
      <c r="M3" s="985"/>
      <c r="N3" s="986"/>
      <c r="O3" s="993">
        <f>C3+1</f>
        <v>2021</v>
      </c>
      <c r="P3" s="994"/>
      <c r="Q3" s="994"/>
      <c r="R3" s="994"/>
      <c r="S3" s="994"/>
      <c r="T3" s="994"/>
      <c r="U3" s="994"/>
      <c r="V3" s="994"/>
      <c r="W3" s="994"/>
      <c r="X3" s="985"/>
      <c r="Y3" s="985"/>
      <c r="Z3" s="986"/>
      <c r="AA3" s="982">
        <f>O3+1</f>
        <v>2022</v>
      </c>
      <c r="AB3" s="985"/>
      <c r="AC3" s="985"/>
      <c r="AD3" s="985"/>
      <c r="AE3" s="985"/>
      <c r="AF3" s="985"/>
      <c r="AG3" s="985"/>
      <c r="AH3" s="985"/>
      <c r="AI3" s="985"/>
      <c r="AJ3" s="985"/>
      <c r="AK3" s="985"/>
      <c r="AL3" s="986"/>
      <c r="AM3" s="982">
        <f>AA3+1</f>
        <v>2023</v>
      </c>
      <c r="AN3" s="985"/>
      <c r="AO3" s="985"/>
      <c r="AP3" s="985"/>
      <c r="AQ3" s="985"/>
      <c r="AR3" s="985"/>
      <c r="AS3" s="985"/>
      <c r="AT3" s="985"/>
      <c r="AU3" s="985"/>
      <c r="AV3" s="985"/>
      <c r="AW3" s="985"/>
      <c r="AX3" s="986"/>
      <c r="AY3" s="982">
        <f>AM3+1</f>
        <v>2024</v>
      </c>
      <c r="AZ3" s="983"/>
      <c r="BA3" s="983"/>
      <c r="BB3" s="983"/>
      <c r="BC3" s="983"/>
      <c r="BD3" s="983"/>
      <c r="BE3" s="983"/>
      <c r="BF3" s="983"/>
      <c r="BG3" s="983"/>
      <c r="BH3" s="983"/>
      <c r="BI3" s="983"/>
      <c r="BJ3" s="984"/>
      <c r="BK3" s="982">
        <f>AY3+1</f>
        <v>2025</v>
      </c>
      <c r="BL3" s="985"/>
      <c r="BM3" s="985"/>
      <c r="BN3" s="985"/>
      <c r="BO3" s="985"/>
      <c r="BP3" s="985"/>
      <c r="BQ3" s="985"/>
      <c r="BR3" s="985"/>
      <c r="BS3" s="985"/>
      <c r="BT3" s="985"/>
      <c r="BU3" s="985"/>
      <c r="BV3" s="986"/>
    </row>
    <row r="4" spans="1:74"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695"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1" customHeight="1" x14ac:dyDescent="0.2">
      <c r="A5" s="55"/>
      <c r="B5" s="58"/>
      <c r="C5" s="505"/>
      <c r="D5" s="505"/>
      <c r="E5" s="505"/>
      <c r="F5" s="505"/>
      <c r="G5" s="505"/>
      <c r="H5" s="505"/>
      <c r="I5" s="505"/>
      <c r="J5" s="505"/>
      <c r="K5" s="505"/>
      <c r="L5" s="505"/>
      <c r="M5" s="505"/>
      <c r="N5" s="505"/>
      <c r="O5" s="505"/>
      <c r="P5" s="505"/>
      <c r="Q5" s="505"/>
      <c r="R5" s="505"/>
      <c r="S5" s="505"/>
      <c r="T5" s="505"/>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5"/>
      <c r="AT5" s="505"/>
      <c r="AU5" s="505"/>
      <c r="AV5" s="505"/>
      <c r="AW5" s="505"/>
      <c r="AX5" s="505"/>
      <c r="AY5" s="505"/>
      <c r="AZ5" s="505"/>
      <c r="BA5" s="505"/>
      <c r="BB5" s="505"/>
      <c r="BC5" s="505"/>
      <c r="BD5" s="786"/>
      <c r="BE5" s="786"/>
      <c r="BF5" s="786"/>
      <c r="BG5" s="510"/>
      <c r="BH5" s="510"/>
      <c r="BI5" s="510"/>
      <c r="BJ5" s="510"/>
      <c r="BK5" s="510"/>
      <c r="BL5" s="510"/>
      <c r="BM5" s="510"/>
      <c r="BN5" s="510"/>
      <c r="BO5" s="510"/>
      <c r="BP5" s="510"/>
      <c r="BQ5" s="510"/>
      <c r="BR5" s="510"/>
      <c r="BS5" s="510"/>
      <c r="BT5" s="510"/>
      <c r="BU5" s="510"/>
      <c r="BV5" s="510"/>
    </row>
    <row r="6" spans="1:74" s="58" customFormat="1" ht="11.1" customHeight="1" x14ac:dyDescent="0.2">
      <c r="A6" s="512" t="s">
        <v>651</v>
      </c>
      <c r="B6" s="876" t="s">
        <v>1428</v>
      </c>
      <c r="C6" s="342">
        <v>315.53278846000001</v>
      </c>
      <c r="D6" s="342">
        <v>294.65940740999997</v>
      </c>
      <c r="E6" s="342">
        <v>289.89377899999999</v>
      </c>
      <c r="F6" s="342">
        <v>262.40056157999999</v>
      </c>
      <c r="G6" s="342">
        <v>274.70708141</v>
      </c>
      <c r="H6" s="342">
        <v>320.05572136000001</v>
      </c>
      <c r="I6" s="342">
        <v>379.53004041999998</v>
      </c>
      <c r="J6" s="342">
        <v>368.88450379</v>
      </c>
      <c r="K6" s="342">
        <v>322.55451133999998</v>
      </c>
      <c r="L6" s="342">
        <v>296.87657825000002</v>
      </c>
      <c r="M6" s="342">
        <v>277.24920278000002</v>
      </c>
      <c r="N6" s="342">
        <v>315.33030411999999</v>
      </c>
      <c r="O6" s="342">
        <v>321.49647594999999</v>
      </c>
      <c r="P6" s="342">
        <v>299.69803164000001</v>
      </c>
      <c r="Q6" s="342">
        <v>295.34499951999999</v>
      </c>
      <c r="R6" s="342">
        <v>272.77869724999999</v>
      </c>
      <c r="S6" s="342">
        <v>290.06060062</v>
      </c>
      <c r="T6" s="342">
        <v>338.41538329000002</v>
      </c>
      <c r="U6" s="342">
        <v>373.94829795999999</v>
      </c>
      <c r="V6" s="342">
        <v>381.03930319</v>
      </c>
      <c r="W6" s="342">
        <v>336.44400996000002</v>
      </c>
      <c r="X6" s="342">
        <v>302.12747094000002</v>
      </c>
      <c r="Y6" s="342">
        <v>287.13380081999998</v>
      </c>
      <c r="Z6" s="342">
        <v>307.38717817000003</v>
      </c>
      <c r="AA6" s="342">
        <v>338.65604765</v>
      </c>
      <c r="AB6" s="342">
        <v>305.86307081000001</v>
      </c>
      <c r="AC6" s="342">
        <v>304.30002737000001</v>
      </c>
      <c r="AD6" s="342">
        <v>284.93286511999997</v>
      </c>
      <c r="AE6" s="342">
        <v>309.69695281999998</v>
      </c>
      <c r="AF6" s="342">
        <v>347.10633182999999</v>
      </c>
      <c r="AG6" s="342">
        <v>389.21417422000002</v>
      </c>
      <c r="AH6" s="342">
        <v>389.62627773999998</v>
      </c>
      <c r="AI6" s="342">
        <v>340.54384024000001</v>
      </c>
      <c r="AJ6" s="342">
        <v>297.19594481000001</v>
      </c>
      <c r="AK6" s="342">
        <v>292.25774618999998</v>
      </c>
      <c r="AL6" s="342">
        <v>327.77578431000001</v>
      </c>
      <c r="AM6" s="342">
        <v>322.08449056000001</v>
      </c>
      <c r="AN6" s="342">
        <v>290.58159871999999</v>
      </c>
      <c r="AO6" s="342">
        <v>305.85560719</v>
      </c>
      <c r="AP6" s="342">
        <v>280.37311782</v>
      </c>
      <c r="AQ6" s="342">
        <v>297.79451616</v>
      </c>
      <c r="AR6" s="342">
        <v>327.87190636999998</v>
      </c>
      <c r="AS6" s="342">
        <v>386.43181261000001</v>
      </c>
      <c r="AT6" s="342">
        <v>391.90001097999999</v>
      </c>
      <c r="AU6" s="342">
        <v>346.12854908000003</v>
      </c>
      <c r="AV6" s="342">
        <v>307.87444316</v>
      </c>
      <c r="AW6" s="342">
        <v>293.48706220999998</v>
      </c>
      <c r="AX6" s="342">
        <v>310.95915142000001</v>
      </c>
      <c r="AY6" s="342">
        <v>341.01038585999999</v>
      </c>
      <c r="AZ6" s="342">
        <v>302.54277909000001</v>
      </c>
      <c r="BA6" s="342">
        <v>295.27954784999997</v>
      </c>
      <c r="BB6" s="342">
        <v>283.76255003</v>
      </c>
      <c r="BC6" s="342">
        <v>311.79295585</v>
      </c>
      <c r="BD6" s="784">
        <v>352.09810670000002</v>
      </c>
      <c r="BE6" s="784">
        <v>394.68436370000001</v>
      </c>
      <c r="BF6" s="784">
        <v>395.75417702999999</v>
      </c>
      <c r="BG6" s="514">
        <v>347.86399999999998</v>
      </c>
      <c r="BH6" s="514">
        <v>315.2946</v>
      </c>
      <c r="BI6" s="514">
        <v>298.76130000000001</v>
      </c>
      <c r="BJ6" s="514">
        <v>322.89100000000002</v>
      </c>
      <c r="BK6" s="514">
        <v>347.09989999999999</v>
      </c>
      <c r="BL6" s="514">
        <v>302.8229</v>
      </c>
      <c r="BM6" s="514">
        <v>306.76130000000001</v>
      </c>
      <c r="BN6" s="514">
        <v>292.42349999999999</v>
      </c>
      <c r="BO6" s="514">
        <v>315.10860000000002</v>
      </c>
      <c r="BP6" s="514">
        <v>351.87619999999998</v>
      </c>
      <c r="BQ6" s="514">
        <v>402.40379999999999</v>
      </c>
      <c r="BR6" s="514">
        <v>413.02589999999998</v>
      </c>
      <c r="BS6" s="514">
        <v>359.6266</v>
      </c>
      <c r="BT6" s="514">
        <v>321.90710000000001</v>
      </c>
      <c r="BU6" s="514">
        <v>303.85169999999999</v>
      </c>
      <c r="BV6" s="514">
        <v>327.76670000000001</v>
      </c>
    </row>
    <row r="7" spans="1:74" ht="11.1" customHeight="1" x14ac:dyDescent="0.2">
      <c r="A7" s="55" t="s">
        <v>641</v>
      </c>
      <c r="B7" s="874" t="s">
        <v>1033</v>
      </c>
      <c r="C7" s="503">
        <v>9.9676302400000001</v>
      </c>
      <c r="D7" s="503">
        <v>9.1449170899999999</v>
      </c>
      <c r="E7" s="503">
        <v>8.8867030800000002</v>
      </c>
      <c r="F7" s="503">
        <v>8.0245190100000006</v>
      </c>
      <c r="G7" s="503">
        <v>8.0555897499999993</v>
      </c>
      <c r="H7" s="503">
        <v>9.2186609399999995</v>
      </c>
      <c r="I7" s="503">
        <v>11.48016185</v>
      </c>
      <c r="J7" s="503">
        <v>11.204883519999999</v>
      </c>
      <c r="K7" s="503">
        <v>9.3774978299999994</v>
      </c>
      <c r="L7" s="503">
        <v>8.4761773500000004</v>
      </c>
      <c r="M7" s="503">
        <v>8.3417023700000001</v>
      </c>
      <c r="N7" s="503">
        <v>9.6678381699999996</v>
      </c>
      <c r="O7" s="503">
        <v>10.07082366</v>
      </c>
      <c r="P7" s="503">
        <v>9.4179753000000002</v>
      </c>
      <c r="Q7" s="503">
        <v>9.1195763799999998</v>
      </c>
      <c r="R7" s="503">
        <v>8.32449978</v>
      </c>
      <c r="S7" s="503">
        <v>8.2873172799999999</v>
      </c>
      <c r="T7" s="503">
        <v>10.123395049999999</v>
      </c>
      <c r="U7" s="503">
        <v>10.480734829999999</v>
      </c>
      <c r="V7" s="503">
        <v>11.38460555</v>
      </c>
      <c r="W7" s="503">
        <v>9.9672660299999993</v>
      </c>
      <c r="X7" s="503">
        <v>8.5879007999999999</v>
      </c>
      <c r="Y7" s="503">
        <v>8.6506506699999992</v>
      </c>
      <c r="Z7" s="503">
        <v>9.3838887999999994</v>
      </c>
      <c r="AA7" s="503">
        <v>10.41702776</v>
      </c>
      <c r="AB7" s="503">
        <v>9.5267438900000005</v>
      </c>
      <c r="AC7" s="503">
        <v>9.3516091299999999</v>
      </c>
      <c r="AD7" s="503">
        <v>8.6710053400000007</v>
      </c>
      <c r="AE7" s="503">
        <v>8.7275764099999993</v>
      </c>
      <c r="AF7" s="503">
        <v>9.0606487700000002</v>
      </c>
      <c r="AG7" s="503">
        <v>11.1310389</v>
      </c>
      <c r="AH7" s="503">
        <v>11.481671860000001</v>
      </c>
      <c r="AI7" s="503">
        <v>9.5333639100000003</v>
      </c>
      <c r="AJ7" s="503">
        <v>8.4980085400000007</v>
      </c>
      <c r="AK7" s="503">
        <v>8.5209244399999999</v>
      </c>
      <c r="AL7" s="503">
        <v>9.5715591500000006</v>
      </c>
      <c r="AM7" s="503">
        <v>9.7098006899999998</v>
      </c>
      <c r="AN7" s="503">
        <v>9.0915526700000004</v>
      </c>
      <c r="AO7" s="503">
        <v>9.1023845699999999</v>
      </c>
      <c r="AP7" s="503">
        <v>8.0826951999999999</v>
      </c>
      <c r="AQ7" s="503">
        <v>8.20001012</v>
      </c>
      <c r="AR7" s="503">
        <v>8.7791149399999995</v>
      </c>
      <c r="AS7" s="503">
        <v>11.19320046</v>
      </c>
      <c r="AT7" s="503">
        <v>10.494391029999999</v>
      </c>
      <c r="AU7" s="503">
        <v>9.6948342000000007</v>
      </c>
      <c r="AV7" s="503">
        <v>8.5401513399999995</v>
      </c>
      <c r="AW7" s="503">
        <v>8.5977458200000001</v>
      </c>
      <c r="AX7" s="503">
        <v>9.09992117</v>
      </c>
      <c r="AY7" s="503">
        <v>10.08524808</v>
      </c>
      <c r="AZ7" s="503">
        <v>9.3705045699999996</v>
      </c>
      <c r="BA7" s="503">
        <v>9.0707495700000003</v>
      </c>
      <c r="BB7" s="503">
        <v>8.4046579999999995</v>
      </c>
      <c r="BC7" s="503">
        <v>8.5298469299999997</v>
      </c>
      <c r="BD7" s="728">
        <v>9.3946445900000004</v>
      </c>
      <c r="BE7" s="728">
        <v>11.625001517999999</v>
      </c>
      <c r="BF7" s="728">
        <v>11.129002991</v>
      </c>
      <c r="BG7" s="508">
        <v>9.6730280000000004</v>
      </c>
      <c r="BH7" s="508">
        <v>8.7162299999999995</v>
      </c>
      <c r="BI7" s="508">
        <v>8.5743270000000003</v>
      </c>
      <c r="BJ7" s="508">
        <v>9.2660359999999997</v>
      </c>
      <c r="BK7" s="508">
        <v>10.34266</v>
      </c>
      <c r="BL7" s="508">
        <v>9.2185670000000002</v>
      </c>
      <c r="BM7" s="508">
        <v>9.2937910000000006</v>
      </c>
      <c r="BN7" s="508">
        <v>8.4755009999999995</v>
      </c>
      <c r="BO7" s="508">
        <v>8.555593</v>
      </c>
      <c r="BP7" s="508">
        <v>9.1435309999999994</v>
      </c>
      <c r="BQ7" s="508">
        <v>11.24957</v>
      </c>
      <c r="BR7" s="508">
        <v>11.75182</v>
      </c>
      <c r="BS7" s="508">
        <v>9.9214009999999995</v>
      </c>
      <c r="BT7" s="508">
        <v>8.6939759999999993</v>
      </c>
      <c r="BU7" s="508">
        <v>8.5308379999999993</v>
      </c>
      <c r="BV7" s="508">
        <v>9.2129300000000001</v>
      </c>
    </row>
    <row r="8" spans="1:74" ht="11.1" customHeight="1" x14ac:dyDescent="0.2">
      <c r="A8" s="55" t="s">
        <v>642</v>
      </c>
      <c r="B8" s="875" t="s">
        <v>1034</v>
      </c>
      <c r="C8" s="503">
        <v>31.048619349999999</v>
      </c>
      <c r="D8" s="503">
        <v>28.977785669999999</v>
      </c>
      <c r="E8" s="503">
        <v>27.433195900000001</v>
      </c>
      <c r="F8" s="503">
        <v>25.233955340000001</v>
      </c>
      <c r="G8" s="503">
        <v>24.60146911</v>
      </c>
      <c r="H8" s="503">
        <v>29.221672730000002</v>
      </c>
      <c r="I8" s="503">
        <v>36.931314399999998</v>
      </c>
      <c r="J8" s="503">
        <v>35.48335556</v>
      </c>
      <c r="K8" s="503">
        <v>30.068736659999999</v>
      </c>
      <c r="L8" s="503">
        <v>26.49658234</v>
      </c>
      <c r="M8" s="503">
        <v>26.190239290000001</v>
      </c>
      <c r="N8" s="503">
        <v>30.438764689999999</v>
      </c>
      <c r="O8" s="503">
        <v>30.936513430000002</v>
      </c>
      <c r="P8" s="503">
        <v>29.877462940000001</v>
      </c>
      <c r="Q8" s="503">
        <v>28.510473040000001</v>
      </c>
      <c r="R8" s="503">
        <v>25.54396105</v>
      </c>
      <c r="S8" s="503">
        <v>26.07610348</v>
      </c>
      <c r="T8" s="503">
        <v>30.88832326</v>
      </c>
      <c r="U8" s="503">
        <v>35.224455890000002</v>
      </c>
      <c r="V8" s="503">
        <v>35.768170339999998</v>
      </c>
      <c r="W8" s="503">
        <v>31.071005339999999</v>
      </c>
      <c r="X8" s="503">
        <v>27.3499278</v>
      </c>
      <c r="Y8" s="503">
        <v>27.027322170000001</v>
      </c>
      <c r="Z8" s="503">
        <v>29.56067951</v>
      </c>
      <c r="AA8" s="503">
        <v>32.889607669999997</v>
      </c>
      <c r="AB8" s="503">
        <v>29.473402579999998</v>
      </c>
      <c r="AC8" s="503">
        <v>28.528399579999999</v>
      </c>
      <c r="AD8" s="503">
        <v>26.50325582</v>
      </c>
      <c r="AE8" s="503">
        <v>26.812190180000002</v>
      </c>
      <c r="AF8" s="503">
        <v>30.38978169</v>
      </c>
      <c r="AG8" s="503">
        <v>35.811473280000001</v>
      </c>
      <c r="AH8" s="503">
        <v>36.981242469999998</v>
      </c>
      <c r="AI8" s="503">
        <v>30.981694310000002</v>
      </c>
      <c r="AJ8" s="503">
        <v>26.756537779999999</v>
      </c>
      <c r="AK8" s="503">
        <v>26.489209450000001</v>
      </c>
      <c r="AL8" s="503">
        <v>31.081046390000001</v>
      </c>
      <c r="AM8" s="503">
        <v>30.385609089999999</v>
      </c>
      <c r="AN8" s="503">
        <v>27.60836724</v>
      </c>
      <c r="AO8" s="503">
        <v>28.42136094</v>
      </c>
      <c r="AP8" s="503">
        <v>25.601352680000002</v>
      </c>
      <c r="AQ8" s="503">
        <v>25.676911780000001</v>
      </c>
      <c r="AR8" s="503">
        <v>27.947647249999999</v>
      </c>
      <c r="AS8" s="503">
        <v>35.239073419999997</v>
      </c>
      <c r="AT8" s="503">
        <v>33.899900930000001</v>
      </c>
      <c r="AU8" s="503">
        <v>30.568022930000001</v>
      </c>
      <c r="AV8" s="503">
        <v>26.649144490000001</v>
      </c>
      <c r="AW8" s="503">
        <v>26.890020530000001</v>
      </c>
      <c r="AX8" s="503">
        <v>29.201444339999998</v>
      </c>
      <c r="AY8" s="503">
        <v>31.355615390000001</v>
      </c>
      <c r="AZ8" s="503">
        <v>29.43013865</v>
      </c>
      <c r="BA8" s="503">
        <v>29.49851615</v>
      </c>
      <c r="BB8" s="503">
        <v>27.48134134</v>
      </c>
      <c r="BC8" s="503">
        <v>27.967016269999998</v>
      </c>
      <c r="BD8" s="728">
        <v>30.950665950000001</v>
      </c>
      <c r="BE8" s="728">
        <v>37.044986319000003</v>
      </c>
      <c r="BF8" s="728">
        <v>35.122987098000003</v>
      </c>
      <c r="BG8" s="508">
        <v>30.480499999999999</v>
      </c>
      <c r="BH8" s="508">
        <v>26.782039999999999</v>
      </c>
      <c r="BI8" s="508">
        <v>26.6797</v>
      </c>
      <c r="BJ8" s="508">
        <v>29.61561</v>
      </c>
      <c r="BK8" s="508">
        <v>31.876159999999999</v>
      </c>
      <c r="BL8" s="508">
        <v>28.96734</v>
      </c>
      <c r="BM8" s="508">
        <v>30.228670000000001</v>
      </c>
      <c r="BN8" s="508">
        <v>27.890740000000001</v>
      </c>
      <c r="BO8" s="508">
        <v>28.020209999999999</v>
      </c>
      <c r="BP8" s="508">
        <v>30.230930000000001</v>
      </c>
      <c r="BQ8" s="508">
        <v>36.264310000000002</v>
      </c>
      <c r="BR8" s="508">
        <v>36.273969999999998</v>
      </c>
      <c r="BS8" s="508">
        <v>31.523319999999998</v>
      </c>
      <c r="BT8" s="508">
        <v>27.057980000000001</v>
      </c>
      <c r="BU8" s="508">
        <v>26.79214</v>
      </c>
      <c r="BV8" s="508">
        <v>29.72315</v>
      </c>
    </row>
    <row r="9" spans="1:74" ht="11.1" customHeight="1" x14ac:dyDescent="0.2">
      <c r="A9" s="55" t="s">
        <v>643</v>
      </c>
      <c r="B9" s="874" t="s">
        <v>1035</v>
      </c>
      <c r="C9" s="503">
        <v>47.133736519999999</v>
      </c>
      <c r="D9" s="503">
        <v>45.284126389999997</v>
      </c>
      <c r="E9" s="503">
        <v>43.133284279999998</v>
      </c>
      <c r="F9" s="503">
        <v>36.877935809999997</v>
      </c>
      <c r="G9" s="503">
        <v>38.675397410000002</v>
      </c>
      <c r="H9" s="503">
        <v>46.175775049999999</v>
      </c>
      <c r="I9" s="503">
        <v>55.433624510000001</v>
      </c>
      <c r="J9" s="503">
        <v>51.826832099999997</v>
      </c>
      <c r="K9" s="503">
        <v>43.19111539</v>
      </c>
      <c r="L9" s="503">
        <v>41.971749539999998</v>
      </c>
      <c r="M9" s="503">
        <v>40.783237839999998</v>
      </c>
      <c r="N9" s="503">
        <v>46.213671159999997</v>
      </c>
      <c r="O9" s="503">
        <v>47.15432405</v>
      </c>
      <c r="P9" s="503">
        <v>45.67794044</v>
      </c>
      <c r="Q9" s="503">
        <v>43.387342959999998</v>
      </c>
      <c r="R9" s="503">
        <v>39.832566360000001</v>
      </c>
      <c r="S9" s="503">
        <v>42.390371450000004</v>
      </c>
      <c r="T9" s="503">
        <v>49.209132930000003</v>
      </c>
      <c r="U9" s="503">
        <v>52.581252050000003</v>
      </c>
      <c r="V9" s="503">
        <v>55.19925224</v>
      </c>
      <c r="W9" s="503">
        <v>45.874984449999999</v>
      </c>
      <c r="X9" s="503">
        <v>43.164289770000003</v>
      </c>
      <c r="Y9" s="503">
        <v>42.665297340000002</v>
      </c>
      <c r="Z9" s="503">
        <v>45.249886959999998</v>
      </c>
      <c r="AA9" s="503">
        <v>49.957606210000002</v>
      </c>
      <c r="AB9" s="503">
        <v>44.804513929999999</v>
      </c>
      <c r="AC9" s="503">
        <v>45.122487360000001</v>
      </c>
      <c r="AD9" s="503">
        <v>40.761284570000001</v>
      </c>
      <c r="AE9" s="503">
        <v>43.677433999999998</v>
      </c>
      <c r="AF9" s="503">
        <v>49.015164900000002</v>
      </c>
      <c r="AG9" s="503">
        <v>53.455370430000002</v>
      </c>
      <c r="AH9" s="503">
        <v>53.228968340000002</v>
      </c>
      <c r="AI9" s="503">
        <v>45.474497339999999</v>
      </c>
      <c r="AJ9" s="503">
        <v>40.967489870000001</v>
      </c>
      <c r="AK9" s="503">
        <v>41.906779290000003</v>
      </c>
      <c r="AL9" s="503">
        <v>47.55926479</v>
      </c>
      <c r="AM9" s="503">
        <v>46.821582970000001</v>
      </c>
      <c r="AN9" s="503">
        <v>42.080439349999999</v>
      </c>
      <c r="AO9" s="503">
        <v>44.940771099999999</v>
      </c>
      <c r="AP9" s="503">
        <v>39.90809557</v>
      </c>
      <c r="AQ9" s="503">
        <v>41.904024980000003</v>
      </c>
      <c r="AR9" s="503">
        <v>45.775432930000001</v>
      </c>
      <c r="AS9" s="503">
        <v>52.57318978</v>
      </c>
      <c r="AT9" s="503">
        <v>51.356415699999999</v>
      </c>
      <c r="AU9" s="503">
        <v>44.955532050000002</v>
      </c>
      <c r="AV9" s="503">
        <v>42.495559370000002</v>
      </c>
      <c r="AW9" s="503">
        <v>42.178004379999997</v>
      </c>
      <c r="AX9" s="503">
        <v>44.69434442</v>
      </c>
      <c r="AY9" s="503">
        <v>49.315278530000001</v>
      </c>
      <c r="AZ9" s="503">
        <v>43.290364490000002</v>
      </c>
      <c r="BA9" s="503">
        <v>43.792706379999998</v>
      </c>
      <c r="BB9" s="503">
        <v>40.793699060000002</v>
      </c>
      <c r="BC9" s="503">
        <v>44.021190410000003</v>
      </c>
      <c r="BD9" s="728">
        <v>49.47198444</v>
      </c>
      <c r="BE9" s="728">
        <v>53.382008939000002</v>
      </c>
      <c r="BF9" s="728">
        <v>52.885995745000002</v>
      </c>
      <c r="BG9" s="508">
        <v>44.882809999999999</v>
      </c>
      <c r="BH9" s="508">
        <v>42.932189999999999</v>
      </c>
      <c r="BI9" s="508">
        <v>42.376570000000001</v>
      </c>
      <c r="BJ9" s="508">
        <v>46.493989999999997</v>
      </c>
      <c r="BK9" s="508">
        <v>50.375450000000001</v>
      </c>
      <c r="BL9" s="508">
        <v>43.630270000000003</v>
      </c>
      <c r="BM9" s="508">
        <v>45.231789999999997</v>
      </c>
      <c r="BN9" s="508">
        <v>41.804519999999997</v>
      </c>
      <c r="BO9" s="508">
        <v>43.891069999999999</v>
      </c>
      <c r="BP9" s="508">
        <v>49.020180000000003</v>
      </c>
      <c r="BQ9" s="508">
        <v>55.738250000000001</v>
      </c>
      <c r="BR9" s="508">
        <v>54.557630000000003</v>
      </c>
      <c r="BS9" s="508">
        <v>45.593679999999999</v>
      </c>
      <c r="BT9" s="508">
        <v>43.317369999999997</v>
      </c>
      <c r="BU9" s="508">
        <v>42.700699999999998</v>
      </c>
      <c r="BV9" s="508">
        <v>46.807839999999999</v>
      </c>
    </row>
    <row r="10" spans="1:74" ht="11.1" customHeight="1" x14ac:dyDescent="0.2">
      <c r="A10" s="55" t="s">
        <v>644</v>
      </c>
      <c r="B10" s="874" t="s">
        <v>1036</v>
      </c>
      <c r="C10" s="503">
        <v>26.80966738</v>
      </c>
      <c r="D10" s="503">
        <v>24.982626190000001</v>
      </c>
      <c r="E10" s="503">
        <v>23.86947138</v>
      </c>
      <c r="F10" s="503">
        <v>21.06419455</v>
      </c>
      <c r="G10" s="503">
        <v>20.777923359999999</v>
      </c>
      <c r="H10" s="503">
        <v>25.383562479999998</v>
      </c>
      <c r="I10" s="503">
        <v>29.152277529999999</v>
      </c>
      <c r="J10" s="503">
        <v>28.11602388</v>
      </c>
      <c r="K10" s="503">
        <v>23.866630369999999</v>
      </c>
      <c r="L10" s="503">
        <v>22.942839039999999</v>
      </c>
      <c r="M10" s="503">
        <v>22.739869429999999</v>
      </c>
      <c r="N10" s="503">
        <v>25.885871600000002</v>
      </c>
      <c r="O10" s="503">
        <v>26.397853210000001</v>
      </c>
      <c r="P10" s="503">
        <v>26.422873689999999</v>
      </c>
      <c r="Q10" s="503">
        <v>24.169642150000001</v>
      </c>
      <c r="R10" s="503">
        <v>21.930829809999999</v>
      </c>
      <c r="S10" s="503">
        <v>22.682536989999999</v>
      </c>
      <c r="T10" s="503">
        <v>27.034916549999998</v>
      </c>
      <c r="U10" s="503">
        <v>29.230533999999999</v>
      </c>
      <c r="V10" s="503">
        <v>29.764321670000001</v>
      </c>
      <c r="W10" s="503">
        <v>25.632094930000001</v>
      </c>
      <c r="X10" s="503">
        <v>23.561476800000001</v>
      </c>
      <c r="Y10" s="503">
        <v>23.520253960000002</v>
      </c>
      <c r="Z10" s="503">
        <v>25.635598349999999</v>
      </c>
      <c r="AA10" s="503">
        <v>28.41722</v>
      </c>
      <c r="AB10" s="503">
        <v>25.88279197</v>
      </c>
      <c r="AC10" s="503">
        <v>25.552410259999998</v>
      </c>
      <c r="AD10" s="503">
        <v>22.91070487</v>
      </c>
      <c r="AE10" s="503">
        <v>24.20940079</v>
      </c>
      <c r="AF10" s="503">
        <v>26.979452810000002</v>
      </c>
      <c r="AG10" s="503">
        <v>30.351028339999999</v>
      </c>
      <c r="AH10" s="503">
        <v>29.921976740000002</v>
      </c>
      <c r="AI10" s="503">
        <v>26.258264780000001</v>
      </c>
      <c r="AJ10" s="503">
        <v>23.29116775</v>
      </c>
      <c r="AK10" s="503">
        <v>24.363266190000001</v>
      </c>
      <c r="AL10" s="503">
        <v>27.673071709999999</v>
      </c>
      <c r="AM10" s="503">
        <v>28.252531479999998</v>
      </c>
      <c r="AN10" s="503">
        <v>24.68898832</v>
      </c>
      <c r="AO10" s="503">
        <v>25.799786690000001</v>
      </c>
      <c r="AP10" s="503">
        <v>23.156309520000001</v>
      </c>
      <c r="AQ10" s="503">
        <v>24.341168870000001</v>
      </c>
      <c r="AR10" s="503">
        <v>27.294748869999999</v>
      </c>
      <c r="AS10" s="503">
        <v>29.551371280000001</v>
      </c>
      <c r="AT10" s="503">
        <v>30.51672245</v>
      </c>
      <c r="AU10" s="503">
        <v>26.496857729999999</v>
      </c>
      <c r="AV10" s="503">
        <v>24.254660220000002</v>
      </c>
      <c r="AW10" s="503">
        <v>24.403014989999999</v>
      </c>
      <c r="AX10" s="503">
        <v>26.43849792</v>
      </c>
      <c r="AY10" s="503">
        <v>29.551760659999999</v>
      </c>
      <c r="AZ10" s="503">
        <v>24.99201656</v>
      </c>
      <c r="BA10" s="503">
        <v>24.859102379999999</v>
      </c>
      <c r="BB10" s="503">
        <v>23.341864470000001</v>
      </c>
      <c r="BC10" s="503">
        <v>24.6821664</v>
      </c>
      <c r="BD10" s="728">
        <v>27.74078467</v>
      </c>
      <c r="BE10" s="728">
        <v>29.728998678</v>
      </c>
      <c r="BF10" s="728">
        <v>30.194001247999999</v>
      </c>
      <c r="BG10" s="508">
        <v>26.513760000000001</v>
      </c>
      <c r="BH10" s="508">
        <v>25.012049999999999</v>
      </c>
      <c r="BI10" s="508">
        <v>25.310510000000001</v>
      </c>
      <c r="BJ10" s="508">
        <v>28.50592</v>
      </c>
      <c r="BK10" s="508">
        <v>30.783760000000001</v>
      </c>
      <c r="BL10" s="508">
        <v>26.080649999999999</v>
      </c>
      <c r="BM10" s="508">
        <v>26.341999999999999</v>
      </c>
      <c r="BN10" s="508">
        <v>24.270630000000001</v>
      </c>
      <c r="BO10" s="508">
        <v>25.251989999999999</v>
      </c>
      <c r="BP10" s="508">
        <v>28.099720000000001</v>
      </c>
      <c r="BQ10" s="508">
        <v>31.863569999999999</v>
      </c>
      <c r="BR10" s="508">
        <v>31.807700000000001</v>
      </c>
      <c r="BS10" s="508">
        <v>27.33719</v>
      </c>
      <c r="BT10" s="508">
        <v>25.613399999999999</v>
      </c>
      <c r="BU10" s="508">
        <v>25.87236</v>
      </c>
      <c r="BV10" s="508">
        <v>29.096509999999999</v>
      </c>
    </row>
    <row r="11" spans="1:74" ht="11.1" customHeight="1" x14ac:dyDescent="0.2">
      <c r="A11" s="55" t="s">
        <v>645</v>
      </c>
      <c r="B11" s="874" t="s">
        <v>1037</v>
      </c>
      <c r="C11" s="503">
        <v>67.246434579999999</v>
      </c>
      <c r="D11" s="503">
        <v>62.510869040000003</v>
      </c>
      <c r="E11" s="503">
        <v>61.573429949999998</v>
      </c>
      <c r="F11" s="503">
        <v>57.167646060000003</v>
      </c>
      <c r="G11" s="503">
        <v>61.308711770000002</v>
      </c>
      <c r="H11" s="503">
        <v>70.780721619999994</v>
      </c>
      <c r="I11" s="503">
        <v>84.469002639999999</v>
      </c>
      <c r="J11" s="503">
        <v>81.641862489999994</v>
      </c>
      <c r="K11" s="503">
        <v>70.850490789999995</v>
      </c>
      <c r="L11" s="503">
        <v>64.083580780000005</v>
      </c>
      <c r="M11" s="503">
        <v>61.559976339999999</v>
      </c>
      <c r="N11" s="503">
        <v>67.720580069999997</v>
      </c>
      <c r="O11" s="503">
        <v>71.120623589999994</v>
      </c>
      <c r="P11" s="503">
        <v>65.848828929999996</v>
      </c>
      <c r="Q11" s="503">
        <v>62.88029933</v>
      </c>
      <c r="R11" s="503">
        <v>59.745815989999997</v>
      </c>
      <c r="S11" s="503">
        <v>65.076213010000004</v>
      </c>
      <c r="T11" s="503">
        <v>73.890154019999997</v>
      </c>
      <c r="U11" s="503">
        <v>82.305390970000005</v>
      </c>
      <c r="V11" s="503">
        <v>83.843196550000002</v>
      </c>
      <c r="W11" s="503">
        <v>73.574302110000005</v>
      </c>
      <c r="X11" s="503">
        <v>66.973599059999998</v>
      </c>
      <c r="Y11" s="503">
        <v>62.266035100000003</v>
      </c>
      <c r="Z11" s="503">
        <v>65.776972630000003</v>
      </c>
      <c r="AA11" s="503">
        <v>75.058636879999995</v>
      </c>
      <c r="AB11" s="503">
        <v>66.869598909999993</v>
      </c>
      <c r="AC11" s="503">
        <v>64.440902890000004</v>
      </c>
      <c r="AD11" s="503">
        <v>61.475465849999999</v>
      </c>
      <c r="AE11" s="503">
        <v>70.119828990000002</v>
      </c>
      <c r="AF11" s="503">
        <v>77.671634190000006</v>
      </c>
      <c r="AG11" s="503">
        <v>87.324520519999993</v>
      </c>
      <c r="AH11" s="503">
        <v>84.930460049999994</v>
      </c>
      <c r="AI11" s="503">
        <v>73.543933730000006</v>
      </c>
      <c r="AJ11" s="503">
        <v>64.34216807</v>
      </c>
      <c r="AK11" s="503">
        <v>64.665444890000003</v>
      </c>
      <c r="AL11" s="503">
        <v>72.093031229999994</v>
      </c>
      <c r="AM11" s="503">
        <v>68.541010729999996</v>
      </c>
      <c r="AN11" s="503">
        <v>61.643375560000003</v>
      </c>
      <c r="AO11" s="503">
        <v>66.181515649999994</v>
      </c>
      <c r="AP11" s="503">
        <v>61.59068122</v>
      </c>
      <c r="AQ11" s="503">
        <v>66.369587999999993</v>
      </c>
      <c r="AR11" s="503">
        <v>72.928466310000005</v>
      </c>
      <c r="AS11" s="503">
        <v>86.799788219999996</v>
      </c>
      <c r="AT11" s="503">
        <v>87.815349049999995</v>
      </c>
      <c r="AU11" s="503">
        <v>76.430133839999996</v>
      </c>
      <c r="AV11" s="503">
        <v>66.685026809999997</v>
      </c>
      <c r="AW11" s="503">
        <v>63.991787729999999</v>
      </c>
      <c r="AX11" s="503">
        <v>68.289100439999999</v>
      </c>
      <c r="AY11" s="503">
        <v>75.011136550000003</v>
      </c>
      <c r="AZ11" s="503">
        <v>65.305427289999997</v>
      </c>
      <c r="BA11" s="503">
        <v>63.815874379999997</v>
      </c>
      <c r="BB11" s="503">
        <v>62.152035699999999</v>
      </c>
      <c r="BC11" s="503">
        <v>71.31389102</v>
      </c>
      <c r="BD11" s="728">
        <v>80.723770389999999</v>
      </c>
      <c r="BE11" s="728">
        <v>89.032002990999999</v>
      </c>
      <c r="BF11" s="728">
        <v>88.226013968999993</v>
      </c>
      <c r="BG11" s="508">
        <v>77.888750000000002</v>
      </c>
      <c r="BH11" s="508">
        <v>69.304760000000002</v>
      </c>
      <c r="BI11" s="508">
        <v>64.855879999999999</v>
      </c>
      <c r="BJ11" s="508">
        <v>70.162760000000006</v>
      </c>
      <c r="BK11" s="508">
        <v>76.197720000000004</v>
      </c>
      <c r="BL11" s="508">
        <v>65.352680000000007</v>
      </c>
      <c r="BM11" s="508">
        <v>66.315939999999998</v>
      </c>
      <c r="BN11" s="508">
        <v>64.657449999999997</v>
      </c>
      <c r="BO11" s="508">
        <v>71.688559999999995</v>
      </c>
      <c r="BP11" s="508">
        <v>81.067989999999995</v>
      </c>
      <c r="BQ11" s="508">
        <v>90.304419999999993</v>
      </c>
      <c r="BR11" s="508">
        <v>93.252589999999998</v>
      </c>
      <c r="BS11" s="508">
        <v>81.309820000000002</v>
      </c>
      <c r="BT11" s="508">
        <v>70.750810000000001</v>
      </c>
      <c r="BU11" s="508">
        <v>65.778080000000003</v>
      </c>
      <c r="BV11" s="508">
        <v>71.034040000000005</v>
      </c>
    </row>
    <row r="12" spans="1:74" ht="11.1" customHeight="1" x14ac:dyDescent="0.2">
      <c r="A12" s="55" t="s">
        <v>646</v>
      </c>
      <c r="B12" s="874" t="s">
        <v>1038</v>
      </c>
      <c r="C12" s="503">
        <v>25.362173559999999</v>
      </c>
      <c r="D12" s="503">
        <v>24.564907989999998</v>
      </c>
      <c r="E12" s="503">
        <v>23.24841443</v>
      </c>
      <c r="F12" s="503">
        <v>20.561978580000002</v>
      </c>
      <c r="G12" s="503">
        <v>21.399717089999999</v>
      </c>
      <c r="H12" s="503">
        <v>25.22966181</v>
      </c>
      <c r="I12" s="503">
        <v>29.62428427</v>
      </c>
      <c r="J12" s="503">
        <v>29.735847719999999</v>
      </c>
      <c r="K12" s="503">
        <v>26.71167552</v>
      </c>
      <c r="L12" s="503">
        <v>22.85617736</v>
      </c>
      <c r="M12" s="503">
        <v>21.792898149999999</v>
      </c>
      <c r="N12" s="503">
        <v>25.594195580000001</v>
      </c>
      <c r="O12" s="503">
        <v>27.338835060000001</v>
      </c>
      <c r="P12" s="503">
        <v>25.932997629999999</v>
      </c>
      <c r="Q12" s="503">
        <v>24.192792180000001</v>
      </c>
      <c r="R12" s="503">
        <v>22.050368550000002</v>
      </c>
      <c r="S12" s="503">
        <v>22.93158236</v>
      </c>
      <c r="T12" s="503">
        <v>26.441782799999999</v>
      </c>
      <c r="U12" s="503">
        <v>29.428280659999999</v>
      </c>
      <c r="V12" s="503">
        <v>30.489883259999999</v>
      </c>
      <c r="W12" s="503">
        <v>27.408300059999998</v>
      </c>
      <c r="X12" s="503">
        <v>24.111391019999999</v>
      </c>
      <c r="Y12" s="503">
        <v>23.146115300000002</v>
      </c>
      <c r="Z12" s="503">
        <v>24.266324210000001</v>
      </c>
      <c r="AA12" s="503">
        <v>27.69491313</v>
      </c>
      <c r="AB12" s="503">
        <v>26.189213299999999</v>
      </c>
      <c r="AC12" s="503">
        <v>24.165119650000001</v>
      </c>
      <c r="AD12" s="503">
        <v>22.53403793</v>
      </c>
      <c r="AE12" s="503">
        <v>24.747686250000001</v>
      </c>
      <c r="AF12" s="503">
        <v>28.406758409999998</v>
      </c>
      <c r="AG12" s="503">
        <v>31.65167778</v>
      </c>
      <c r="AH12" s="503">
        <v>30.523013200000001</v>
      </c>
      <c r="AI12" s="503">
        <v>26.904153820000001</v>
      </c>
      <c r="AJ12" s="503">
        <v>22.9687375</v>
      </c>
      <c r="AK12" s="503">
        <v>22.377659130000001</v>
      </c>
      <c r="AL12" s="503">
        <v>25.294901029999998</v>
      </c>
      <c r="AM12" s="503">
        <v>26.287353700000001</v>
      </c>
      <c r="AN12" s="503">
        <v>23.69469509</v>
      </c>
      <c r="AO12" s="503">
        <v>23.121483250000001</v>
      </c>
      <c r="AP12" s="503">
        <v>22.104961400000001</v>
      </c>
      <c r="AQ12" s="503">
        <v>22.995236210000002</v>
      </c>
      <c r="AR12" s="503">
        <v>26.009461510000001</v>
      </c>
      <c r="AS12" s="503">
        <v>29.855769760000001</v>
      </c>
      <c r="AT12" s="503">
        <v>31.076695350000001</v>
      </c>
      <c r="AU12" s="503">
        <v>28.166397809999999</v>
      </c>
      <c r="AV12" s="503">
        <v>23.587047170000002</v>
      </c>
      <c r="AW12" s="503">
        <v>22.65859098</v>
      </c>
      <c r="AX12" s="503">
        <v>24.704165790000001</v>
      </c>
      <c r="AY12" s="503">
        <v>28.674265080000001</v>
      </c>
      <c r="AZ12" s="503">
        <v>25.303263309999998</v>
      </c>
      <c r="BA12" s="503">
        <v>22.933046300000001</v>
      </c>
      <c r="BB12" s="503">
        <v>22.147516549999999</v>
      </c>
      <c r="BC12" s="503">
        <v>24.811722249999999</v>
      </c>
      <c r="BD12" s="728">
        <v>27.890141679999999</v>
      </c>
      <c r="BE12" s="728">
        <v>31.496015729</v>
      </c>
      <c r="BF12" s="728">
        <v>31.248015444</v>
      </c>
      <c r="BG12" s="508">
        <v>28.141999999999999</v>
      </c>
      <c r="BH12" s="508">
        <v>23.785710000000002</v>
      </c>
      <c r="BI12" s="508">
        <v>22.883610000000001</v>
      </c>
      <c r="BJ12" s="508">
        <v>25.196059999999999</v>
      </c>
      <c r="BK12" s="508">
        <v>28.07769</v>
      </c>
      <c r="BL12" s="508">
        <v>24.600210000000001</v>
      </c>
      <c r="BM12" s="508">
        <v>23.697679999999998</v>
      </c>
      <c r="BN12" s="508">
        <v>22.574169999999999</v>
      </c>
      <c r="BO12" s="508">
        <v>24.584540000000001</v>
      </c>
      <c r="BP12" s="508">
        <v>27.465910000000001</v>
      </c>
      <c r="BQ12" s="508">
        <v>31.65136</v>
      </c>
      <c r="BR12" s="508">
        <v>31.74297</v>
      </c>
      <c r="BS12" s="508">
        <v>28.45994</v>
      </c>
      <c r="BT12" s="508">
        <v>23.87013</v>
      </c>
      <c r="BU12" s="508">
        <v>22.912019999999998</v>
      </c>
      <c r="BV12" s="508">
        <v>25.218250000000001</v>
      </c>
    </row>
    <row r="13" spans="1:74" ht="11.1" customHeight="1" x14ac:dyDescent="0.2">
      <c r="A13" s="55" t="s">
        <v>647</v>
      </c>
      <c r="B13" s="874" t="s">
        <v>1039</v>
      </c>
      <c r="C13" s="503">
        <v>49.676004820000003</v>
      </c>
      <c r="D13" s="503">
        <v>47.572514400000003</v>
      </c>
      <c r="E13" s="503">
        <v>47.546717829999999</v>
      </c>
      <c r="F13" s="503">
        <v>44.565966830000001</v>
      </c>
      <c r="G13" s="503">
        <v>46.660559110000001</v>
      </c>
      <c r="H13" s="503">
        <v>55.680850390000003</v>
      </c>
      <c r="I13" s="503">
        <v>63.733729400000001</v>
      </c>
      <c r="J13" s="503">
        <v>63.490863740000002</v>
      </c>
      <c r="K13" s="503">
        <v>57.475265159999999</v>
      </c>
      <c r="L13" s="503">
        <v>51.476610409999999</v>
      </c>
      <c r="M13" s="503">
        <v>45.489538260000003</v>
      </c>
      <c r="N13" s="503">
        <v>50.771642659999998</v>
      </c>
      <c r="O13" s="503">
        <v>52.876892490000003</v>
      </c>
      <c r="P13" s="503">
        <v>46.253105259999998</v>
      </c>
      <c r="Q13" s="503">
        <v>46.569717509999997</v>
      </c>
      <c r="R13" s="503">
        <v>46.547124250000003</v>
      </c>
      <c r="S13" s="503">
        <v>48.759313519999999</v>
      </c>
      <c r="T13" s="503">
        <v>57.198268339999998</v>
      </c>
      <c r="U13" s="503">
        <v>64.304796210000006</v>
      </c>
      <c r="V13" s="503">
        <v>65.474984660000004</v>
      </c>
      <c r="W13" s="503">
        <v>61.392409479999998</v>
      </c>
      <c r="X13" s="503">
        <v>53.52930164</v>
      </c>
      <c r="Y13" s="503">
        <v>47.352202460000001</v>
      </c>
      <c r="Z13" s="503">
        <v>49.377387280000001</v>
      </c>
      <c r="AA13" s="503">
        <v>54.559522430000001</v>
      </c>
      <c r="AB13" s="503">
        <v>51.488855979999997</v>
      </c>
      <c r="AC13" s="503">
        <v>51.15879683</v>
      </c>
      <c r="AD13" s="503">
        <v>49.037681290000002</v>
      </c>
      <c r="AE13" s="503">
        <v>56.217021760000002</v>
      </c>
      <c r="AF13" s="503">
        <v>64.278962949999993</v>
      </c>
      <c r="AG13" s="503">
        <v>70.162222209999996</v>
      </c>
      <c r="AH13" s="503">
        <v>70.472637000000006</v>
      </c>
      <c r="AI13" s="503">
        <v>62.564259419999999</v>
      </c>
      <c r="AJ13" s="503">
        <v>53.774439149999999</v>
      </c>
      <c r="AK13" s="503">
        <v>49.973976370000003</v>
      </c>
      <c r="AL13" s="503">
        <v>55.336420799999999</v>
      </c>
      <c r="AM13" s="503">
        <v>52.246004560000003</v>
      </c>
      <c r="AN13" s="503">
        <v>48.918893400000002</v>
      </c>
      <c r="AO13" s="503">
        <v>51.530738970000002</v>
      </c>
      <c r="AP13" s="503">
        <v>49.214688649999999</v>
      </c>
      <c r="AQ13" s="503">
        <v>54.200997450000003</v>
      </c>
      <c r="AR13" s="503">
        <v>62.704371049999999</v>
      </c>
      <c r="AS13" s="503">
        <v>72.758667020000004</v>
      </c>
      <c r="AT13" s="503">
        <v>76.961676240000003</v>
      </c>
      <c r="AU13" s="503">
        <v>69.517391399999994</v>
      </c>
      <c r="AV13" s="503">
        <v>59.59338632</v>
      </c>
      <c r="AW13" s="503">
        <v>51.468263039999997</v>
      </c>
      <c r="AX13" s="503">
        <v>51.734065010000002</v>
      </c>
      <c r="AY13" s="503">
        <v>56.528686489999998</v>
      </c>
      <c r="AZ13" s="503">
        <v>50.990824500000002</v>
      </c>
      <c r="BA13" s="503">
        <v>47.404219699999999</v>
      </c>
      <c r="BB13" s="503">
        <v>47.536456690000001</v>
      </c>
      <c r="BC13" s="503">
        <v>55.870116770000003</v>
      </c>
      <c r="BD13" s="728">
        <v>64.237374250000002</v>
      </c>
      <c r="BE13" s="728">
        <v>71.423991482000005</v>
      </c>
      <c r="BF13" s="728">
        <v>75.608992710999999</v>
      </c>
      <c r="BG13" s="508">
        <v>68.157449999999997</v>
      </c>
      <c r="BH13" s="508">
        <v>61.431690000000003</v>
      </c>
      <c r="BI13" s="508">
        <v>54.496189999999999</v>
      </c>
      <c r="BJ13" s="508">
        <v>55.694360000000003</v>
      </c>
      <c r="BK13" s="508">
        <v>58.559460000000001</v>
      </c>
      <c r="BL13" s="508">
        <v>52.641869999999997</v>
      </c>
      <c r="BM13" s="508">
        <v>51.597059999999999</v>
      </c>
      <c r="BN13" s="508">
        <v>50.26003</v>
      </c>
      <c r="BO13" s="508">
        <v>57.73319</v>
      </c>
      <c r="BP13" s="508">
        <v>65.872889999999998</v>
      </c>
      <c r="BQ13" s="508">
        <v>76.265479999999997</v>
      </c>
      <c r="BR13" s="508">
        <v>81.081720000000004</v>
      </c>
      <c r="BS13" s="508">
        <v>72.445760000000007</v>
      </c>
      <c r="BT13" s="508">
        <v>64.946190000000001</v>
      </c>
      <c r="BU13" s="508">
        <v>57.400390000000002</v>
      </c>
      <c r="BV13" s="508">
        <v>58.442309999999999</v>
      </c>
    </row>
    <row r="14" spans="1:74" ht="11.1" customHeight="1" x14ac:dyDescent="0.2">
      <c r="A14" s="55" t="s">
        <v>648</v>
      </c>
      <c r="B14" s="874" t="s">
        <v>1040</v>
      </c>
      <c r="C14" s="503">
        <v>22.912751950000001</v>
      </c>
      <c r="D14" s="503">
        <v>21.16037824</v>
      </c>
      <c r="E14" s="503">
        <v>21.115442770000001</v>
      </c>
      <c r="F14" s="503">
        <v>19.97381111</v>
      </c>
      <c r="G14" s="503">
        <v>23.039523509999999</v>
      </c>
      <c r="H14" s="503">
        <v>25.440826569999999</v>
      </c>
      <c r="I14" s="503">
        <v>30.12195406</v>
      </c>
      <c r="J14" s="503">
        <v>30.771756379999999</v>
      </c>
      <c r="K14" s="503">
        <v>25.599894979999998</v>
      </c>
      <c r="L14" s="503">
        <v>23.080596570000001</v>
      </c>
      <c r="M14" s="503">
        <v>20.96178269</v>
      </c>
      <c r="N14" s="503">
        <v>22.882377330000001</v>
      </c>
      <c r="O14" s="503">
        <v>22.864448400000001</v>
      </c>
      <c r="P14" s="503">
        <v>20.558169790000001</v>
      </c>
      <c r="Q14" s="503">
        <v>21.33119524</v>
      </c>
      <c r="R14" s="503">
        <v>21.191101700000001</v>
      </c>
      <c r="S14" s="503">
        <v>23.40799633</v>
      </c>
      <c r="T14" s="503">
        <v>28.522769879999998</v>
      </c>
      <c r="U14" s="503">
        <v>31.076993099999999</v>
      </c>
      <c r="V14" s="503">
        <v>29.84752353</v>
      </c>
      <c r="W14" s="503">
        <v>26.055819880000001</v>
      </c>
      <c r="X14" s="503">
        <v>22.048355740000002</v>
      </c>
      <c r="Y14" s="503">
        <v>20.940602219999999</v>
      </c>
      <c r="Z14" s="503">
        <v>22.861521410000002</v>
      </c>
      <c r="AA14" s="503">
        <v>23.613109089999998</v>
      </c>
      <c r="AB14" s="503">
        <v>21.271334329999998</v>
      </c>
      <c r="AC14" s="503">
        <v>22.16789631</v>
      </c>
      <c r="AD14" s="503">
        <v>21.73903404</v>
      </c>
      <c r="AE14" s="503">
        <v>23.89464456</v>
      </c>
      <c r="AF14" s="503">
        <v>27.59036746</v>
      </c>
      <c r="AG14" s="503">
        <v>31.836720669999998</v>
      </c>
      <c r="AH14" s="503">
        <v>30.688264329999999</v>
      </c>
      <c r="AI14" s="503">
        <v>26.9831343</v>
      </c>
      <c r="AJ14" s="503">
        <v>22.94175907</v>
      </c>
      <c r="AK14" s="503">
        <v>22.001403379999999</v>
      </c>
      <c r="AL14" s="503">
        <v>24.35791751</v>
      </c>
      <c r="AM14" s="503">
        <v>24.286286440000001</v>
      </c>
      <c r="AN14" s="503">
        <v>21.866469420000001</v>
      </c>
      <c r="AO14" s="503">
        <v>22.755854630000002</v>
      </c>
      <c r="AP14" s="503">
        <v>21.880493510000001</v>
      </c>
      <c r="AQ14" s="503">
        <v>23.871472870000002</v>
      </c>
      <c r="AR14" s="503">
        <v>25.303957910000001</v>
      </c>
      <c r="AS14" s="503">
        <v>32.692584609999997</v>
      </c>
      <c r="AT14" s="503">
        <v>31.463241150000002</v>
      </c>
      <c r="AU14" s="503">
        <v>26.220946390000002</v>
      </c>
      <c r="AV14" s="503">
        <v>23.60943666</v>
      </c>
      <c r="AW14" s="503">
        <v>21.836054770000001</v>
      </c>
      <c r="AX14" s="503">
        <v>23.810828040000001</v>
      </c>
      <c r="AY14" s="503">
        <v>24.814606950000002</v>
      </c>
      <c r="AZ14" s="503">
        <v>22.491568019999999</v>
      </c>
      <c r="BA14" s="503">
        <v>22.616528410000001</v>
      </c>
      <c r="BB14" s="503">
        <v>21.964589920000002</v>
      </c>
      <c r="BC14" s="503">
        <v>24.62951838</v>
      </c>
      <c r="BD14" s="728">
        <v>29.565918620000001</v>
      </c>
      <c r="BE14" s="728">
        <v>33.077012129000003</v>
      </c>
      <c r="BF14" s="728">
        <v>32.333000128999998</v>
      </c>
      <c r="BG14" s="508">
        <v>27.230560000000001</v>
      </c>
      <c r="BH14" s="508">
        <v>23.942779999999999</v>
      </c>
      <c r="BI14" s="508">
        <v>22.191240000000001</v>
      </c>
      <c r="BJ14" s="508">
        <v>24.595130000000001</v>
      </c>
      <c r="BK14" s="508">
        <v>25.268730000000001</v>
      </c>
      <c r="BL14" s="508">
        <v>22.27581</v>
      </c>
      <c r="BM14" s="508">
        <v>23.102920000000001</v>
      </c>
      <c r="BN14" s="508">
        <v>22.63157</v>
      </c>
      <c r="BO14" s="508">
        <v>25.252549999999999</v>
      </c>
      <c r="BP14" s="508">
        <v>28.90222</v>
      </c>
      <c r="BQ14" s="508">
        <v>32.667619999999999</v>
      </c>
      <c r="BR14" s="508">
        <v>33.79813</v>
      </c>
      <c r="BS14" s="508">
        <v>27.61814</v>
      </c>
      <c r="BT14" s="508">
        <v>24.274349999999998</v>
      </c>
      <c r="BU14" s="508">
        <v>22.511559999999999</v>
      </c>
      <c r="BV14" s="508">
        <v>24.925249999999998</v>
      </c>
    </row>
    <row r="15" spans="1:74" ht="11.1" customHeight="1" x14ac:dyDescent="0.2">
      <c r="A15" s="55" t="s">
        <v>649</v>
      </c>
      <c r="B15" s="874" t="s">
        <v>1041</v>
      </c>
      <c r="C15" s="503">
        <v>34.011586880000003</v>
      </c>
      <c r="D15" s="503">
        <v>29.245786949999999</v>
      </c>
      <c r="E15" s="503">
        <v>31.82647811</v>
      </c>
      <c r="F15" s="503">
        <v>27.836384890000001</v>
      </c>
      <c r="G15" s="503">
        <v>29.071852190000001</v>
      </c>
      <c r="H15" s="503">
        <v>31.764359720000002</v>
      </c>
      <c r="I15" s="503">
        <v>37.37542534</v>
      </c>
      <c r="J15" s="503">
        <v>35.377393980000001</v>
      </c>
      <c r="K15" s="503">
        <v>34.220908950000002</v>
      </c>
      <c r="L15" s="503">
        <v>34.214906810000002</v>
      </c>
      <c r="M15" s="503">
        <v>28.10852573</v>
      </c>
      <c r="N15" s="503">
        <v>34.84651951</v>
      </c>
      <c r="O15" s="503">
        <v>31.469344199999998</v>
      </c>
      <c r="P15" s="503">
        <v>28.563137220000002</v>
      </c>
      <c r="Q15" s="503">
        <v>33.935256340000002</v>
      </c>
      <c r="R15" s="503">
        <v>26.435921990000001</v>
      </c>
      <c r="S15" s="503">
        <v>29.234760510000001</v>
      </c>
      <c r="T15" s="503">
        <v>33.911278930000002</v>
      </c>
      <c r="U15" s="503">
        <v>38.05901574</v>
      </c>
      <c r="V15" s="503">
        <v>37.990281359999997</v>
      </c>
      <c r="W15" s="503">
        <v>34.248257379999998</v>
      </c>
      <c r="X15" s="503">
        <v>31.532458890000001</v>
      </c>
      <c r="Y15" s="503">
        <v>30.27043943</v>
      </c>
      <c r="Z15" s="503">
        <v>33.933586060000003</v>
      </c>
      <c r="AA15" s="503">
        <v>34.741069289999999</v>
      </c>
      <c r="AB15" s="503">
        <v>29.192845510000001</v>
      </c>
      <c r="AC15" s="503">
        <v>32.55102995</v>
      </c>
      <c r="AD15" s="503">
        <v>30.10539447</v>
      </c>
      <c r="AE15" s="503">
        <v>30.07199018</v>
      </c>
      <c r="AF15" s="503">
        <v>32.521636229999999</v>
      </c>
      <c r="AG15" s="503">
        <v>36.237569059999998</v>
      </c>
      <c r="AH15" s="503">
        <v>40.115421040000001</v>
      </c>
      <c r="AI15" s="503">
        <v>37.039209239999998</v>
      </c>
      <c r="AJ15" s="503">
        <v>32.354657060000001</v>
      </c>
      <c r="AK15" s="503">
        <v>30.681157370000001</v>
      </c>
      <c r="AL15" s="503">
        <v>33.481373589999997</v>
      </c>
      <c r="AM15" s="503">
        <v>34.240734400000001</v>
      </c>
      <c r="AN15" s="503">
        <v>29.84507043</v>
      </c>
      <c r="AO15" s="503">
        <v>32.745676600000003</v>
      </c>
      <c r="AP15" s="503">
        <v>27.62886022</v>
      </c>
      <c r="AQ15" s="503">
        <v>29.04100747</v>
      </c>
      <c r="AR15" s="503">
        <v>29.958187970000001</v>
      </c>
      <c r="AS15" s="503">
        <v>34.518460189999999</v>
      </c>
      <c r="AT15" s="503">
        <v>37.044722980000003</v>
      </c>
      <c r="AU15" s="503">
        <v>32.85423608</v>
      </c>
      <c r="AV15" s="503">
        <v>31.177299380000001</v>
      </c>
      <c r="AW15" s="503">
        <v>30.197134869999999</v>
      </c>
      <c r="AX15" s="503">
        <v>31.67241817</v>
      </c>
      <c r="AY15" s="503">
        <v>34.37341842</v>
      </c>
      <c r="AZ15" s="503">
        <v>30.158203669999999</v>
      </c>
      <c r="BA15" s="503">
        <v>30.063234909999998</v>
      </c>
      <c r="BB15" s="503">
        <v>28.76823709</v>
      </c>
      <c r="BC15" s="503">
        <v>28.770107190000001</v>
      </c>
      <c r="BD15" s="728">
        <v>30.928383499999999</v>
      </c>
      <c r="BE15" s="728">
        <v>36.610992687</v>
      </c>
      <c r="BF15" s="728">
        <v>37.726992680000002</v>
      </c>
      <c r="BG15" s="508">
        <v>33.66272</v>
      </c>
      <c r="BH15" s="508">
        <v>32.097760000000001</v>
      </c>
      <c r="BI15" s="508">
        <v>30.125160000000001</v>
      </c>
      <c r="BJ15" s="508">
        <v>32.045140000000004</v>
      </c>
      <c r="BK15" s="508">
        <v>34.314839999999997</v>
      </c>
      <c r="BL15" s="508">
        <v>28.876090000000001</v>
      </c>
      <c r="BM15" s="508">
        <v>29.7258</v>
      </c>
      <c r="BN15" s="508">
        <v>28.676770000000001</v>
      </c>
      <c r="BO15" s="508">
        <v>28.928920000000002</v>
      </c>
      <c r="BP15" s="508">
        <v>30.873049999999999</v>
      </c>
      <c r="BQ15" s="508">
        <v>35.132109999999997</v>
      </c>
      <c r="BR15" s="508">
        <v>37.480960000000003</v>
      </c>
      <c r="BS15" s="508">
        <v>34.188429999999997</v>
      </c>
      <c r="BT15" s="508">
        <v>32.099769999999999</v>
      </c>
      <c r="BU15" s="508">
        <v>30.093229999999998</v>
      </c>
      <c r="BV15" s="508">
        <v>31.999939999999999</v>
      </c>
    </row>
    <row r="16" spans="1:74" ht="11.25" customHeight="1" x14ac:dyDescent="0.2">
      <c r="A16" s="55" t="s">
        <v>650</v>
      </c>
      <c r="B16" s="874" t="s">
        <v>1042</v>
      </c>
      <c r="C16" s="503">
        <v>1.3641831799999999</v>
      </c>
      <c r="D16" s="503">
        <v>1.2154954499999999</v>
      </c>
      <c r="E16" s="503">
        <v>1.26064127</v>
      </c>
      <c r="F16" s="503">
        <v>1.0941694</v>
      </c>
      <c r="G16" s="503">
        <v>1.1163381100000001</v>
      </c>
      <c r="H16" s="503">
        <v>1.1596300500000001</v>
      </c>
      <c r="I16" s="503">
        <v>1.20826642</v>
      </c>
      <c r="J16" s="503">
        <v>1.2356844199999999</v>
      </c>
      <c r="K16" s="503">
        <v>1.1922956899999999</v>
      </c>
      <c r="L16" s="503">
        <v>1.2773580499999999</v>
      </c>
      <c r="M16" s="503">
        <v>1.28143268</v>
      </c>
      <c r="N16" s="503">
        <v>1.3088433500000001</v>
      </c>
      <c r="O16" s="503">
        <v>1.26681786</v>
      </c>
      <c r="P16" s="503">
        <v>1.14554044</v>
      </c>
      <c r="Q16" s="503">
        <v>1.2487043900000001</v>
      </c>
      <c r="R16" s="503">
        <v>1.17650777</v>
      </c>
      <c r="S16" s="503">
        <v>1.21440569</v>
      </c>
      <c r="T16" s="503">
        <v>1.19536153</v>
      </c>
      <c r="U16" s="503">
        <v>1.2568445100000001</v>
      </c>
      <c r="V16" s="503">
        <v>1.2770840299999999</v>
      </c>
      <c r="W16" s="503">
        <v>1.2195703</v>
      </c>
      <c r="X16" s="503">
        <v>1.2687694199999999</v>
      </c>
      <c r="Y16" s="503">
        <v>1.2948821699999999</v>
      </c>
      <c r="Z16" s="503">
        <v>1.3413329599999999</v>
      </c>
      <c r="AA16" s="503">
        <v>1.3073351900000001</v>
      </c>
      <c r="AB16" s="503">
        <v>1.1637704099999999</v>
      </c>
      <c r="AC16" s="503">
        <v>1.2613754100000001</v>
      </c>
      <c r="AD16" s="503">
        <v>1.1950009399999999</v>
      </c>
      <c r="AE16" s="503">
        <v>1.2191797</v>
      </c>
      <c r="AF16" s="503">
        <v>1.1919244200000001</v>
      </c>
      <c r="AG16" s="503">
        <v>1.2525530300000001</v>
      </c>
      <c r="AH16" s="503">
        <v>1.2826227100000001</v>
      </c>
      <c r="AI16" s="503">
        <v>1.26132939</v>
      </c>
      <c r="AJ16" s="503">
        <v>1.3009800199999999</v>
      </c>
      <c r="AK16" s="503">
        <v>1.2779256800000001</v>
      </c>
      <c r="AL16" s="503">
        <v>1.3271981100000001</v>
      </c>
      <c r="AM16" s="503">
        <v>1.3135764999999999</v>
      </c>
      <c r="AN16" s="503">
        <v>1.1437472399999999</v>
      </c>
      <c r="AO16" s="503">
        <v>1.25603479</v>
      </c>
      <c r="AP16" s="503">
        <v>1.20497985</v>
      </c>
      <c r="AQ16" s="503">
        <v>1.1940984100000001</v>
      </c>
      <c r="AR16" s="503">
        <v>1.17051763</v>
      </c>
      <c r="AS16" s="503">
        <v>1.2497078699999999</v>
      </c>
      <c r="AT16" s="503">
        <v>1.2708961000000001</v>
      </c>
      <c r="AU16" s="503">
        <v>1.2241966500000001</v>
      </c>
      <c r="AV16" s="503">
        <v>1.2827314000000001</v>
      </c>
      <c r="AW16" s="503">
        <v>1.2664451000000001</v>
      </c>
      <c r="AX16" s="503">
        <v>1.3143661200000001</v>
      </c>
      <c r="AY16" s="503">
        <v>1.30036971</v>
      </c>
      <c r="AZ16" s="503">
        <v>1.2104680299999999</v>
      </c>
      <c r="BA16" s="503">
        <v>1.2255696700000001</v>
      </c>
      <c r="BB16" s="503">
        <v>1.17215121</v>
      </c>
      <c r="BC16" s="503">
        <v>1.19738023</v>
      </c>
      <c r="BD16" s="728">
        <v>1.1944386</v>
      </c>
      <c r="BE16" s="728">
        <v>1.26335354</v>
      </c>
      <c r="BF16" s="728">
        <v>1.2791750099999999</v>
      </c>
      <c r="BG16" s="508">
        <v>1.232451</v>
      </c>
      <c r="BH16" s="508">
        <v>1.2893429999999999</v>
      </c>
      <c r="BI16" s="508">
        <v>1.2681579999999999</v>
      </c>
      <c r="BJ16" s="508">
        <v>1.3160080000000001</v>
      </c>
      <c r="BK16" s="508">
        <v>1.303442</v>
      </c>
      <c r="BL16" s="508">
        <v>1.1793979999999999</v>
      </c>
      <c r="BM16" s="508">
        <v>1.2256800000000001</v>
      </c>
      <c r="BN16" s="508">
        <v>1.1821219999999999</v>
      </c>
      <c r="BO16" s="508">
        <v>1.202007</v>
      </c>
      <c r="BP16" s="508">
        <v>1.199786</v>
      </c>
      <c r="BQ16" s="508">
        <v>1.2670760000000001</v>
      </c>
      <c r="BR16" s="508">
        <v>1.2784</v>
      </c>
      <c r="BS16" s="508">
        <v>1.2288950000000001</v>
      </c>
      <c r="BT16" s="508">
        <v>1.2831349999999999</v>
      </c>
      <c r="BU16" s="508">
        <v>1.2603260000000001</v>
      </c>
      <c r="BV16" s="508">
        <v>1.3065070000000001</v>
      </c>
    </row>
    <row r="17" spans="1:74" ht="11.1" customHeight="1" x14ac:dyDescent="0.2">
      <c r="A17" s="55"/>
      <c r="B17" s="58"/>
      <c r="C17" s="502"/>
      <c r="D17" s="502"/>
      <c r="E17" s="502"/>
      <c r="F17" s="502"/>
      <c r="G17" s="502"/>
      <c r="H17" s="502"/>
      <c r="I17" s="502"/>
      <c r="J17" s="502"/>
      <c r="K17" s="502"/>
      <c r="L17" s="502"/>
      <c r="M17" s="502"/>
      <c r="N17" s="502"/>
      <c r="O17" s="502"/>
      <c r="P17" s="502"/>
      <c r="Q17" s="502"/>
      <c r="R17" s="502"/>
      <c r="S17" s="502"/>
      <c r="T17" s="502"/>
      <c r="U17" s="502"/>
      <c r="V17" s="502"/>
      <c r="W17" s="502"/>
      <c r="X17" s="502"/>
      <c r="Y17" s="502"/>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162"/>
      <c r="AZ17" s="162"/>
      <c r="BA17" s="162"/>
      <c r="BB17" s="162"/>
      <c r="BC17" s="162"/>
      <c r="BD17" s="783"/>
      <c r="BE17" s="783"/>
      <c r="BF17" s="783"/>
      <c r="BG17" s="506"/>
      <c r="BH17" s="506"/>
      <c r="BI17" s="507"/>
      <c r="BJ17" s="507"/>
      <c r="BK17" s="507"/>
      <c r="BL17" s="507"/>
      <c r="BM17" s="507"/>
      <c r="BN17" s="507"/>
      <c r="BO17" s="507"/>
      <c r="BP17" s="507"/>
      <c r="BQ17" s="507"/>
      <c r="BR17" s="507"/>
      <c r="BS17" s="507"/>
      <c r="BT17" s="507"/>
      <c r="BU17" s="507"/>
      <c r="BV17" s="507"/>
    </row>
    <row r="18" spans="1:74" s="58" customFormat="1" ht="11.1" customHeight="1" x14ac:dyDescent="0.2">
      <c r="A18" s="512" t="s">
        <v>618</v>
      </c>
      <c r="B18" s="876" t="s">
        <v>1068</v>
      </c>
      <c r="C18" s="342">
        <v>124.44221134999999</v>
      </c>
      <c r="D18" s="342">
        <v>112.12288192</v>
      </c>
      <c r="E18" s="342">
        <v>104.25494275</v>
      </c>
      <c r="F18" s="342">
        <v>97.759203060000004</v>
      </c>
      <c r="G18" s="342">
        <v>105.68094311</v>
      </c>
      <c r="H18" s="342">
        <v>131.53805062999999</v>
      </c>
      <c r="I18" s="342">
        <v>167.10814163000001</v>
      </c>
      <c r="J18" s="342">
        <v>158.93914744</v>
      </c>
      <c r="K18" s="342">
        <v>127.82389320999999</v>
      </c>
      <c r="L18" s="342">
        <v>105.51393613</v>
      </c>
      <c r="M18" s="342">
        <v>99.660936559999996</v>
      </c>
      <c r="N18" s="342">
        <v>129.76075834</v>
      </c>
      <c r="O18" s="342">
        <v>136.68235149</v>
      </c>
      <c r="P18" s="342">
        <v>126.54955735999999</v>
      </c>
      <c r="Q18" s="342">
        <v>114.37398007</v>
      </c>
      <c r="R18" s="342">
        <v>93.890880019999997</v>
      </c>
      <c r="S18" s="342">
        <v>101.16029415</v>
      </c>
      <c r="T18" s="342">
        <v>132.15348567000001</v>
      </c>
      <c r="U18" s="342">
        <v>154.49457176000001</v>
      </c>
      <c r="V18" s="342">
        <v>157.79177211000001</v>
      </c>
      <c r="W18" s="342">
        <v>131.11130374000001</v>
      </c>
      <c r="X18" s="342">
        <v>103.99221442</v>
      </c>
      <c r="Y18" s="342">
        <v>100.59096642</v>
      </c>
      <c r="Z18" s="342">
        <v>117.69550511</v>
      </c>
      <c r="AA18" s="342">
        <v>140.50406917999999</v>
      </c>
      <c r="AB18" s="342">
        <v>125.34230287</v>
      </c>
      <c r="AC18" s="342">
        <v>111.43858992</v>
      </c>
      <c r="AD18" s="342">
        <v>97.431844069999997</v>
      </c>
      <c r="AE18" s="342">
        <v>110.07073411</v>
      </c>
      <c r="AF18" s="342">
        <v>136.31028785999999</v>
      </c>
      <c r="AG18" s="342">
        <v>164.27657787999999</v>
      </c>
      <c r="AH18" s="342">
        <v>160.27146691999999</v>
      </c>
      <c r="AI18" s="342">
        <v>129.24131835</v>
      </c>
      <c r="AJ18" s="342">
        <v>99.792191209999999</v>
      </c>
      <c r="AK18" s="342">
        <v>103.15207773</v>
      </c>
      <c r="AL18" s="342">
        <v>131.40170252999999</v>
      </c>
      <c r="AM18" s="342">
        <v>132.05870313</v>
      </c>
      <c r="AN18" s="342">
        <v>112.54312505999999</v>
      </c>
      <c r="AO18" s="342">
        <v>110.79176216</v>
      </c>
      <c r="AP18" s="342">
        <v>96.541919519999993</v>
      </c>
      <c r="AQ18" s="342">
        <v>100.47926977</v>
      </c>
      <c r="AR18" s="342">
        <v>121.56809924</v>
      </c>
      <c r="AS18" s="342">
        <v>160.085137</v>
      </c>
      <c r="AT18" s="342">
        <v>162.03076591000001</v>
      </c>
      <c r="AU18" s="342">
        <v>133.3204021</v>
      </c>
      <c r="AV18" s="342">
        <v>103.76745036</v>
      </c>
      <c r="AW18" s="342">
        <v>102.42752222999999</v>
      </c>
      <c r="AX18" s="342">
        <v>119.0524793</v>
      </c>
      <c r="AY18" s="342">
        <v>142.83892144999999</v>
      </c>
      <c r="AZ18" s="342">
        <v>117.71559860000001</v>
      </c>
      <c r="BA18" s="342">
        <v>103.97448639</v>
      </c>
      <c r="BB18" s="342">
        <v>96.236190109999995</v>
      </c>
      <c r="BC18" s="342">
        <v>109.07579139000001</v>
      </c>
      <c r="BD18" s="784">
        <v>139.20562856999999</v>
      </c>
      <c r="BE18" s="784">
        <v>166.02955284000001</v>
      </c>
      <c r="BF18" s="784">
        <v>160.82117778</v>
      </c>
      <c r="BG18" s="514">
        <v>131.60329999999999</v>
      </c>
      <c r="BH18" s="514">
        <v>106.2029</v>
      </c>
      <c r="BI18" s="514">
        <v>103.9507</v>
      </c>
      <c r="BJ18" s="514">
        <v>125.45489999999999</v>
      </c>
      <c r="BK18" s="514">
        <v>143.3999</v>
      </c>
      <c r="BL18" s="514">
        <v>118.08969999999999</v>
      </c>
      <c r="BM18" s="514">
        <v>109.22920000000001</v>
      </c>
      <c r="BN18" s="514">
        <v>99.488640000000004</v>
      </c>
      <c r="BO18" s="514">
        <v>108.4639</v>
      </c>
      <c r="BP18" s="514">
        <v>135.8612</v>
      </c>
      <c r="BQ18" s="514">
        <v>168.08959999999999</v>
      </c>
      <c r="BR18" s="514">
        <v>170.11089999999999</v>
      </c>
      <c r="BS18" s="514">
        <v>137.1498</v>
      </c>
      <c r="BT18" s="514">
        <v>107.88379999999999</v>
      </c>
      <c r="BU18" s="514">
        <v>104.7346</v>
      </c>
      <c r="BV18" s="514">
        <v>126.2953</v>
      </c>
    </row>
    <row r="19" spans="1:74" ht="11.1" customHeight="1" x14ac:dyDescent="0.2">
      <c r="A19" s="55" t="s">
        <v>608</v>
      </c>
      <c r="B19" s="874" t="s">
        <v>1033</v>
      </c>
      <c r="C19" s="503">
        <v>4.3186383900000003</v>
      </c>
      <c r="D19" s="503">
        <v>3.7655703599999999</v>
      </c>
      <c r="E19" s="503">
        <v>3.6246973499999999</v>
      </c>
      <c r="F19" s="503">
        <v>3.5249499900000001</v>
      </c>
      <c r="G19" s="503">
        <v>3.4018156400000001</v>
      </c>
      <c r="H19" s="503">
        <v>4.0332014599999999</v>
      </c>
      <c r="I19" s="503">
        <v>5.4464944600000003</v>
      </c>
      <c r="J19" s="503">
        <v>5.30441568</v>
      </c>
      <c r="K19" s="503">
        <v>3.86136474</v>
      </c>
      <c r="L19" s="503">
        <v>3.3181006100000001</v>
      </c>
      <c r="M19" s="503">
        <v>3.4163056599999999</v>
      </c>
      <c r="N19" s="503">
        <v>4.3121217100000004</v>
      </c>
      <c r="O19" s="503">
        <v>4.6696076599999996</v>
      </c>
      <c r="P19" s="503">
        <v>4.2965727899999999</v>
      </c>
      <c r="Q19" s="503">
        <v>3.9359127300000001</v>
      </c>
      <c r="R19" s="503">
        <v>3.3493628599999998</v>
      </c>
      <c r="S19" s="503">
        <v>3.1944030200000002</v>
      </c>
      <c r="T19" s="503">
        <v>4.2510449699999997</v>
      </c>
      <c r="U19" s="503">
        <v>4.6606535600000001</v>
      </c>
      <c r="V19" s="503">
        <v>4.9628409800000002</v>
      </c>
      <c r="W19" s="503">
        <v>4.2913408100000003</v>
      </c>
      <c r="X19" s="503">
        <v>3.3258596800000002</v>
      </c>
      <c r="Y19" s="503">
        <v>3.46888577</v>
      </c>
      <c r="Z19" s="503">
        <v>4.1911112399999997</v>
      </c>
      <c r="AA19" s="503">
        <v>4.8329048300000004</v>
      </c>
      <c r="AB19" s="503">
        <v>4.3054023700000004</v>
      </c>
      <c r="AC19" s="503">
        <v>3.9777455800000001</v>
      </c>
      <c r="AD19" s="503">
        <v>3.5102551900000001</v>
      </c>
      <c r="AE19" s="503">
        <v>3.41191639</v>
      </c>
      <c r="AF19" s="503">
        <v>3.6095034500000001</v>
      </c>
      <c r="AG19" s="503">
        <v>4.8394245800000002</v>
      </c>
      <c r="AH19" s="503">
        <v>5.1874436299999998</v>
      </c>
      <c r="AI19" s="503">
        <v>3.9148201</v>
      </c>
      <c r="AJ19" s="503">
        <v>3.2861362299999999</v>
      </c>
      <c r="AK19" s="503">
        <v>3.3926311299999998</v>
      </c>
      <c r="AL19" s="503">
        <v>4.1835965599999998</v>
      </c>
      <c r="AM19" s="503">
        <v>4.40016243</v>
      </c>
      <c r="AN19" s="503">
        <v>3.97481054</v>
      </c>
      <c r="AO19" s="503">
        <v>3.8550575399999998</v>
      </c>
      <c r="AP19" s="503">
        <v>3.2326112</v>
      </c>
      <c r="AQ19" s="503">
        <v>3.0865652799999999</v>
      </c>
      <c r="AR19" s="503">
        <v>3.4398617200000001</v>
      </c>
      <c r="AS19" s="503">
        <v>4.9890606100000001</v>
      </c>
      <c r="AT19" s="503">
        <v>4.6719776399999997</v>
      </c>
      <c r="AU19" s="503">
        <v>4.0630845799999999</v>
      </c>
      <c r="AV19" s="503">
        <v>3.2575232299999999</v>
      </c>
      <c r="AW19" s="503">
        <v>3.5214753999999999</v>
      </c>
      <c r="AX19" s="503">
        <v>4.0544107499999997</v>
      </c>
      <c r="AY19" s="503">
        <v>4.6033910699999998</v>
      </c>
      <c r="AZ19" s="503">
        <v>4.1539457400000002</v>
      </c>
      <c r="BA19" s="503">
        <v>3.9114344299999999</v>
      </c>
      <c r="BB19" s="503">
        <v>3.5068515599999999</v>
      </c>
      <c r="BC19" s="503">
        <v>3.40226578</v>
      </c>
      <c r="BD19" s="728">
        <v>3.9676434299999999</v>
      </c>
      <c r="BE19" s="728">
        <v>5.4337575778999998</v>
      </c>
      <c r="BF19" s="728">
        <v>5.0703468891999997</v>
      </c>
      <c r="BG19" s="508">
        <v>4.1176700000000004</v>
      </c>
      <c r="BH19" s="508">
        <v>3.4269919999999998</v>
      </c>
      <c r="BI19" s="508">
        <v>3.5638190000000001</v>
      </c>
      <c r="BJ19" s="508">
        <v>4.2165179999999998</v>
      </c>
      <c r="BK19" s="508">
        <v>4.8593289999999998</v>
      </c>
      <c r="BL19" s="508">
        <v>4.1888550000000002</v>
      </c>
      <c r="BM19" s="508">
        <v>4.1238469999999996</v>
      </c>
      <c r="BN19" s="508">
        <v>3.6030700000000002</v>
      </c>
      <c r="BO19" s="508">
        <v>3.4673289999999999</v>
      </c>
      <c r="BP19" s="508">
        <v>3.8611399999999998</v>
      </c>
      <c r="BQ19" s="508">
        <v>5.2036850000000001</v>
      </c>
      <c r="BR19" s="508">
        <v>5.4996879999999999</v>
      </c>
      <c r="BS19" s="508">
        <v>4.3736790000000001</v>
      </c>
      <c r="BT19" s="508">
        <v>3.455473</v>
      </c>
      <c r="BU19" s="508">
        <v>3.5746340000000001</v>
      </c>
      <c r="BV19" s="508">
        <v>4.2213779999999996</v>
      </c>
    </row>
    <row r="20" spans="1:74" ht="11.1" customHeight="1" x14ac:dyDescent="0.2">
      <c r="A20" s="55" t="s">
        <v>609</v>
      </c>
      <c r="B20" s="875" t="s">
        <v>1034</v>
      </c>
      <c r="C20" s="503">
        <v>11.87203551</v>
      </c>
      <c r="D20" s="503">
        <v>10.62781195</v>
      </c>
      <c r="E20" s="503">
        <v>9.6553457199999997</v>
      </c>
      <c r="F20" s="503">
        <v>9.56092166</v>
      </c>
      <c r="G20" s="503">
        <v>9.3936261900000009</v>
      </c>
      <c r="H20" s="503">
        <v>11.627076819999999</v>
      </c>
      <c r="I20" s="503">
        <v>16.525964630000001</v>
      </c>
      <c r="J20" s="503">
        <v>15.41647682</v>
      </c>
      <c r="K20" s="503">
        <v>11.625415500000001</v>
      </c>
      <c r="L20" s="503">
        <v>9.1675438699999994</v>
      </c>
      <c r="M20" s="503">
        <v>9.5166641199999997</v>
      </c>
      <c r="N20" s="503">
        <v>12.25221123</v>
      </c>
      <c r="O20" s="503">
        <v>13.05314972</v>
      </c>
      <c r="P20" s="503">
        <v>11.91468061</v>
      </c>
      <c r="Q20" s="503">
        <v>10.87397182</v>
      </c>
      <c r="R20" s="503">
        <v>8.8696567799999997</v>
      </c>
      <c r="S20" s="503">
        <v>9.0338431400000001</v>
      </c>
      <c r="T20" s="503">
        <v>12.33202936</v>
      </c>
      <c r="U20" s="503">
        <v>14.75280169</v>
      </c>
      <c r="V20" s="503">
        <v>14.96086575</v>
      </c>
      <c r="W20" s="503">
        <v>11.99280811</v>
      </c>
      <c r="X20" s="503">
        <v>9.2355291600000005</v>
      </c>
      <c r="Y20" s="503">
        <v>9.7316635700000003</v>
      </c>
      <c r="Z20" s="503">
        <v>11.441429279999999</v>
      </c>
      <c r="AA20" s="503">
        <v>13.575983219999999</v>
      </c>
      <c r="AB20" s="503">
        <v>11.73578451</v>
      </c>
      <c r="AC20" s="503">
        <v>10.6264126</v>
      </c>
      <c r="AD20" s="503">
        <v>9.1255836899999991</v>
      </c>
      <c r="AE20" s="503">
        <v>9.3802762099999999</v>
      </c>
      <c r="AF20" s="503">
        <v>11.433852160000001</v>
      </c>
      <c r="AG20" s="503">
        <v>15.30224812</v>
      </c>
      <c r="AH20" s="503">
        <v>15.59741092</v>
      </c>
      <c r="AI20" s="503">
        <v>11.629279329999999</v>
      </c>
      <c r="AJ20" s="503">
        <v>8.7896072000000007</v>
      </c>
      <c r="AK20" s="503">
        <v>9.29570556</v>
      </c>
      <c r="AL20" s="503">
        <v>12.21067964</v>
      </c>
      <c r="AM20" s="503">
        <v>12.066076949999999</v>
      </c>
      <c r="AN20" s="503">
        <v>10.6291429</v>
      </c>
      <c r="AO20" s="503">
        <v>10.57743441</v>
      </c>
      <c r="AP20" s="503">
        <v>8.6946008100000007</v>
      </c>
      <c r="AQ20" s="503">
        <v>8.6955698600000009</v>
      </c>
      <c r="AR20" s="503">
        <v>10.14993773</v>
      </c>
      <c r="AS20" s="503">
        <v>14.872730710000001</v>
      </c>
      <c r="AT20" s="503">
        <v>13.738132970000001</v>
      </c>
      <c r="AU20" s="503">
        <v>11.52760453</v>
      </c>
      <c r="AV20" s="503">
        <v>9.0691449199999994</v>
      </c>
      <c r="AW20" s="503">
        <v>9.6338273099999991</v>
      </c>
      <c r="AX20" s="503">
        <v>11.51321089</v>
      </c>
      <c r="AY20" s="503">
        <v>12.689835990000001</v>
      </c>
      <c r="AZ20" s="503">
        <v>12.31978052</v>
      </c>
      <c r="BA20" s="503">
        <v>11.145465740000001</v>
      </c>
      <c r="BB20" s="503">
        <v>10.131727740000001</v>
      </c>
      <c r="BC20" s="503">
        <v>10.207894469999999</v>
      </c>
      <c r="BD20" s="728">
        <v>12.37566546</v>
      </c>
      <c r="BE20" s="728">
        <v>16.286814901</v>
      </c>
      <c r="BF20" s="728">
        <v>14.425507517</v>
      </c>
      <c r="BG20" s="508">
        <v>11.47114</v>
      </c>
      <c r="BH20" s="508">
        <v>9.1629559999999994</v>
      </c>
      <c r="BI20" s="508">
        <v>9.4706689999999991</v>
      </c>
      <c r="BJ20" s="508">
        <v>11.79594</v>
      </c>
      <c r="BK20" s="508">
        <v>13.133139999999999</v>
      </c>
      <c r="BL20" s="508">
        <v>12.28726</v>
      </c>
      <c r="BM20" s="508">
        <v>11.73292</v>
      </c>
      <c r="BN20" s="508">
        <v>10.42944</v>
      </c>
      <c r="BO20" s="508">
        <v>10.3043</v>
      </c>
      <c r="BP20" s="508">
        <v>11.894690000000001</v>
      </c>
      <c r="BQ20" s="508">
        <v>15.677630000000001</v>
      </c>
      <c r="BR20" s="508">
        <v>15.2323</v>
      </c>
      <c r="BS20" s="508">
        <v>12.19993</v>
      </c>
      <c r="BT20" s="508">
        <v>9.3379670000000008</v>
      </c>
      <c r="BU20" s="508">
        <v>9.5350070000000002</v>
      </c>
      <c r="BV20" s="508">
        <v>11.86979</v>
      </c>
    </row>
    <row r="21" spans="1:74" ht="11.1" customHeight="1" x14ac:dyDescent="0.2">
      <c r="A21" s="55" t="s">
        <v>610</v>
      </c>
      <c r="B21" s="874" t="s">
        <v>1035</v>
      </c>
      <c r="C21" s="503">
        <v>16.737911279999999</v>
      </c>
      <c r="D21" s="503">
        <v>15.668232529999999</v>
      </c>
      <c r="E21" s="503">
        <v>14.0031675</v>
      </c>
      <c r="F21" s="503">
        <v>12.889508559999999</v>
      </c>
      <c r="G21" s="503">
        <v>13.42886107</v>
      </c>
      <c r="H21" s="503">
        <v>17.517107589999998</v>
      </c>
      <c r="I21" s="503">
        <v>22.877345760000001</v>
      </c>
      <c r="J21" s="503">
        <v>19.676960940000001</v>
      </c>
      <c r="K21" s="503">
        <v>14.06120518</v>
      </c>
      <c r="L21" s="503">
        <v>12.78016912</v>
      </c>
      <c r="M21" s="503">
        <v>13.29829011</v>
      </c>
      <c r="N21" s="503">
        <v>17.372549200000002</v>
      </c>
      <c r="O21" s="503">
        <v>18.037086039999998</v>
      </c>
      <c r="P21" s="503">
        <v>17.545620750000001</v>
      </c>
      <c r="Q21" s="503">
        <v>14.42360017</v>
      </c>
      <c r="R21" s="503">
        <v>12.22063254</v>
      </c>
      <c r="S21" s="503">
        <v>12.972647820000001</v>
      </c>
      <c r="T21" s="503">
        <v>17.782269150000001</v>
      </c>
      <c r="U21" s="503">
        <v>19.67947903</v>
      </c>
      <c r="V21" s="503">
        <v>21.155962590000001</v>
      </c>
      <c r="W21" s="503">
        <v>15.268629819999999</v>
      </c>
      <c r="X21" s="503">
        <v>13.143316970000001</v>
      </c>
      <c r="Y21" s="503">
        <v>13.90108603</v>
      </c>
      <c r="Z21" s="503">
        <v>16.058047070000001</v>
      </c>
      <c r="AA21" s="503">
        <v>19.087698410000002</v>
      </c>
      <c r="AB21" s="503">
        <v>16.646109899999999</v>
      </c>
      <c r="AC21" s="503">
        <v>14.881576219999999</v>
      </c>
      <c r="AD21" s="503">
        <v>12.717495899999999</v>
      </c>
      <c r="AE21" s="503">
        <v>13.75035883</v>
      </c>
      <c r="AF21" s="503">
        <v>17.117122999999999</v>
      </c>
      <c r="AG21" s="503">
        <v>20.474227689999999</v>
      </c>
      <c r="AH21" s="503">
        <v>19.424876359999999</v>
      </c>
      <c r="AI21" s="503">
        <v>14.729913760000001</v>
      </c>
      <c r="AJ21" s="503">
        <v>11.87844396</v>
      </c>
      <c r="AK21" s="503">
        <v>13.41658357</v>
      </c>
      <c r="AL21" s="503">
        <v>17.64840049</v>
      </c>
      <c r="AM21" s="503">
        <v>17.008142200000002</v>
      </c>
      <c r="AN21" s="503">
        <v>14.63139514</v>
      </c>
      <c r="AO21" s="503">
        <v>14.88988649</v>
      </c>
      <c r="AP21" s="503">
        <v>12.241742070000001</v>
      </c>
      <c r="AQ21" s="503">
        <v>12.44601479</v>
      </c>
      <c r="AR21" s="503">
        <v>15.09489331</v>
      </c>
      <c r="AS21" s="503">
        <v>19.39284344</v>
      </c>
      <c r="AT21" s="503">
        <v>18.42017616</v>
      </c>
      <c r="AU21" s="503">
        <v>14.67291767</v>
      </c>
      <c r="AV21" s="503">
        <v>12.65496828</v>
      </c>
      <c r="AW21" s="503">
        <v>13.450007129999999</v>
      </c>
      <c r="AX21" s="503">
        <v>15.593561899999999</v>
      </c>
      <c r="AY21" s="503">
        <v>18.530324289999999</v>
      </c>
      <c r="AZ21" s="503">
        <v>14.930931620000001</v>
      </c>
      <c r="BA21" s="503">
        <v>13.616195749999999</v>
      </c>
      <c r="BB21" s="503">
        <v>12.25796362</v>
      </c>
      <c r="BC21" s="503">
        <v>13.596321769999999</v>
      </c>
      <c r="BD21" s="728">
        <v>17.751347989999999</v>
      </c>
      <c r="BE21" s="728">
        <v>19.849377819000001</v>
      </c>
      <c r="BF21" s="728">
        <v>19.400244442999998</v>
      </c>
      <c r="BG21" s="508">
        <v>14.73366</v>
      </c>
      <c r="BH21" s="508">
        <v>12.907170000000001</v>
      </c>
      <c r="BI21" s="508">
        <v>13.551640000000001</v>
      </c>
      <c r="BJ21" s="508">
        <v>16.919360000000001</v>
      </c>
      <c r="BK21" s="508">
        <v>19.13242</v>
      </c>
      <c r="BL21" s="508">
        <v>15.659369999999999</v>
      </c>
      <c r="BM21" s="508">
        <v>14.578419999999999</v>
      </c>
      <c r="BN21" s="508">
        <v>12.71424</v>
      </c>
      <c r="BO21" s="508">
        <v>13.304500000000001</v>
      </c>
      <c r="BP21" s="508">
        <v>17.142499999999998</v>
      </c>
      <c r="BQ21" s="508">
        <v>21.252289999999999</v>
      </c>
      <c r="BR21" s="508">
        <v>20.415410000000001</v>
      </c>
      <c r="BS21" s="508">
        <v>15.04382</v>
      </c>
      <c r="BT21" s="508">
        <v>12.977</v>
      </c>
      <c r="BU21" s="508">
        <v>13.58361</v>
      </c>
      <c r="BV21" s="508">
        <v>16.95628</v>
      </c>
    </row>
    <row r="22" spans="1:74" ht="11.1" customHeight="1" x14ac:dyDescent="0.2">
      <c r="A22" s="55" t="s">
        <v>611</v>
      </c>
      <c r="B22" s="874" t="s">
        <v>1036</v>
      </c>
      <c r="C22" s="503">
        <v>10.387684070000001</v>
      </c>
      <c r="D22" s="503">
        <v>9.1875534600000002</v>
      </c>
      <c r="E22" s="503">
        <v>8.2129949700000004</v>
      </c>
      <c r="F22" s="503">
        <v>7.2827261600000002</v>
      </c>
      <c r="G22" s="503">
        <v>6.9974212600000003</v>
      </c>
      <c r="H22" s="503">
        <v>9.6987454</v>
      </c>
      <c r="I22" s="503">
        <v>11.756293960000001</v>
      </c>
      <c r="J22" s="503">
        <v>10.40604849</v>
      </c>
      <c r="K22" s="503">
        <v>8.0103664800000001</v>
      </c>
      <c r="L22" s="503">
        <v>7.1942678200000003</v>
      </c>
      <c r="M22" s="503">
        <v>7.5511615399999998</v>
      </c>
      <c r="N22" s="503">
        <v>9.9922243900000005</v>
      </c>
      <c r="O22" s="503">
        <v>10.516312080000001</v>
      </c>
      <c r="P22" s="503">
        <v>10.69020531</v>
      </c>
      <c r="Q22" s="503">
        <v>8.4999005600000004</v>
      </c>
      <c r="R22" s="503">
        <v>6.9007056000000002</v>
      </c>
      <c r="S22" s="503">
        <v>6.8698765000000002</v>
      </c>
      <c r="T22" s="503">
        <v>9.7106758099999997</v>
      </c>
      <c r="U22" s="503">
        <v>10.963877889999999</v>
      </c>
      <c r="V22" s="503">
        <v>11.08201285</v>
      </c>
      <c r="W22" s="503">
        <v>8.7135616099999993</v>
      </c>
      <c r="X22" s="503">
        <v>7.0906489400000003</v>
      </c>
      <c r="Y22" s="503">
        <v>7.4868347799999997</v>
      </c>
      <c r="Z22" s="503">
        <v>9.2357511300000006</v>
      </c>
      <c r="AA22" s="503">
        <v>11.48731579</v>
      </c>
      <c r="AB22" s="503">
        <v>10.12490519</v>
      </c>
      <c r="AC22" s="503">
        <v>8.8695873800000005</v>
      </c>
      <c r="AD22" s="503">
        <v>7.3911491700000003</v>
      </c>
      <c r="AE22" s="503">
        <v>7.6342204499999999</v>
      </c>
      <c r="AF22" s="503">
        <v>9.5612068099999998</v>
      </c>
      <c r="AG22" s="503">
        <v>11.616510359999999</v>
      </c>
      <c r="AH22" s="503">
        <v>11.10141342</v>
      </c>
      <c r="AI22" s="503">
        <v>8.5188335100000003</v>
      </c>
      <c r="AJ22" s="503">
        <v>6.7750385499999997</v>
      </c>
      <c r="AK22" s="503">
        <v>7.8978867199999998</v>
      </c>
      <c r="AL22" s="503">
        <v>10.900055760000001</v>
      </c>
      <c r="AM22" s="503">
        <v>11.12591812</v>
      </c>
      <c r="AN22" s="503">
        <v>9.14557325</v>
      </c>
      <c r="AO22" s="503">
        <v>9.1287024999999993</v>
      </c>
      <c r="AP22" s="503">
        <v>7.3316626200000004</v>
      </c>
      <c r="AQ22" s="503">
        <v>7.3670747800000003</v>
      </c>
      <c r="AR22" s="503">
        <v>9.4239134700000005</v>
      </c>
      <c r="AS22" s="503">
        <v>10.84054317</v>
      </c>
      <c r="AT22" s="503">
        <v>11.057493170000001</v>
      </c>
      <c r="AU22" s="503">
        <v>8.8873283399999998</v>
      </c>
      <c r="AV22" s="503">
        <v>7.1408262699999998</v>
      </c>
      <c r="AW22" s="503">
        <v>7.6971844799999998</v>
      </c>
      <c r="AX22" s="503">
        <v>9.4059558800000005</v>
      </c>
      <c r="AY22" s="503">
        <v>11.854509220000001</v>
      </c>
      <c r="AZ22" s="503">
        <v>8.9216330500000005</v>
      </c>
      <c r="BA22" s="503">
        <v>8.0380515199999998</v>
      </c>
      <c r="BB22" s="503">
        <v>7.139106</v>
      </c>
      <c r="BC22" s="503">
        <v>7.3052937099999999</v>
      </c>
      <c r="BD22" s="728">
        <v>9.6804114699999992</v>
      </c>
      <c r="BE22" s="728">
        <v>10.837032732000001</v>
      </c>
      <c r="BF22" s="728">
        <v>10.715561095</v>
      </c>
      <c r="BG22" s="508">
        <v>8.636317</v>
      </c>
      <c r="BH22" s="508">
        <v>7.3354780000000002</v>
      </c>
      <c r="BI22" s="508">
        <v>8.0483329999999995</v>
      </c>
      <c r="BJ22" s="508">
        <v>10.651960000000001</v>
      </c>
      <c r="BK22" s="508">
        <v>12.33784</v>
      </c>
      <c r="BL22" s="508">
        <v>9.6824890000000003</v>
      </c>
      <c r="BM22" s="508">
        <v>8.7632659999999998</v>
      </c>
      <c r="BN22" s="508">
        <v>7.464931</v>
      </c>
      <c r="BO22" s="508">
        <v>7.4008459999999996</v>
      </c>
      <c r="BP22" s="508">
        <v>9.5866199999999999</v>
      </c>
      <c r="BQ22" s="508">
        <v>11.965</v>
      </c>
      <c r="BR22" s="508">
        <v>11.57638</v>
      </c>
      <c r="BS22" s="508">
        <v>8.927251</v>
      </c>
      <c r="BT22" s="508">
        <v>7.4561739999999999</v>
      </c>
      <c r="BU22" s="508">
        <v>8.1526219999999991</v>
      </c>
      <c r="BV22" s="508">
        <v>10.7849</v>
      </c>
    </row>
    <row r="23" spans="1:74" ht="11.1" customHeight="1" x14ac:dyDescent="0.2">
      <c r="A23" s="55" t="s">
        <v>612</v>
      </c>
      <c r="B23" s="874" t="s">
        <v>1037</v>
      </c>
      <c r="C23" s="503">
        <v>30.836395509999999</v>
      </c>
      <c r="D23" s="503">
        <v>27.866012690000002</v>
      </c>
      <c r="E23" s="503">
        <v>26.013938540000002</v>
      </c>
      <c r="F23" s="503">
        <v>25.34871644</v>
      </c>
      <c r="G23" s="503">
        <v>27.48565868</v>
      </c>
      <c r="H23" s="503">
        <v>33.98047218</v>
      </c>
      <c r="I23" s="503">
        <v>42.264159460000002</v>
      </c>
      <c r="J23" s="503">
        <v>40.25387602</v>
      </c>
      <c r="K23" s="503">
        <v>32.879230730000003</v>
      </c>
      <c r="L23" s="503">
        <v>26.674506560000001</v>
      </c>
      <c r="M23" s="503">
        <v>25.787146979999999</v>
      </c>
      <c r="N23" s="503">
        <v>33.313067259999997</v>
      </c>
      <c r="O23" s="503">
        <v>35.05766655</v>
      </c>
      <c r="P23" s="503">
        <v>31.960977939999999</v>
      </c>
      <c r="Q23" s="503">
        <v>28.17043838</v>
      </c>
      <c r="R23" s="503">
        <v>24.386527040000001</v>
      </c>
      <c r="S23" s="503">
        <v>27.294430089999999</v>
      </c>
      <c r="T23" s="503">
        <v>33.34331152</v>
      </c>
      <c r="U23" s="503">
        <v>38.533264619999997</v>
      </c>
      <c r="V23" s="503">
        <v>39.429423440000001</v>
      </c>
      <c r="W23" s="503">
        <v>33.449210469999997</v>
      </c>
      <c r="X23" s="503">
        <v>27.739347850000001</v>
      </c>
      <c r="Y23" s="503">
        <v>25.928046049999999</v>
      </c>
      <c r="Z23" s="503">
        <v>29.453352110000001</v>
      </c>
      <c r="AA23" s="503">
        <v>35.378035689999997</v>
      </c>
      <c r="AB23" s="503">
        <v>31.80400251</v>
      </c>
      <c r="AC23" s="503">
        <v>27.36628335</v>
      </c>
      <c r="AD23" s="503">
        <v>24.61065</v>
      </c>
      <c r="AE23" s="503">
        <v>29.26250014</v>
      </c>
      <c r="AF23" s="503">
        <v>35.737463050000002</v>
      </c>
      <c r="AG23" s="503">
        <v>41.472507839999999</v>
      </c>
      <c r="AH23" s="503">
        <v>39.866808599999999</v>
      </c>
      <c r="AI23" s="503">
        <v>32.403803189999998</v>
      </c>
      <c r="AJ23" s="503">
        <v>25.64963054</v>
      </c>
      <c r="AK23" s="503">
        <v>26.497871119999999</v>
      </c>
      <c r="AL23" s="503">
        <v>33.716732049999997</v>
      </c>
      <c r="AM23" s="503">
        <v>32.472738440000001</v>
      </c>
      <c r="AN23" s="503">
        <v>27.125143569999999</v>
      </c>
      <c r="AO23" s="503">
        <v>27.56954863</v>
      </c>
      <c r="AP23" s="503">
        <v>25.339101620000001</v>
      </c>
      <c r="AQ23" s="503">
        <v>26.51117361</v>
      </c>
      <c r="AR23" s="503">
        <v>31.904851059999999</v>
      </c>
      <c r="AS23" s="503">
        <v>41.431379329999999</v>
      </c>
      <c r="AT23" s="503">
        <v>41.791030319999997</v>
      </c>
      <c r="AU23" s="503">
        <v>34.6603967</v>
      </c>
      <c r="AV23" s="503">
        <v>26.791307710000002</v>
      </c>
      <c r="AW23" s="503">
        <v>26.622447730000001</v>
      </c>
      <c r="AX23" s="503">
        <v>30.820687459999998</v>
      </c>
      <c r="AY23" s="503">
        <v>36.285093490000001</v>
      </c>
      <c r="AZ23" s="503">
        <v>29.30687679</v>
      </c>
      <c r="BA23" s="503">
        <v>25.995675970000001</v>
      </c>
      <c r="BB23" s="503">
        <v>24.513136500000002</v>
      </c>
      <c r="BC23" s="503">
        <v>30.003208919999999</v>
      </c>
      <c r="BD23" s="728">
        <v>37.46735941</v>
      </c>
      <c r="BE23" s="728">
        <v>43.654916737999997</v>
      </c>
      <c r="BF23" s="728">
        <v>41.508956839</v>
      </c>
      <c r="BG23" s="508">
        <v>35.211379999999998</v>
      </c>
      <c r="BH23" s="508">
        <v>28.2316</v>
      </c>
      <c r="BI23" s="508">
        <v>26.951920000000001</v>
      </c>
      <c r="BJ23" s="508">
        <v>31.686979999999998</v>
      </c>
      <c r="BK23" s="508">
        <v>36.251629999999999</v>
      </c>
      <c r="BL23" s="508">
        <v>29.096640000000001</v>
      </c>
      <c r="BM23" s="508">
        <v>27.147040000000001</v>
      </c>
      <c r="BN23" s="508">
        <v>25.87838</v>
      </c>
      <c r="BO23" s="508">
        <v>29.780429999999999</v>
      </c>
      <c r="BP23" s="508">
        <v>37.147069999999999</v>
      </c>
      <c r="BQ23" s="508">
        <v>43.926900000000003</v>
      </c>
      <c r="BR23" s="508">
        <v>44.47972</v>
      </c>
      <c r="BS23" s="508">
        <v>37.278709999999997</v>
      </c>
      <c r="BT23" s="508">
        <v>28.791409999999999</v>
      </c>
      <c r="BU23" s="508">
        <v>27.11101</v>
      </c>
      <c r="BV23" s="508">
        <v>31.835260000000002</v>
      </c>
    </row>
    <row r="24" spans="1:74" ht="11.1" customHeight="1" x14ac:dyDescent="0.2">
      <c r="A24" s="55" t="s">
        <v>613</v>
      </c>
      <c r="B24" s="874" t="s">
        <v>1038</v>
      </c>
      <c r="C24" s="503">
        <v>10.10147523</v>
      </c>
      <c r="D24" s="503">
        <v>9.7534541200000007</v>
      </c>
      <c r="E24" s="503">
        <v>8.5206274900000007</v>
      </c>
      <c r="F24" s="503">
        <v>7.4300166499999998</v>
      </c>
      <c r="G24" s="503">
        <v>7.91833103</v>
      </c>
      <c r="H24" s="503">
        <v>10.203291869999999</v>
      </c>
      <c r="I24" s="503">
        <v>12.96812347</v>
      </c>
      <c r="J24" s="503">
        <v>12.753705699999999</v>
      </c>
      <c r="K24" s="503">
        <v>10.694378459999999</v>
      </c>
      <c r="L24" s="503">
        <v>7.7526206499999999</v>
      </c>
      <c r="M24" s="503">
        <v>7.5493484899999999</v>
      </c>
      <c r="N24" s="503">
        <v>10.70050786</v>
      </c>
      <c r="O24" s="503">
        <v>12.152412119999999</v>
      </c>
      <c r="P24" s="503">
        <v>11.643273560000001</v>
      </c>
      <c r="Q24" s="503">
        <v>9.3978907100000004</v>
      </c>
      <c r="R24" s="503">
        <v>7.4145635700000003</v>
      </c>
      <c r="S24" s="503">
        <v>7.6604361499999998</v>
      </c>
      <c r="T24" s="503">
        <v>10.027376220000001</v>
      </c>
      <c r="U24" s="503">
        <v>12.08258432</v>
      </c>
      <c r="V24" s="503">
        <v>12.60445726</v>
      </c>
      <c r="W24" s="503">
        <v>10.72888659</v>
      </c>
      <c r="X24" s="503">
        <v>8.2057501500000001</v>
      </c>
      <c r="Y24" s="503">
        <v>8.2221208200000007</v>
      </c>
      <c r="Z24" s="503">
        <v>9.2901505499999999</v>
      </c>
      <c r="AA24" s="503">
        <v>11.885308589999999</v>
      </c>
      <c r="AB24" s="503">
        <v>11.42384992</v>
      </c>
      <c r="AC24" s="503">
        <v>8.9011356399999997</v>
      </c>
      <c r="AD24" s="503">
        <v>7.63234806</v>
      </c>
      <c r="AE24" s="503">
        <v>8.5482627999999998</v>
      </c>
      <c r="AF24" s="503">
        <v>11.165415360000001</v>
      </c>
      <c r="AG24" s="503">
        <v>13.54511759</v>
      </c>
      <c r="AH24" s="503">
        <v>12.62548522</v>
      </c>
      <c r="AI24" s="503">
        <v>10.39815492</v>
      </c>
      <c r="AJ24" s="503">
        <v>7.6904722200000002</v>
      </c>
      <c r="AK24" s="503">
        <v>7.9244603299999996</v>
      </c>
      <c r="AL24" s="503">
        <v>10.545612390000001</v>
      </c>
      <c r="AM24" s="503">
        <v>11.24323424</v>
      </c>
      <c r="AN24" s="503">
        <v>9.6259347999999996</v>
      </c>
      <c r="AO24" s="503">
        <v>8.3989885900000001</v>
      </c>
      <c r="AP24" s="503">
        <v>7.6242591700000002</v>
      </c>
      <c r="AQ24" s="503">
        <v>7.8810405599999998</v>
      </c>
      <c r="AR24" s="503">
        <v>9.9032071399999992</v>
      </c>
      <c r="AS24" s="503">
        <v>12.651297550000001</v>
      </c>
      <c r="AT24" s="503">
        <v>13.25569516</v>
      </c>
      <c r="AU24" s="503">
        <v>11.3523874</v>
      </c>
      <c r="AV24" s="503">
        <v>8.1796349900000003</v>
      </c>
      <c r="AW24" s="503">
        <v>7.9842029600000002</v>
      </c>
      <c r="AX24" s="503">
        <v>9.8772975200000008</v>
      </c>
      <c r="AY24" s="503">
        <v>13.07383641</v>
      </c>
      <c r="AZ24" s="503">
        <v>10.72996223</v>
      </c>
      <c r="BA24" s="503">
        <v>8.2288840400000005</v>
      </c>
      <c r="BB24" s="503">
        <v>7.53505292</v>
      </c>
      <c r="BC24" s="503">
        <v>8.7693864300000008</v>
      </c>
      <c r="BD24" s="728">
        <v>11.20063041</v>
      </c>
      <c r="BE24" s="728">
        <v>13.773207924999999</v>
      </c>
      <c r="BF24" s="728">
        <v>13.328418498</v>
      </c>
      <c r="BG24" s="508">
        <v>11.34507</v>
      </c>
      <c r="BH24" s="508">
        <v>8.3042300000000004</v>
      </c>
      <c r="BI24" s="508">
        <v>8.1496309999999994</v>
      </c>
      <c r="BJ24" s="508">
        <v>10.26473</v>
      </c>
      <c r="BK24" s="508">
        <v>12.45215</v>
      </c>
      <c r="BL24" s="508">
        <v>10.436349999999999</v>
      </c>
      <c r="BM24" s="508">
        <v>8.8439510000000006</v>
      </c>
      <c r="BN24" s="508">
        <v>7.8145379999999998</v>
      </c>
      <c r="BO24" s="508">
        <v>8.6368869999999998</v>
      </c>
      <c r="BP24" s="508">
        <v>10.881869999999999</v>
      </c>
      <c r="BQ24" s="508">
        <v>13.85698</v>
      </c>
      <c r="BR24" s="508">
        <v>13.70327</v>
      </c>
      <c r="BS24" s="508">
        <v>11.598420000000001</v>
      </c>
      <c r="BT24" s="508">
        <v>8.3799810000000008</v>
      </c>
      <c r="BU24" s="508">
        <v>8.1856279999999995</v>
      </c>
      <c r="BV24" s="508">
        <v>10.30484</v>
      </c>
    </row>
    <row r="25" spans="1:74" ht="11.1" customHeight="1" x14ac:dyDescent="0.2">
      <c r="A25" s="55" t="s">
        <v>614</v>
      </c>
      <c r="B25" s="874" t="s">
        <v>1039</v>
      </c>
      <c r="C25" s="503">
        <v>17.499084369999999</v>
      </c>
      <c r="D25" s="503">
        <v>16.589204519999999</v>
      </c>
      <c r="E25" s="503">
        <v>15.13628814</v>
      </c>
      <c r="F25" s="503">
        <v>14.405236589999999</v>
      </c>
      <c r="G25" s="503">
        <v>16.70774188</v>
      </c>
      <c r="H25" s="503">
        <v>22.034402350000001</v>
      </c>
      <c r="I25" s="503">
        <v>27.171694039999998</v>
      </c>
      <c r="J25" s="503">
        <v>26.945831370000001</v>
      </c>
      <c r="K25" s="503">
        <v>22.693767189999999</v>
      </c>
      <c r="L25" s="503">
        <v>16.89739904</v>
      </c>
      <c r="M25" s="503">
        <v>14.229838579999999</v>
      </c>
      <c r="N25" s="503">
        <v>17.757755970000002</v>
      </c>
      <c r="O25" s="503">
        <v>20.400601389999999</v>
      </c>
      <c r="P25" s="503">
        <v>18.416273189999998</v>
      </c>
      <c r="Q25" s="503">
        <v>17.855860270000001</v>
      </c>
      <c r="R25" s="503">
        <v>13.476364889999999</v>
      </c>
      <c r="S25" s="503">
        <v>15.212718430000001</v>
      </c>
      <c r="T25" s="503">
        <v>20.875147250000001</v>
      </c>
      <c r="U25" s="503">
        <v>25.106138229999999</v>
      </c>
      <c r="V25" s="503">
        <v>26.289515189999999</v>
      </c>
      <c r="W25" s="503">
        <v>23.637076140000001</v>
      </c>
      <c r="X25" s="503">
        <v>17.464539469999998</v>
      </c>
      <c r="Y25" s="503">
        <v>14.06241638</v>
      </c>
      <c r="Z25" s="503">
        <v>15.3505912</v>
      </c>
      <c r="AA25" s="503">
        <v>19.89926659</v>
      </c>
      <c r="AB25" s="503">
        <v>19.728792909999999</v>
      </c>
      <c r="AC25" s="503">
        <v>16.97941784</v>
      </c>
      <c r="AD25" s="503">
        <v>14.501721610000001</v>
      </c>
      <c r="AE25" s="503">
        <v>18.913789420000001</v>
      </c>
      <c r="AF25" s="503">
        <v>25.052960630000001</v>
      </c>
      <c r="AG25" s="503">
        <v>29.833331399999999</v>
      </c>
      <c r="AH25" s="503">
        <v>28.104051739999999</v>
      </c>
      <c r="AI25" s="503">
        <v>22.782847759999999</v>
      </c>
      <c r="AJ25" s="503">
        <v>17.139299149999999</v>
      </c>
      <c r="AK25" s="503">
        <v>15.01603768</v>
      </c>
      <c r="AL25" s="503">
        <v>18.819456330000001</v>
      </c>
      <c r="AM25" s="503">
        <v>19.327947779999999</v>
      </c>
      <c r="AN25" s="503">
        <v>16.964841700000001</v>
      </c>
      <c r="AO25" s="503">
        <v>15.25783547</v>
      </c>
      <c r="AP25" s="503">
        <v>13.78061857</v>
      </c>
      <c r="AQ25" s="503">
        <v>16.229646859999999</v>
      </c>
      <c r="AR25" s="503">
        <v>22.384469469999999</v>
      </c>
      <c r="AS25" s="503">
        <v>28.93372527</v>
      </c>
      <c r="AT25" s="503">
        <v>31.374558189999998</v>
      </c>
      <c r="AU25" s="503">
        <v>26.62820636</v>
      </c>
      <c r="AV25" s="503">
        <v>18.453742890000001</v>
      </c>
      <c r="AW25" s="503">
        <v>14.732157020000001</v>
      </c>
      <c r="AX25" s="503">
        <v>16.343561000000001</v>
      </c>
      <c r="AY25" s="503">
        <v>21.58991589</v>
      </c>
      <c r="AZ25" s="503">
        <v>17.215072970000001</v>
      </c>
      <c r="BA25" s="503">
        <v>13.922042810000001</v>
      </c>
      <c r="BB25" s="503">
        <v>13.93251358</v>
      </c>
      <c r="BC25" s="503">
        <v>17.92866141</v>
      </c>
      <c r="BD25" s="728">
        <v>24.216061199999999</v>
      </c>
      <c r="BE25" s="728">
        <v>27.475698465000001</v>
      </c>
      <c r="BF25" s="728">
        <v>28.134939442</v>
      </c>
      <c r="BG25" s="508">
        <v>23.456679999999999</v>
      </c>
      <c r="BH25" s="508">
        <v>17.836860000000001</v>
      </c>
      <c r="BI25" s="508">
        <v>15.24381</v>
      </c>
      <c r="BJ25" s="508">
        <v>17.603449999999999</v>
      </c>
      <c r="BK25" s="508">
        <v>20.800260000000002</v>
      </c>
      <c r="BL25" s="508">
        <v>17.339099999999998</v>
      </c>
      <c r="BM25" s="508">
        <v>15.108840000000001</v>
      </c>
      <c r="BN25" s="508">
        <v>14.348459999999999</v>
      </c>
      <c r="BO25" s="508">
        <v>17.432510000000001</v>
      </c>
      <c r="BP25" s="508">
        <v>23.591709999999999</v>
      </c>
      <c r="BQ25" s="508">
        <v>29.194330000000001</v>
      </c>
      <c r="BR25" s="508">
        <v>30.280619999999999</v>
      </c>
      <c r="BS25" s="508">
        <v>24.533660000000001</v>
      </c>
      <c r="BT25" s="508">
        <v>18.363219999999998</v>
      </c>
      <c r="BU25" s="508">
        <v>15.542630000000001</v>
      </c>
      <c r="BV25" s="508">
        <v>17.924990000000001</v>
      </c>
    </row>
    <row r="26" spans="1:74" ht="11.1" customHeight="1" x14ac:dyDescent="0.2">
      <c r="A26" s="55" t="s">
        <v>615</v>
      </c>
      <c r="B26" s="874" t="s">
        <v>1040</v>
      </c>
      <c r="C26" s="503">
        <v>8.3094690799999995</v>
      </c>
      <c r="D26" s="503">
        <v>7.3563062500000003</v>
      </c>
      <c r="E26" s="503">
        <v>6.8904589500000002</v>
      </c>
      <c r="F26" s="503">
        <v>6.9392554999999998</v>
      </c>
      <c r="G26" s="503">
        <v>8.6914824700000004</v>
      </c>
      <c r="H26" s="503">
        <v>10.16705807</v>
      </c>
      <c r="I26" s="503">
        <v>12.94493696</v>
      </c>
      <c r="J26" s="503">
        <v>13.298877640000001</v>
      </c>
      <c r="K26" s="503">
        <v>9.9067571399999999</v>
      </c>
      <c r="L26" s="503">
        <v>8.1011965400000001</v>
      </c>
      <c r="M26" s="503">
        <v>7.2687996999999998</v>
      </c>
      <c r="N26" s="503">
        <v>8.69604277</v>
      </c>
      <c r="O26" s="503">
        <v>8.7524879900000006</v>
      </c>
      <c r="P26" s="503">
        <v>7.4808114400000001</v>
      </c>
      <c r="Q26" s="503">
        <v>7.4666974499999998</v>
      </c>
      <c r="R26" s="503">
        <v>7.1230390699999999</v>
      </c>
      <c r="S26" s="503">
        <v>8.1011236600000007</v>
      </c>
      <c r="T26" s="503">
        <v>11.58497903</v>
      </c>
      <c r="U26" s="503">
        <v>13.03219107</v>
      </c>
      <c r="V26" s="503">
        <v>12.2220225</v>
      </c>
      <c r="W26" s="503">
        <v>9.8770155800000001</v>
      </c>
      <c r="X26" s="503">
        <v>7.1165729600000001</v>
      </c>
      <c r="Y26" s="503">
        <v>6.8390484799999998</v>
      </c>
      <c r="Z26" s="503">
        <v>8.3292718400000005</v>
      </c>
      <c r="AA26" s="503">
        <v>8.8681867400000005</v>
      </c>
      <c r="AB26" s="503">
        <v>7.7315570400000002</v>
      </c>
      <c r="AC26" s="503">
        <v>7.5299469999999999</v>
      </c>
      <c r="AD26" s="503">
        <v>7.1289809999999996</v>
      </c>
      <c r="AE26" s="503">
        <v>8.3514465100000006</v>
      </c>
      <c r="AF26" s="503">
        <v>10.753672440000001</v>
      </c>
      <c r="AG26" s="503">
        <v>13.318795639999999</v>
      </c>
      <c r="AH26" s="503">
        <v>12.494575640000001</v>
      </c>
      <c r="AI26" s="503">
        <v>10.3116558</v>
      </c>
      <c r="AJ26" s="503">
        <v>7.5607164400000002</v>
      </c>
      <c r="AK26" s="503">
        <v>7.5125806500000003</v>
      </c>
      <c r="AL26" s="503">
        <v>9.1997221600000003</v>
      </c>
      <c r="AM26" s="503">
        <v>9.2391570400000003</v>
      </c>
      <c r="AN26" s="503">
        <v>8.03600374</v>
      </c>
      <c r="AO26" s="503">
        <v>7.9900240199999999</v>
      </c>
      <c r="AP26" s="503">
        <v>7.2705458299999997</v>
      </c>
      <c r="AQ26" s="503">
        <v>8.1526337899999994</v>
      </c>
      <c r="AR26" s="503">
        <v>9.0958496699999998</v>
      </c>
      <c r="AS26" s="503">
        <v>13.89938304</v>
      </c>
      <c r="AT26" s="503">
        <v>12.933549169999999</v>
      </c>
      <c r="AU26" s="503">
        <v>9.5636460799999998</v>
      </c>
      <c r="AV26" s="503">
        <v>7.75498069</v>
      </c>
      <c r="AW26" s="503">
        <v>7.1353861099999998</v>
      </c>
      <c r="AX26" s="503">
        <v>8.4605438100000008</v>
      </c>
      <c r="AY26" s="503">
        <v>9.2602973500000001</v>
      </c>
      <c r="AZ26" s="503">
        <v>7.7919456599999997</v>
      </c>
      <c r="BA26" s="503">
        <v>7.3709106899999997</v>
      </c>
      <c r="BB26" s="503">
        <v>6.95873513</v>
      </c>
      <c r="BC26" s="503">
        <v>8.1618217800000004</v>
      </c>
      <c r="BD26" s="728">
        <v>11.67856926</v>
      </c>
      <c r="BE26" s="728">
        <v>14.156911266</v>
      </c>
      <c r="BF26" s="728">
        <v>13.000993857999999</v>
      </c>
      <c r="BG26" s="508">
        <v>9.971641</v>
      </c>
      <c r="BH26" s="508">
        <v>7.8284820000000002</v>
      </c>
      <c r="BI26" s="508">
        <v>7.2762909999999996</v>
      </c>
      <c r="BJ26" s="508">
        <v>8.9442430000000002</v>
      </c>
      <c r="BK26" s="508">
        <v>9.3813420000000001</v>
      </c>
      <c r="BL26" s="508">
        <v>7.6934069999999997</v>
      </c>
      <c r="BM26" s="508">
        <v>7.4736599999999997</v>
      </c>
      <c r="BN26" s="508">
        <v>7.15679</v>
      </c>
      <c r="BO26" s="508">
        <v>8.3531739999999992</v>
      </c>
      <c r="BP26" s="508">
        <v>10.94763</v>
      </c>
      <c r="BQ26" s="508">
        <v>13.56631</v>
      </c>
      <c r="BR26" s="508">
        <v>13.8346</v>
      </c>
      <c r="BS26" s="508">
        <v>10.07263</v>
      </c>
      <c r="BT26" s="508">
        <v>7.875292</v>
      </c>
      <c r="BU26" s="508">
        <v>7.3318810000000001</v>
      </c>
      <c r="BV26" s="508">
        <v>9.0047189999999997</v>
      </c>
    </row>
    <row r="27" spans="1:74" ht="11.1" customHeight="1" x14ac:dyDescent="0.2">
      <c r="A27" s="55" t="s">
        <v>616</v>
      </c>
      <c r="B27" s="874" t="s">
        <v>1041</v>
      </c>
      <c r="C27" s="503">
        <v>13.908775009999999</v>
      </c>
      <c r="D27" s="503">
        <v>10.92071646</v>
      </c>
      <c r="E27" s="503">
        <v>11.79588072</v>
      </c>
      <c r="F27" s="503">
        <v>10.00354976</v>
      </c>
      <c r="G27" s="503">
        <v>11.27712738</v>
      </c>
      <c r="H27" s="503">
        <v>11.88903973</v>
      </c>
      <c r="I27" s="503">
        <v>14.7635626</v>
      </c>
      <c r="J27" s="503">
        <v>14.48215048</v>
      </c>
      <c r="K27" s="503">
        <v>13.69589584</v>
      </c>
      <c r="L27" s="503">
        <v>13.19604977</v>
      </c>
      <c r="M27" s="503">
        <v>10.592235909999999</v>
      </c>
      <c r="N27" s="503">
        <v>14.896388350000001</v>
      </c>
      <c r="O27" s="503">
        <v>13.59166267</v>
      </c>
      <c r="P27" s="503">
        <v>12.201559939999999</v>
      </c>
      <c r="Q27" s="503">
        <v>13.329216600000001</v>
      </c>
      <c r="R27" s="503">
        <v>9.7731059699999996</v>
      </c>
      <c r="S27" s="503">
        <v>10.44314567</v>
      </c>
      <c r="T27" s="503">
        <v>11.86749936</v>
      </c>
      <c r="U27" s="503">
        <v>15.2855145</v>
      </c>
      <c r="V27" s="503">
        <v>14.67998983</v>
      </c>
      <c r="W27" s="503">
        <v>12.766164849999999</v>
      </c>
      <c r="X27" s="503">
        <v>10.264269580000001</v>
      </c>
      <c r="Y27" s="503">
        <v>10.51685749</v>
      </c>
      <c r="Z27" s="503">
        <v>13.87173554</v>
      </c>
      <c r="AA27" s="503">
        <v>15.019843639999999</v>
      </c>
      <c r="AB27" s="503">
        <v>11.460312679999999</v>
      </c>
      <c r="AC27" s="503">
        <v>11.90346963</v>
      </c>
      <c r="AD27" s="503">
        <v>10.441632029999999</v>
      </c>
      <c r="AE27" s="503">
        <v>10.444041110000001</v>
      </c>
      <c r="AF27" s="503">
        <v>11.516104690000001</v>
      </c>
      <c r="AG27" s="503">
        <v>13.49155758</v>
      </c>
      <c r="AH27" s="503">
        <v>15.47803175</v>
      </c>
      <c r="AI27" s="503">
        <v>14.168287449999999</v>
      </c>
      <c r="AJ27" s="503">
        <v>10.61524301</v>
      </c>
      <c r="AK27" s="503">
        <v>11.78396068</v>
      </c>
      <c r="AL27" s="503">
        <v>13.72147172</v>
      </c>
      <c r="AM27" s="503">
        <v>14.71329938</v>
      </c>
      <c r="AN27" s="503">
        <v>12.03639534</v>
      </c>
      <c r="AO27" s="503">
        <v>12.712281190000001</v>
      </c>
      <c r="AP27" s="503">
        <v>10.64793343</v>
      </c>
      <c r="AQ27" s="503">
        <v>9.7472244700000008</v>
      </c>
      <c r="AR27" s="503">
        <v>9.8198319099999996</v>
      </c>
      <c r="AS27" s="503">
        <v>12.698662759999999</v>
      </c>
      <c r="AT27" s="503">
        <v>14.397859049999999</v>
      </c>
      <c r="AU27" s="503">
        <v>11.59383933</v>
      </c>
      <c r="AV27" s="503">
        <v>10.06531015</v>
      </c>
      <c r="AW27" s="503">
        <v>11.238167410000001</v>
      </c>
      <c r="AX27" s="503">
        <v>12.53171835</v>
      </c>
      <c r="AY27" s="503">
        <v>14.49583095</v>
      </c>
      <c r="AZ27" s="503">
        <v>11.93963323</v>
      </c>
      <c r="BA27" s="503">
        <v>11.35972329</v>
      </c>
      <c r="BB27" s="503">
        <v>9.9021358999999993</v>
      </c>
      <c r="BC27" s="503">
        <v>9.3401610300000009</v>
      </c>
      <c r="BD27" s="728">
        <v>10.50588262</v>
      </c>
      <c r="BE27" s="728">
        <v>14.182070228000001</v>
      </c>
      <c r="BF27" s="728">
        <v>14.844497232</v>
      </c>
      <c r="BG27" s="508">
        <v>12.28781</v>
      </c>
      <c r="BH27" s="508">
        <v>10.76803</v>
      </c>
      <c r="BI27" s="508">
        <v>11.280620000000001</v>
      </c>
      <c r="BJ27" s="508">
        <v>12.919079999999999</v>
      </c>
      <c r="BK27" s="508">
        <v>14.595510000000001</v>
      </c>
      <c r="BL27" s="508">
        <v>11.31427</v>
      </c>
      <c r="BM27" s="508">
        <v>11.07127</v>
      </c>
      <c r="BN27" s="508">
        <v>9.7202350000000006</v>
      </c>
      <c r="BO27" s="508">
        <v>9.4237330000000004</v>
      </c>
      <c r="BP27" s="508">
        <v>10.446870000000001</v>
      </c>
      <c r="BQ27" s="508">
        <v>13.06822</v>
      </c>
      <c r="BR27" s="508">
        <v>14.69924</v>
      </c>
      <c r="BS27" s="508">
        <v>12.752269999999999</v>
      </c>
      <c r="BT27" s="508">
        <v>10.849320000000001</v>
      </c>
      <c r="BU27" s="508">
        <v>11.307230000000001</v>
      </c>
      <c r="BV27" s="508">
        <v>12.94449</v>
      </c>
    </row>
    <row r="28" spans="1:74" ht="11.1" customHeight="1" x14ac:dyDescent="0.2">
      <c r="A28" s="55" t="s">
        <v>617</v>
      </c>
      <c r="B28" s="874" t="s">
        <v>1042</v>
      </c>
      <c r="C28" s="503">
        <v>0.47074290000000002</v>
      </c>
      <c r="D28" s="503">
        <v>0.38801957999999998</v>
      </c>
      <c r="E28" s="503">
        <v>0.40154337000000001</v>
      </c>
      <c r="F28" s="503">
        <v>0.37432175000000001</v>
      </c>
      <c r="G28" s="503">
        <v>0.37887750999999997</v>
      </c>
      <c r="H28" s="503">
        <v>0.38765516</v>
      </c>
      <c r="I28" s="503">
        <v>0.38956628999999998</v>
      </c>
      <c r="J28" s="503">
        <v>0.4008043</v>
      </c>
      <c r="K28" s="503">
        <v>0.39551195</v>
      </c>
      <c r="L28" s="503">
        <v>0.43208215</v>
      </c>
      <c r="M28" s="503">
        <v>0.45114546999999999</v>
      </c>
      <c r="N28" s="503">
        <v>0.46788960000000002</v>
      </c>
      <c r="O28" s="503">
        <v>0.45136526999999999</v>
      </c>
      <c r="P28" s="503">
        <v>0.39958183000000003</v>
      </c>
      <c r="Q28" s="503">
        <v>0.42049138000000003</v>
      </c>
      <c r="R28" s="503">
        <v>0.37692170000000003</v>
      </c>
      <c r="S28" s="503">
        <v>0.37766967000000001</v>
      </c>
      <c r="T28" s="503">
        <v>0.37915300000000002</v>
      </c>
      <c r="U28" s="503">
        <v>0.39806685000000003</v>
      </c>
      <c r="V28" s="503">
        <v>0.40468172000000002</v>
      </c>
      <c r="W28" s="503">
        <v>0.38660976000000002</v>
      </c>
      <c r="X28" s="503">
        <v>0.40637965999999998</v>
      </c>
      <c r="Y28" s="503">
        <v>0.43400705000000001</v>
      </c>
      <c r="Z28" s="503">
        <v>0.47406514999999999</v>
      </c>
      <c r="AA28" s="503">
        <v>0.46952568</v>
      </c>
      <c r="AB28" s="503">
        <v>0.38158584000000001</v>
      </c>
      <c r="AC28" s="503">
        <v>0.40301468000000001</v>
      </c>
      <c r="AD28" s="503">
        <v>0.37202742</v>
      </c>
      <c r="AE28" s="503">
        <v>0.37392225000000001</v>
      </c>
      <c r="AF28" s="503">
        <v>0.36298627</v>
      </c>
      <c r="AG28" s="503">
        <v>0.38285708000000002</v>
      </c>
      <c r="AH28" s="503">
        <v>0.39136964000000002</v>
      </c>
      <c r="AI28" s="503">
        <v>0.38372253000000001</v>
      </c>
      <c r="AJ28" s="503">
        <v>0.40760391000000001</v>
      </c>
      <c r="AK28" s="503">
        <v>0.41436029000000002</v>
      </c>
      <c r="AL28" s="503">
        <v>0.45597543000000001</v>
      </c>
      <c r="AM28" s="503">
        <v>0.46202654999999998</v>
      </c>
      <c r="AN28" s="503">
        <v>0.37388408000000001</v>
      </c>
      <c r="AO28" s="503">
        <v>0.41200332000000001</v>
      </c>
      <c r="AP28" s="503">
        <v>0.37884420000000002</v>
      </c>
      <c r="AQ28" s="503">
        <v>0.36232576999999999</v>
      </c>
      <c r="AR28" s="503">
        <v>0.35128376</v>
      </c>
      <c r="AS28" s="503">
        <v>0.37551111999999998</v>
      </c>
      <c r="AT28" s="503">
        <v>0.39029407999999999</v>
      </c>
      <c r="AU28" s="503">
        <v>0.37099111000000001</v>
      </c>
      <c r="AV28" s="503">
        <v>0.40001123</v>
      </c>
      <c r="AW28" s="503">
        <v>0.41266668000000001</v>
      </c>
      <c r="AX28" s="503">
        <v>0.45153174000000001</v>
      </c>
      <c r="AY28" s="503">
        <v>0.45588678999999999</v>
      </c>
      <c r="AZ28" s="503">
        <v>0.40581678999999998</v>
      </c>
      <c r="BA28" s="503">
        <v>0.38610214999999998</v>
      </c>
      <c r="BB28" s="503">
        <v>0.35896716000000001</v>
      </c>
      <c r="BC28" s="503">
        <v>0.36077608999999999</v>
      </c>
      <c r="BD28" s="728">
        <v>0.36205733000000001</v>
      </c>
      <c r="BE28" s="728">
        <v>0.37976518999999997</v>
      </c>
      <c r="BF28" s="728">
        <v>0.39171197000000002</v>
      </c>
      <c r="BG28" s="508">
        <v>0.37188500000000002</v>
      </c>
      <c r="BH28" s="508">
        <v>0.40113480000000001</v>
      </c>
      <c r="BI28" s="508">
        <v>0.41391840000000002</v>
      </c>
      <c r="BJ28" s="508">
        <v>0.45266079999999997</v>
      </c>
      <c r="BK28" s="508">
        <v>0.45632739999999999</v>
      </c>
      <c r="BL28" s="508">
        <v>0.39191779999999998</v>
      </c>
      <c r="BM28" s="508">
        <v>0.38600309999999999</v>
      </c>
      <c r="BN28" s="508">
        <v>0.358547</v>
      </c>
      <c r="BO28" s="508">
        <v>0.3601742</v>
      </c>
      <c r="BP28" s="508">
        <v>0.36106840000000001</v>
      </c>
      <c r="BQ28" s="508">
        <v>0.37824180000000002</v>
      </c>
      <c r="BR28" s="508">
        <v>0.38963930000000002</v>
      </c>
      <c r="BS28" s="508">
        <v>0.36938860000000001</v>
      </c>
      <c r="BT28" s="508">
        <v>0.3979548</v>
      </c>
      <c r="BU28" s="508">
        <v>0.41037839999999998</v>
      </c>
      <c r="BV28" s="508">
        <v>0.44866270000000003</v>
      </c>
    </row>
    <row r="29" spans="1:74" ht="11.1" customHeight="1" x14ac:dyDescent="0.2">
      <c r="A29" s="55"/>
      <c r="B29" s="57"/>
      <c r="C29" s="504"/>
      <c r="D29" s="504"/>
      <c r="E29" s="504"/>
      <c r="F29" s="504"/>
      <c r="G29" s="504"/>
      <c r="H29" s="504"/>
      <c r="I29" s="504"/>
      <c r="J29" s="504"/>
      <c r="K29" s="504"/>
      <c r="L29" s="504"/>
      <c r="M29" s="504"/>
      <c r="N29" s="504"/>
      <c r="O29" s="504"/>
      <c r="P29" s="504"/>
      <c r="Q29" s="504"/>
      <c r="R29" s="504"/>
      <c r="S29" s="504"/>
      <c r="T29" s="504"/>
      <c r="U29" s="504"/>
      <c r="V29" s="504"/>
      <c r="W29" s="504"/>
      <c r="X29" s="504"/>
      <c r="Y29" s="504"/>
      <c r="Z29" s="504"/>
      <c r="AA29" s="504"/>
      <c r="AB29" s="504"/>
      <c r="AC29" s="504"/>
      <c r="AD29" s="504"/>
      <c r="AE29" s="504"/>
      <c r="AF29" s="504"/>
      <c r="AG29" s="504"/>
      <c r="AH29" s="504"/>
      <c r="AI29" s="504"/>
      <c r="AJ29" s="504"/>
      <c r="AK29" s="504"/>
      <c r="AL29" s="504"/>
      <c r="AM29" s="504"/>
      <c r="AN29" s="504"/>
      <c r="AO29" s="504"/>
      <c r="AP29" s="504"/>
      <c r="AQ29" s="504"/>
      <c r="AR29" s="504"/>
      <c r="AS29" s="504"/>
      <c r="AT29" s="504"/>
      <c r="AU29" s="504"/>
      <c r="AV29" s="504"/>
      <c r="AW29" s="504"/>
      <c r="AX29" s="504"/>
      <c r="AY29" s="504"/>
      <c r="AZ29" s="504"/>
      <c r="BA29" s="504"/>
      <c r="BB29" s="504"/>
      <c r="BC29" s="504"/>
      <c r="BD29" s="785"/>
      <c r="BE29" s="785"/>
      <c r="BF29" s="785"/>
      <c r="BG29" s="509"/>
      <c r="BH29" s="509"/>
      <c r="BI29" s="509"/>
      <c r="BJ29" s="509"/>
      <c r="BK29" s="509"/>
      <c r="BL29" s="509"/>
      <c r="BM29" s="509"/>
      <c r="BN29" s="509"/>
      <c r="BO29" s="509"/>
      <c r="BP29" s="509"/>
      <c r="BQ29" s="509"/>
      <c r="BR29" s="509"/>
      <c r="BS29" s="509"/>
      <c r="BT29" s="509"/>
      <c r="BU29" s="509"/>
      <c r="BV29" s="509"/>
    </row>
    <row r="30" spans="1:74" s="58" customFormat="1" ht="11.1" customHeight="1" x14ac:dyDescent="0.2">
      <c r="A30" s="512" t="s">
        <v>629</v>
      </c>
      <c r="B30" s="876" t="s">
        <v>1014</v>
      </c>
      <c r="C30" s="342">
        <v>109.81219557999999</v>
      </c>
      <c r="D30" s="342">
        <v>103.01476878</v>
      </c>
      <c r="E30" s="342">
        <v>104.10984329999999</v>
      </c>
      <c r="F30" s="342">
        <v>91.405772409999997</v>
      </c>
      <c r="G30" s="342">
        <v>94.299162929999994</v>
      </c>
      <c r="H30" s="342">
        <v>109.59271993</v>
      </c>
      <c r="I30" s="342">
        <v>127.10748119</v>
      </c>
      <c r="J30" s="342">
        <v>123.0568842</v>
      </c>
      <c r="K30" s="342">
        <v>113.21974254</v>
      </c>
      <c r="L30" s="342">
        <v>108.46818857</v>
      </c>
      <c r="M30" s="342">
        <v>97.896620040000002</v>
      </c>
      <c r="N30" s="342">
        <v>105.45620390000001</v>
      </c>
      <c r="O30" s="342">
        <v>104.49764718</v>
      </c>
      <c r="P30" s="342">
        <v>98.355677380000003</v>
      </c>
      <c r="Q30" s="342">
        <v>102.87723446</v>
      </c>
      <c r="R30" s="342">
        <v>98.721379159999998</v>
      </c>
      <c r="S30" s="342">
        <v>104.71120892</v>
      </c>
      <c r="T30" s="342">
        <v>119.05269115999999</v>
      </c>
      <c r="U30" s="342">
        <v>127.85573406</v>
      </c>
      <c r="V30" s="342">
        <v>131.11112134999999</v>
      </c>
      <c r="W30" s="342">
        <v>118.9886836</v>
      </c>
      <c r="X30" s="342">
        <v>112.24647543</v>
      </c>
      <c r="Y30" s="342">
        <v>103.50607832999999</v>
      </c>
      <c r="Z30" s="342">
        <v>106.51556746</v>
      </c>
      <c r="AA30" s="342">
        <v>113.60509057</v>
      </c>
      <c r="AB30" s="342">
        <v>103.06262117999999</v>
      </c>
      <c r="AC30" s="342">
        <v>108.60313764</v>
      </c>
      <c r="AD30" s="342">
        <v>104.56587138</v>
      </c>
      <c r="AE30" s="342">
        <v>113.00720865</v>
      </c>
      <c r="AF30" s="342">
        <v>121.56717173</v>
      </c>
      <c r="AG30" s="342">
        <v>133.95171139000001</v>
      </c>
      <c r="AH30" s="342">
        <v>135.67595263000001</v>
      </c>
      <c r="AI30" s="342">
        <v>124.19527521000001</v>
      </c>
      <c r="AJ30" s="342">
        <v>111.85135757</v>
      </c>
      <c r="AK30" s="342">
        <v>106.85796302999999</v>
      </c>
      <c r="AL30" s="342">
        <v>113.92945207</v>
      </c>
      <c r="AM30" s="342">
        <v>110.49270113999999</v>
      </c>
      <c r="AN30" s="342">
        <v>101.43434548</v>
      </c>
      <c r="AO30" s="342">
        <v>110.07084389000001</v>
      </c>
      <c r="AP30" s="342">
        <v>101.55588346</v>
      </c>
      <c r="AQ30" s="342">
        <v>110.40373775</v>
      </c>
      <c r="AR30" s="342">
        <v>117.72662998</v>
      </c>
      <c r="AS30" s="342">
        <v>133.16064295000001</v>
      </c>
      <c r="AT30" s="342">
        <v>135.06689767</v>
      </c>
      <c r="AU30" s="342">
        <v>123.66304504999999</v>
      </c>
      <c r="AV30" s="342">
        <v>115.3785578</v>
      </c>
      <c r="AW30" s="342">
        <v>107.05072376</v>
      </c>
      <c r="AX30" s="342">
        <v>108.91804381</v>
      </c>
      <c r="AY30" s="342">
        <v>114.84252388</v>
      </c>
      <c r="AZ30" s="342">
        <v>106.39414628</v>
      </c>
      <c r="BA30" s="342">
        <v>108.26600790000001</v>
      </c>
      <c r="BB30" s="342">
        <v>105.93261658</v>
      </c>
      <c r="BC30" s="342">
        <v>115.42234627000001</v>
      </c>
      <c r="BD30" s="784">
        <v>125.51496634</v>
      </c>
      <c r="BE30" s="784">
        <v>135.75129222000001</v>
      </c>
      <c r="BF30" s="784">
        <v>137.33667617</v>
      </c>
      <c r="BG30" s="514">
        <v>125.07980000000001</v>
      </c>
      <c r="BH30" s="514">
        <v>117.73779999999999</v>
      </c>
      <c r="BI30" s="514">
        <v>108.4226</v>
      </c>
      <c r="BJ30" s="514">
        <v>111.98</v>
      </c>
      <c r="BK30" s="514">
        <v>116.47880000000001</v>
      </c>
      <c r="BL30" s="514">
        <v>106.21510000000001</v>
      </c>
      <c r="BM30" s="514">
        <v>111.22410000000001</v>
      </c>
      <c r="BN30" s="514">
        <v>107.44750000000001</v>
      </c>
      <c r="BO30" s="514">
        <v>115.4098</v>
      </c>
      <c r="BP30" s="514">
        <v>124.8377</v>
      </c>
      <c r="BQ30" s="514">
        <v>137.1499</v>
      </c>
      <c r="BR30" s="514">
        <v>141.03579999999999</v>
      </c>
      <c r="BS30" s="514">
        <v>127.0711</v>
      </c>
      <c r="BT30" s="514">
        <v>118.4693</v>
      </c>
      <c r="BU30" s="514">
        <v>108.9239</v>
      </c>
      <c r="BV30" s="514">
        <v>112.4211</v>
      </c>
    </row>
    <row r="31" spans="1:74" ht="11.1" customHeight="1" x14ac:dyDescent="0.2">
      <c r="A31" s="55" t="s">
        <v>619</v>
      </c>
      <c r="B31" s="874" t="s">
        <v>1033</v>
      </c>
      <c r="C31" s="503">
        <v>4.2879406299999996</v>
      </c>
      <c r="D31" s="503">
        <v>4.0538865199999998</v>
      </c>
      <c r="E31" s="503">
        <v>3.9435764</v>
      </c>
      <c r="F31" s="503">
        <v>3.299912</v>
      </c>
      <c r="G31" s="503">
        <v>3.4220077899999999</v>
      </c>
      <c r="H31" s="503">
        <v>3.8514255999999998</v>
      </c>
      <c r="I31" s="503">
        <v>4.5893920499999998</v>
      </c>
      <c r="J31" s="503">
        <v>4.4931371499999999</v>
      </c>
      <c r="K31" s="503">
        <v>4.1297577900000002</v>
      </c>
      <c r="L31" s="503">
        <v>3.8048276699999999</v>
      </c>
      <c r="M31" s="503">
        <v>3.6033466399999998</v>
      </c>
      <c r="N31" s="503">
        <v>3.9895478500000001</v>
      </c>
      <c r="O31" s="503">
        <v>4.0876912000000001</v>
      </c>
      <c r="P31" s="503">
        <v>3.8837538199999999</v>
      </c>
      <c r="Q31" s="503">
        <v>3.8713896700000001</v>
      </c>
      <c r="R31" s="503">
        <v>3.7017799500000002</v>
      </c>
      <c r="S31" s="503">
        <v>3.7071993999999999</v>
      </c>
      <c r="T31" s="503">
        <v>4.4645183900000003</v>
      </c>
      <c r="U31" s="503">
        <v>4.4174577800000003</v>
      </c>
      <c r="V31" s="503">
        <v>4.9411434999999999</v>
      </c>
      <c r="W31" s="503">
        <v>4.30976318</v>
      </c>
      <c r="X31" s="503">
        <v>3.9197973400000001</v>
      </c>
      <c r="Y31" s="503">
        <v>3.86895451</v>
      </c>
      <c r="Z31" s="503">
        <v>3.8874012599999999</v>
      </c>
      <c r="AA31" s="503">
        <v>4.2499365500000001</v>
      </c>
      <c r="AB31" s="503">
        <v>3.9385332399999999</v>
      </c>
      <c r="AC31" s="503">
        <v>4.0039252400000001</v>
      </c>
      <c r="AD31" s="503">
        <v>3.8586631599999999</v>
      </c>
      <c r="AE31" s="503">
        <v>3.9693971499999998</v>
      </c>
      <c r="AF31" s="503">
        <v>4.1127910700000001</v>
      </c>
      <c r="AG31" s="503">
        <v>4.8572644900000004</v>
      </c>
      <c r="AH31" s="503">
        <v>4.8486880299999999</v>
      </c>
      <c r="AI31" s="503">
        <v>4.3000298099999998</v>
      </c>
      <c r="AJ31" s="503">
        <v>3.89329371</v>
      </c>
      <c r="AK31" s="503">
        <v>3.8279694599999998</v>
      </c>
      <c r="AL31" s="503">
        <v>4.0850220999999998</v>
      </c>
      <c r="AM31" s="503">
        <v>4.0451616599999998</v>
      </c>
      <c r="AN31" s="503">
        <v>3.8478782300000001</v>
      </c>
      <c r="AO31" s="503">
        <v>3.9907438700000002</v>
      </c>
      <c r="AP31" s="503">
        <v>3.6404593200000002</v>
      </c>
      <c r="AQ31" s="503">
        <v>3.8543898400000001</v>
      </c>
      <c r="AR31" s="503">
        <v>4.0324939200000003</v>
      </c>
      <c r="AS31" s="503">
        <v>4.8141893299999996</v>
      </c>
      <c r="AT31" s="503">
        <v>4.4650492799999997</v>
      </c>
      <c r="AU31" s="503">
        <v>4.3180314299999996</v>
      </c>
      <c r="AV31" s="503">
        <v>3.98430587</v>
      </c>
      <c r="AW31" s="503">
        <v>3.8363336000000001</v>
      </c>
      <c r="AX31" s="503">
        <v>3.8700471799999998</v>
      </c>
      <c r="AY31" s="503">
        <v>4.2368677899999998</v>
      </c>
      <c r="AZ31" s="503">
        <v>4.0369848499999996</v>
      </c>
      <c r="BA31" s="503">
        <v>3.9760897700000002</v>
      </c>
      <c r="BB31" s="503">
        <v>3.7410334999999999</v>
      </c>
      <c r="BC31" s="503">
        <v>3.8752042800000002</v>
      </c>
      <c r="BD31" s="728">
        <v>4.11283742</v>
      </c>
      <c r="BE31" s="728">
        <v>4.8370820122999998</v>
      </c>
      <c r="BF31" s="728">
        <v>4.6587983851999999</v>
      </c>
      <c r="BG31" s="508">
        <v>4.266756</v>
      </c>
      <c r="BH31" s="508">
        <v>4.007765</v>
      </c>
      <c r="BI31" s="508">
        <v>3.7900700000000001</v>
      </c>
      <c r="BJ31" s="508">
        <v>3.8932570000000002</v>
      </c>
      <c r="BK31" s="508">
        <v>4.2450650000000003</v>
      </c>
      <c r="BL31" s="508">
        <v>3.9004340000000002</v>
      </c>
      <c r="BM31" s="508">
        <v>3.9923690000000001</v>
      </c>
      <c r="BN31" s="508">
        <v>3.7192769999999999</v>
      </c>
      <c r="BO31" s="508">
        <v>3.8482829999999999</v>
      </c>
      <c r="BP31" s="508">
        <v>3.9733109999999998</v>
      </c>
      <c r="BQ31" s="508">
        <v>4.6909650000000003</v>
      </c>
      <c r="BR31" s="508">
        <v>4.8581969999999997</v>
      </c>
      <c r="BS31" s="508">
        <v>4.26288</v>
      </c>
      <c r="BT31" s="508">
        <v>3.959819</v>
      </c>
      <c r="BU31" s="508">
        <v>3.7385009999999999</v>
      </c>
      <c r="BV31" s="508">
        <v>3.8379859999999999</v>
      </c>
    </row>
    <row r="32" spans="1:74" ht="11.1" customHeight="1" x14ac:dyDescent="0.2">
      <c r="A32" s="55" t="s">
        <v>620</v>
      </c>
      <c r="B32" s="875" t="s">
        <v>1034</v>
      </c>
      <c r="C32" s="503">
        <v>12.5714557</v>
      </c>
      <c r="D32" s="503">
        <v>11.990809909999999</v>
      </c>
      <c r="E32" s="503">
        <v>11.472205840000001</v>
      </c>
      <c r="F32" s="503">
        <v>10.018060699999999</v>
      </c>
      <c r="G32" s="503">
        <v>9.6777599900000002</v>
      </c>
      <c r="H32" s="503">
        <v>11.500175219999999</v>
      </c>
      <c r="I32" s="503">
        <v>13.68811775</v>
      </c>
      <c r="J32" s="503">
        <v>13.296836770000001</v>
      </c>
      <c r="K32" s="503">
        <v>12.10458232</v>
      </c>
      <c r="L32" s="503">
        <v>10.937414220000001</v>
      </c>
      <c r="M32" s="503">
        <v>10.61357319</v>
      </c>
      <c r="N32" s="503">
        <v>11.814448390000001</v>
      </c>
      <c r="O32" s="503">
        <v>11.64902667</v>
      </c>
      <c r="P32" s="503">
        <v>11.873935850000001</v>
      </c>
      <c r="Q32" s="503">
        <v>11.393286509999999</v>
      </c>
      <c r="R32" s="503">
        <v>10.552676310000001</v>
      </c>
      <c r="S32" s="503">
        <v>10.726708520000001</v>
      </c>
      <c r="T32" s="503">
        <v>12.24735912</v>
      </c>
      <c r="U32" s="503">
        <v>13.713732</v>
      </c>
      <c r="V32" s="503">
        <v>13.90301139</v>
      </c>
      <c r="W32" s="503">
        <v>12.43254984</v>
      </c>
      <c r="X32" s="503">
        <v>11.68175606</v>
      </c>
      <c r="Y32" s="503">
        <v>11.15797446</v>
      </c>
      <c r="Z32" s="503">
        <v>11.71382449</v>
      </c>
      <c r="AA32" s="503">
        <v>12.748852080000001</v>
      </c>
      <c r="AB32" s="503">
        <v>11.69556841</v>
      </c>
      <c r="AC32" s="503">
        <v>12.02656999</v>
      </c>
      <c r="AD32" s="503">
        <v>11.063787339999999</v>
      </c>
      <c r="AE32" s="503">
        <v>11.28253677</v>
      </c>
      <c r="AF32" s="503">
        <v>12.25114932</v>
      </c>
      <c r="AG32" s="503">
        <v>13.68770224</v>
      </c>
      <c r="AH32" s="503">
        <v>14.49793154</v>
      </c>
      <c r="AI32" s="503">
        <v>12.67049688</v>
      </c>
      <c r="AJ32" s="503">
        <v>11.510772920000001</v>
      </c>
      <c r="AK32" s="503">
        <v>10.955641760000001</v>
      </c>
      <c r="AL32" s="503">
        <v>12.407663790000001</v>
      </c>
      <c r="AM32" s="503">
        <v>12.02428995</v>
      </c>
      <c r="AN32" s="503">
        <v>11.19876341</v>
      </c>
      <c r="AO32" s="503">
        <v>11.79315212</v>
      </c>
      <c r="AP32" s="503">
        <v>10.703879049999999</v>
      </c>
      <c r="AQ32" s="503">
        <v>10.875657520000001</v>
      </c>
      <c r="AR32" s="503">
        <v>11.56961664</v>
      </c>
      <c r="AS32" s="503">
        <v>13.65244599</v>
      </c>
      <c r="AT32" s="503">
        <v>13.491561340000001</v>
      </c>
      <c r="AU32" s="503">
        <v>12.55696616</v>
      </c>
      <c r="AV32" s="503">
        <v>11.380637849999999</v>
      </c>
      <c r="AW32" s="503">
        <v>11.312687929999999</v>
      </c>
      <c r="AX32" s="503">
        <v>11.683126489999999</v>
      </c>
      <c r="AY32" s="503">
        <v>12.27738287</v>
      </c>
      <c r="AZ32" s="503">
        <v>11.68459943</v>
      </c>
      <c r="BA32" s="503">
        <v>11.91417038</v>
      </c>
      <c r="BB32" s="503">
        <v>11.02732181</v>
      </c>
      <c r="BC32" s="503">
        <v>11.29512394</v>
      </c>
      <c r="BD32" s="728">
        <v>12.44563254</v>
      </c>
      <c r="BE32" s="728">
        <v>14.088240648999999</v>
      </c>
      <c r="BF32" s="728">
        <v>13.891610351000001</v>
      </c>
      <c r="BG32" s="508">
        <v>12.527710000000001</v>
      </c>
      <c r="BH32" s="508">
        <v>11.401149999999999</v>
      </c>
      <c r="BI32" s="508">
        <v>11.239330000000001</v>
      </c>
      <c r="BJ32" s="508">
        <v>11.79288</v>
      </c>
      <c r="BK32" s="508">
        <v>12.335039999999999</v>
      </c>
      <c r="BL32" s="508">
        <v>11.357480000000001</v>
      </c>
      <c r="BM32" s="508">
        <v>12.044739999999999</v>
      </c>
      <c r="BN32" s="508">
        <v>11.07136</v>
      </c>
      <c r="BO32" s="508">
        <v>11.26989</v>
      </c>
      <c r="BP32" s="508">
        <v>12.1731</v>
      </c>
      <c r="BQ32" s="508">
        <v>13.8348</v>
      </c>
      <c r="BR32" s="508">
        <v>14.1546</v>
      </c>
      <c r="BS32" s="508">
        <v>12.753970000000001</v>
      </c>
      <c r="BT32" s="508">
        <v>11.40949</v>
      </c>
      <c r="BU32" s="508">
        <v>11.19295</v>
      </c>
      <c r="BV32" s="508">
        <v>11.73061</v>
      </c>
    </row>
    <row r="33" spans="1:74" ht="11.1" customHeight="1" x14ac:dyDescent="0.2">
      <c r="A33" s="55" t="s">
        <v>621</v>
      </c>
      <c r="B33" s="874" t="s">
        <v>1035</v>
      </c>
      <c r="C33" s="503">
        <v>14.915739950000001</v>
      </c>
      <c r="D33" s="503">
        <v>14.30168918</v>
      </c>
      <c r="E33" s="503">
        <v>13.6481297</v>
      </c>
      <c r="F33" s="503">
        <v>11.457210699999999</v>
      </c>
      <c r="G33" s="503">
        <v>12.33817191</v>
      </c>
      <c r="H33" s="503">
        <v>14.28868958</v>
      </c>
      <c r="I33" s="503">
        <v>16.77511342</v>
      </c>
      <c r="J33" s="503">
        <v>16.117094959999999</v>
      </c>
      <c r="K33" s="503">
        <v>14.07101465</v>
      </c>
      <c r="L33" s="503">
        <v>13.7258364</v>
      </c>
      <c r="M33" s="503">
        <v>12.899426719999999</v>
      </c>
      <c r="N33" s="503">
        <v>14.07617494</v>
      </c>
      <c r="O33" s="503">
        <v>14.194646949999999</v>
      </c>
      <c r="P33" s="503">
        <v>13.76898418</v>
      </c>
      <c r="Q33" s="503">
        <v>13.773177370000001</v>
      </c>
      <c r="R33" s="503">
        <v>12.87720167</v>
      </c>
      <c r="S33" s="503">
        <v>13.74968937</v>
      </c>
      <c r="T33" s="503">
        <v>15.533382980000001</v>
      </c>
      <c r="U33" s="503">
        <v>16.60606786</v>
      </c>
      <c r="V33" s="503">
        <v>17.276275909999999</v>
      </c>
      <c r="W33" s="503">
        <v>15.092893910000001</v>
      </c>
      <c r="X33" s="503">
        <v>14.41137681</v>
      </c>
      <c r="Y33" s="503">
        <v>13.540112369999999</v>
      </c>
      <c r="Z33" s="503">
        <v>14.12766263</v>
      </c>
      <c r="AA33" s="503">
        <v>15.23946611</v>
      </c>
      <c r="AB33" s="503">
        <v>13.688683640000001</v>
      </c>
      <c r="AC33" s="503">
        <v>14.384191810000001</v>
      </c>
      <c r="AD33" s="503">
        <v>13.035328890000001</v>
      </c>
      <c r="AE33" s="503">
        <v>14.257530709999999</v>
      </c>
      <c r="AF33" s="503">
        <v>15.62229378</v>
      </c>
      <c r="AG33" s="503">
        <v>16.746942359999998</v>
      </c>
      <c r="AH33" s="503">
        <v>16.924775780000001</v>
      </c>
      <c r="AI33" s="503">
        <v>15.13689007</v>
      </c>
      <c r="AJ33" s="503">
        <v>13.78666641</v>
      </c>
      <c r="AK33" s="503">
        <v>13.680743319999999</v>
      </c>
      <c r="AL33" s="503">
        <v>14.741924040000001</v>
      </c>
      <c r="AM33" s="503">
        <v>14.61965036</v>
      </c>
      <c r="AN33" s="503">
        <v>13.32714644</v>
      </c>
      <c r="AO33" s="503">
        <v>14.416774220000001</v>
      </c>
      <c r="AP33" s="503">
        <v>12.99933762</v>
      </c>
      <c r="AQ33" s="503">
        <v>14.01428797</v>
      </c>
      <c r="AR33" s="503">
        <v>14.91750401</v>
      </c>
      <c r="AS33" s="503">
        <v>16.667307749999999</v>
      </c>
      <c r="AT33" s="503">
        <v>16.47210115</v>
      </c>
      <c r="AU33" s="503">
        <v>14.89417373</v>
      </c>
      <c r="AV33" s="503">
        <v>14.36700117</v>
      </c>
      <c r="AW33" s="503">
        <v>13.61402695</v>
      </c>
      <c r="AX33" s="503">
        <v>14.157782470000001</v>
      </c>
      <c r="AY33" s="503">
        <v>15.43676861</v>
      </c>
      <c r="AZ33" s="503">
        <v>13.64491323</v>
      </c>
      <c r="BA33" s="503">
        <v>14.22488122</v>
      </c>
      <c r="BB33" s="503">
        <v>13.466580179999999</v>
      </c>
      <c r="BC33" s="503">
        <v>14.395617140000001</v>
      </c>
      <c r="BD33" s="728">
        <v>15.8836903</v>
      </c>
      <c r="BE33" s="728">
        <v>16.873765835</v>
      </c>
      <c r="BF33" s="728">
        <v>16.834494606</v>
      </c>
      <c r="BG33" s="508">
        <v>14.81672</v>
      </c>
      <c r="BH33" s="508">
        <v>14.410130000000001</v>
      </c>
      <c r="BI33" s="508">
        <v>13.606389999999999</v>
      </c>
      <c r="BJ33" s="508">
        <v>14.526579999999999</v>
      </c>
      <c r="BK33" s="508">
        <v>15.48358</v>
      </c>
      <c r="BL33" s="508">
        <v>13.51263</v>
      </c>
      <c r="BM33" s="508">
        <v>14.440160000000001</v>
      </c>
      <c r="BN33" s="508">
        <v>13.57011</v>
      </c>
      <c r="BO33" s="508">
        <v>14.18614</v>
      </c>
      <c r="BP33" s="508">
        <v>15.610609999999999</v>
      </c>
      <c r="BQ33" s="508">
        <v>17.343229999999998</v>
      </c>
      <c r="BR33" s="508">
        <v>17.125810000000001</v>
      </c>
      <c r="BS33" s="508">
        <v>14.88452</v>
      </c>
      <c r="BT33" s="508">
        <v>14.370240000000001</v>
      </c>
      <c r="BU33" s="508">
        <v>13.55021</v>
      </c>
      <c r="BV33" s="508">
        <v>14.456569999999999</v>
      </c>
    </row>
    <row r="34" spans="1:74" ht="11.1" customHeight="1" x14ac:dyDescent="0.2">
      <c r="A34" s="55" t="s">
        <v>622</v>
      </c>
      <c r="B34" s="874" t="s">
        <v>1036</v>
      </c>
      <c r="C34" s="503">
        <v>8.6604161400000006</v>
      </c>
      <c r="D34" s="503">
        <v>8.2072324900000009</v>
      </c>
      <c r="E34" s="503">
        <v>7.9253367800000003</v>
      </c>
      <c r="F34" s="503">
        <v>6.7122381000000004</v>
      </c>
      <c r="G34" s="503">
        <v>6.76510386</v>
      </c>
      <c r="H34" s="503">
        <v>8.2176273799999997</v>
      </c>
      <c r="I34" s="503">
        <v>9.2882745999999994</v>
      </c>
      <c r="J34" s="503">
        <v>9.1206965899999997</v>
      </c>
      <c r="K34" s="503">
        <v>7.99688058</v>
      </c>
      <c r="L34" s="503">
        <v>7.8674244199999999</v>
      </c>
      <c r="M34" s="503">
        <v>7.46868599</v>
      </c>
      <c r="N34" s="503">
        <v>8.1052781599999992</v>
      </c>
      <c r="O34" s="503">
        <v>8.0955605899999998</v>
      </c>
      <c r="P34" s="503">
        <v>8.1999971499999997</v>
      </c>
      <c r="Q34" s="503">
        <v>7.7826394399999996</v>
      </c>
      <c r="R34" s="503">
        <v>7.2418826100000002</v>
      </c>
      <c r="S34" s="503">
        <v>7.6348492200000004</v>
      </c>
      <c r="T34" s="503">
        <v>8.8419346799999996</v>
      </c>
      <c r="U34" s="503">
        <v>9.4009085199999998</v>
      </c>
      <c r="V34" s="503">
        <v>9.6243798999999992</v>
      </c>
      <c r="W34" s="503">
        <v>8.5814467499999996</v>
      </c>
      <c r="X34" s="503">
        <v>8.1175325899999997</v>
      </c>
      <c r="Y34" s="503">
        <v>7.7465175000000004</v>
      </c>
      <c r="Z34" s="503">
        <v>8.1649260899999998</v>
      </c>
      <c r="AA34" s="503">
        <v>8.8379906699999999</v>
      </c>
      <c r="AB34" s="503">
        <v>8.1057179099999992</v>
      </c>
      <c r="AC34" s="503">
        <v>8.2918882000000007</v>
      </c>
      <c r="AD34" s="503">
        <v>7.6794295799999999</v>
      </c>
      <c r="AE34" s="503">
        <v>8.1904715299999999</v>
      </c>
      <c r="AF34" s="503">
        <v>8.9129418600000001</v>
      </c>
      <c r="AG34" s="503">
        <v>9.7156642299999998</v>
      </c>
      <c r="AH34" s="503">
        <v>9.7325975400000004</v>
      </c>
      <c r="AI34" s="503">
        <v>9.1347421999999998</v>
      </c>
      <c r="AJ34" s="503">
        <v>8.0692033399999996</v>
      </c>
      <c r="AK34" s="503">
        <v>8.10395486</v>
      </c>
      <c r="AL34" s="503">
        <v>8.7632351100000001</v>
      </c>
      <c r="AM34" s="503">
        <v>8.9561173000000007</v>
      </c>
      <c r="AN34" s="503">
        <v>7.9070091800000002</v>
      </c>
      <c r="AO34" s="503">
        <v>8.4073401200000006</v>
      </c>
      <c r="AP34" s="503">
        <v>7.7232542300000002</v>
      </c>
      <c r="AQ34" s="503">
        <v>8.2994207099999997</v>
      </c>
      <c r="AR34" s="503">
        <v>9.1106428000000008</v>
      </c>
      <c r="AS34" s="503">
        <v>9.6207188099999996</v>
      </c>
      <c r="AT34" s="503">
        <v>9.9837028700000001</v>
      </c>
      <c r="AU34" s="503">
        <v>8.9821016300000007</v>
      </c>
      <c r="AV34" s="503">
        <v>8.3821704799999992</v>
      </c>
      <c r="AW34" s="503">
        <v>8.1807688800000005</v>
      </c>
      <c r="AX34" s="503">
        <v>8.4798352000000001</v>
      </c>
      <c r="AY34" s="503">
        <v>9.2003637400000002</v>
      </c>
      <c r="AZ34" s="503">
        <v>7.9907790399999996</v>
      </c>
      <c r="BA34" s="503">
        <v>8.3228764000000002</v>
      </c>
      <c r="BB34" s="503">
        <v>7.9600120800000003</v>
      </c>
      <c r="BC34" s="503">
        <v>8.88886237</v>
      </c>
      <c r="BD34" s="728">
        <v>9.6081934899999997</v>
      </c>
      <c r="BE34" s="728">
        <v>9.8084307486999993</v>
      </c>
      <c r="BF34" s="728">
        <v>10.004286613</v>
      </c>
      <c r="BG34" s="508">
        <v>9.1091139999999999</v>
      </c>
      <c r="BH34" s="508">
        <v>8.7156950000000002</v>
      </c>
      <c r="BI34" s="508">
        <v>8.5250850000000007</v>
      </c>
      <c r="BJ34" s="508">
        <v>9.0847359999999995</v>
      </c>
      <c r="BK34" s="508">
        <v>9.5860830000000004</v>
      </c>
      <c r="BL34" s="508">
        <v>8.3414169999999999</v>
      </c>
      <c r="BM34" s="508">
        <v>8.7786190000000008</v>
      </c>
      <c r="BN34" s="508">
        <v>8.1611740000000008</v>
      </c>
      <c r="BO34" s="508">
        <v>9.0008739999999996</v>
      </c>
      <c r="BP34" s="508">
        <v>9.6620220000000003</v>
      </c>
      <c r="BQ34" s="508">
        <v>10.37401</v>
      </c>
      <c r="BR34" s="508">
        <v>10.355449999999999</v>
      </c>
      <c r="BS34" s="508">
        <v>9.2778500000000008</v>
      </c>
      <c r="BT34" s="508">
        <v>8.8187099999999994</v>
      </c>
      <c r="BU34" s="508">
        <v>8.6179020000000008</v>
      </c>
      <c r="BV34" s="508">
        <v>9.1797810000000002</v>
      </c>
    </row>
    <row r="35" spans="1:74" ht="11.1" customHeight="1" x14ac:dyDescent="0.2">
      <c r="A35" s="55" t="s">
        <v>623</v>
      </c>
      <c r="B35" s="874" t="s">
        <v>1037</v>
      </c>
      <c r="C35" s="503">
        <v>24.945068330000002</v>
      </c>
      <c r="D35" s="503">
        <v>23.490674030000001</v>
      </c>
      <c r="E35" s="503">
        <v>23.94998511</v>
      </c>
      <c r="F35" s="503">
        <v>21.551877409999999</v>
      </c>
      <c r="G35" s="503">
        <v>22.72610431</v>
      </c>
      <c r="H35" s="503">
        <v>25.960022210000002</v>
      </c>
      <c r="I35" s="503">
        <v>30.07686781</v>
      </c>
      <c r="J35" s="503">
        <v>29.19860985</v>
      </c>
      <c r="K35" s="503">
        <v>26.79907369</v>
      </c>
      <c r="L35" s="503">
        <v>25.512225369999999</v>
      </c>
      <c r="M35" s="503">
        <v>23.524370999999999</v>
      </c>
      <c r="N35" s="503">
        <v>23.631419910000002</v>
      </c>
      <c r="O35" s="503">
        <v>24.56798388</v>
      </c>
      <c r="P35" s="503">
        <v>22.789525430000001</v>
      </c>
      <c r="Q35" s="503">
        <v>23.452647150000001</v>
      </c>
      <c r="R35" s="503">
        <v>23.80185195</v>
      </c>
      <c r="S35" s="503">
        <v>25.60128508</v>
      </c>
      <c r="T35" s="503">
        <v>27.93244657</v>
      </c>
      <c r="U35" s="503">
        <v>30.463320320000001</v>
      </c>
      <c r="V35" s="503">
        <v>31.120992909999998</v>
      </c>
      <c r="W35" s="503">
        <v>28.04278313</v>
      </c>
      <c r="X35" s="503">
        <v>26.689851010000002</v>
      </c>
      <c r="Y35" s="503">
        <v>24.11700497</v>
      </c>
      <c r="Z35" s="503">
        <v>24.548862679999999</v>
      </c>
      <c r="AA35" s="503">
        <v>27.068993590000002</v>
      </c>
      <c r="AB35" s="503">
        <v>24.234512039999998</v>
      </c>
      <c r="AC35" s="503">
        <v>25.104618689999999</v>
      </c>
      <c r="AD35" s="503">
        <v>25.3111532</v>
      </c>
      <c r="AE35" s="503">
        <v>28.54665284</v>
      </c>
      <c r="AF35" s="503">
        <v>29.766604770000001</v>
      </c>
      <c r="AG35" s="503">
        <v>32.971963119999998</v>
      </c>
      <c r="AH35" s="503">
        <v>32.334532979999999</v>
      </c>
      <c r="AI35" s="503">
        <v>29.36825279</v>
      </c>
      <c r="AJ35" s="503">
        <v>26.626436089999999</v>
      </c>
      <c r="AK35" s="503">
        <v>26.428519810000001</v>
      </c>
      <c r="AL35" s="503">
        <v>27.045388079999999</v>
      </c>
      <c r="AM35" s="503">
        <v>25.040149580000001</v>
      </c>
      <c r="AN35" s="503">
        <v>23.698164599999998</v>
      </c>
      <c r="AO35" s="503">
        <v>26.641241409999999</v>
      </c>
      <c r="AP35" s="503">
        <v>25.14452494</v>
      </c>
      <c r="AQ35" s="503">
        <v>27.62487544</v>
      </c>
      <c r="AR35" s="503">
        <v>28.90380261</v>
      </c>
      <c r="AS35" s="503">
        <v>32.963998590000003</v>
      </c>
      <c r="AT35" s="503">
        <v>33.431358199999998</v>
      </c>
      <c r="AU35" s="503">
        <v>30.066362869999999</v>
      </c>
      <c r="AV35" s="503">
        <v>27.875201830000002</v>
      </c>
      <c r="AW35" s="503">
        <v>26.07021374</v>
      </c>
      <c r="AX35" s="503">
        <v>26.447623759999999</v>
      </c>
      <c r="AY35" s="503">
        <v>27.308045589999999</v>
      </c>
      <c r="AZ35" s="503">
        <v>25.174738009999999</v>
      </c>
      <c r="BA35" s="503">
        <v>26.141734029999999</v>
      </c>
      <c r="BB35" s="503">
        <v>26.15250326</v>
      </c>
      <c r="BC35" s="503">
        <v>29.081482789999999</v>
      </c>
      <c r="BD35" s="728">
        <v>31.29358714</v>
      </c>
      <c r="BE35" s="728">
        <v>33.391256245000001</v>
      </c>
      <c r="BF35" s="728">
        <v>33.965209848999997</v>
      </c>
      <c r="BG35" s="508">
        <v>31.053740000000001</v>
      </c>
      <c r="BH35" s="508">
        <v>29.040289999999999</v>
      </c>
      <c r="BI35" s="508">
        <v>26.607769999999999</v>
      </c>
      <c r="BJ35" s="508">
        <v>27.43937</v>
      </c>
      <c r="BK35" s="508">
        <v>28.18281</v>
      </c>
      <c r="BL35" s="508">
        <v>25.659780000000001</v>
      </c>
      <c r="BM35" s="508">
        <v>27.278749999999999</v>
      </c>
      <c r="BN35" s="508">
        <v>26.91386</v>
      </c>
      <c r="BO35" s="508">
        <v>29.304739999999999</v>
      </c>
      <c r="BP35" s="508">
        <v>31.661090000000002</v>
      </c>
      <c r="BQ35" s="508">
        <v>34.014940000000003</v>
      </c>
      <c r="BR35" s="508">
        <v>35.653939999999999</v>
      </c>
      <c r="BS35" s="508">
        <v>32.039389999999997</v>
      </c>
      <c r="BT35" s="508">
        <v>29.520589999999999</v>
      </c>
      <c r="BU35" s="508">
        <v>26.998349999999999</v>
      </c>
      <c r="BV35" s="508">
        <v>27.812729999999998</v>
      </c>
    </row>
    <row r="36" spans="1:74" ht="11.1" customHeight="1" x14ac:dyDescent="0.2">
      <c r="A36" s="55" t="s">
        <v>624</v>
      </c>
      <c r="B36" s="874" t="s">
        <v>1038</v>
      </c>
      <c r="C36" s="503">
        <v>7.0994663100000004</v>
      </c>
      <c r="D36" s="503">
        <v>6.8953428800000003</v>
      </c>
      <c r="E36" s="503">
        <v>6.66870034</v>
      </c>
      <c r="F36" s="503">
        <v>5.9274410299999998</v>
      </c>
      <c r="G36" s="503">
        <v>6.1719630099999998</v>
      </c>
      <c r="H36" s="503">
        <v>7.42871682</v>
      </c>
      <c r="I36" s="503">
        <v>8.6864079299999997</v>
      </c>
      <c r="J36" s="503">
        <v>8.6774365299999996</v>
      </c>
      <c r="K36" s="503">
        <v>8.0032880399999993</v>
      </c>
      <c r="L36" s="503">
        <v>7.1078119199999996</v>
      </c>
      <c r="M36" s="503">
        <v>6.4875540599999999</v>
      </c>
      <c r="N36" s="503">
        <v>6.8803351499999996</v>
      </c>
      <c r="O36" s="503">
        <v>7.1244195299999999</v>
      </c>
      <c r="P36" s="503">
        <v>6.8319317000000002</v>
      </c>
      <c r="Q36" s="503">
        <v>6.7089845500000003</v>
      </c>
      <c r="R36" s="503">
        <v>6.6412048300000004</v>
      </c>
      <c r="S36" s="503">
        <v>6.9145448099999998</v>
      </c>
      <c r="T36" s="503">
        <v>7.9375961999999998</v>
      </c>
      <c r="U36" s="503">
        <v>8.6685969000000007</v>
      </c>
      <c r="V36" s="503">
        <v>9.0147376599999998</v>
      </c>
      <c r="W36" s="503">
        <v>8.2906486299999997</v>
      </c>
      <c r="X36" s="503">
        <v>7.4290153500000002</v>
      </c>
      <c r="Y36" s="503">
        <v>6.7616781399999999</v>
      </c>
      <c r="Z36" s="503">
        <v>6.7464207099999998</v>
      </c>
      <c r="AA36" s="503">
        <v>7.4193315899999996</v>
      </c>
      <c r="AB36" s="503">
        <v>6.8972957099999999</v>
      </c>
      <c r="AC36" s="503">
        <v>6.8491838300000003</v>
      </c>
      <c r="AD36" s="503">
        <v>6.6631069500000004</v>
      </c>
      <c r="AE36" s="503">
        <v>7.4447977600000002</v>
      </c>
      <c r="AF36" s="503">
        <v>8.4598714899999994</v>
      </c>
      <c r="AG36" s="503">
        <v>9.3843015300000001</v>
      </c>
      <c r="AH36" s="503">
        <v>9.1997963600000006</v>
      </c>
      <c r="AI36" s="503">
        <v>8.38916124</v>
      </c>
      <c r="AJ36" s="503">
        <v>7.2194981</v>
      </c>
      <c r="AK36" s="503">
        <v>6.8231891500000001</v>
      </c>
      <c r="AL36" s="503">
        <v>7.1246243299999996</v>
      </c>
      <c r="AM36" s="503">
        <v>7.1733580899999998</v>
      </c>
      <c r="AN36" s="503">
        <v>6.6657708800000002</v>
      </c>
      <c r="AO36" s="503">
        <v>6.8081061900000002</v>
      </c>
      <c r="AP36" s="503">
        <v>6.7053903500000001</v>
      </c>
      <c r="AQ36" s="503">
        <v>7.1264668200000001</v>
      </c>
      <c r="AR36" s="503">
        <v>7.9429102900000004</v>
      </c>
      <c r="AS36" s="503">
        <v>8.9120263499999997</v>
      </c>
      <c r="AT36" s="503">
        <v>9.4070797099999997</v>
      </c>
      <c r="AU36" s="503">
        <v>8.7735150100000006</v>
      </c>
      <c r="AV36" s="503">
        <v>7.5777043099999997</v>
      </c>
      <c r="AW36" s="503">
        <v>6.9713133100000002</v>
      </c>
      <c r="AX36" s="503">
        <v>7.0644087799999999</v>
      </c>
      <c r="AY36" s="503">
        <v>7.7303134699999996</v>
      </c>
      <c r="AZ36" s="503">
        <v>6.9577142900000002</v>
      </c>
      <c r="BA36" s="503">
        <v>6.7653242000000002</v>
      </c>
      <c r="BB36" s="503">
        <v>6.8308595299999997</v>
      </c>
      <c r="BC36" s="503">
        <v>7.8087518400000002</v>
      </c>
      <c r="BD36" s="728">
        <v>8.4508967599999991</v>
      </c>
      <c r="BE36" s="728">
        <v>9.3099520280999997</v>
      </c>
      <c r="BF36" s="728">
        <v>9.4230107661000009</v>
      </c>
      <c r="BG36" s="508">
        <v>8.7437050000000003</v>
      </c>
      <c r="BH36" s="508">
        <v>7.6052499999999998</v>
      </c>
      <c r="BI36" s="508">
        <v>7.016718</v>
      </c>
      <c r="BJ36" s="508">
        <v>7.1491769999999999</v>
      </c>
      <c r="BK36" s="508">
        <v>7.6483020000000002</v>
      </c>
      <c r="BL36" s="508">
        <v>6.7546949999999999</v>
      </c>
      <c r="BM36" s="508">
        <v>6.8339559999999997</v>
      </c>
      <c r="BN36" s="508">
        <v>6.8291300000000001</v>
      </c>
      <c r="BO36" s="508">
        <v>7.6125550000000004</v>
      </c>
      <c r="BP36" s="508">
        <v>8.2471029999999992</v>
      </c>
      <c r="BQ36" s="508">
        <v>9.2628559999999993</v>
      </c>
      <c r="BR36" s="508">
        <v>9.4621239999999993</v>
      </c>
      <c r="BS36" s="508">
        <v>8.7295440000000006</v>
      </c>
      <c r="BT36" s="508">
        <v>7.5335999999999999</v>
      </c>
      <c r="BU36" s="508">
        <v>6.9371010000000002</v>
      </c>
      <c r="BV36" s="508">
        <v>7.0661480000000001</v>
      </c>
    </row>
    <row r="37" spans="1:74" ht="11.1" customHeight="1" x14ac:dyDescent="0.2">
      <c r="A37" s="55" t="s">
        <v>625</v>
      </c>
      <c r="B37" s="874" t="s">
        <v>1039</v>
      </c>
      <c r="C37" s="503">
        <v>15.96417106</v>
      </c>
      <c r="D37" s="503">
        <v>14.76486551</v>
      </c>
      <c r="E37" s="503">
        <v>15.67209107</v>
      </c>
      <c r="F37" s="503">
        <v>14.261084629999999</v>
      </c>
      <c r="G37" s="503">
        <v>14.504887800000001</v>
      </c>
      <c r="H37" s="503">
        <v>17.494225419999999</v>
      </c>
      <c r="I37" s="503">
        <v>19.741633360000002</v>
      </c>
      <c r="J37" s="503">
        <v>19.349304870000001</v>
      </c>
      <c r="K37" s="503">
        <v>18.080683390000001</v>
      </c>
      <c r="L37" s="503">
        <v>17.414857120000001</v>
      </c>
      <c r="M37" s="503">
        <v>14.551227020000001</v>
      </c>
      <c r="N37" s="503">
        <v>15.576657730000001</v>
      </c>
      <c r="O37" s="503">
        <v>15.26104836</v>
      </c>
      <c r="P37" s="503">
        <v>13.37588306</v>
      </c>
      <c r="Q37" s="503">
        <v>14.202703319999999</v>
      </c>
      <c r="R37" s="503">
        <v>15.88670698</v>
      </c>
      <c r="S37" s="503">
        <v>16.43318678</v>
      </c>
      <c r="T37" s="503">
        <v>18.558992969999998</v>
      </c>
      <c r="U37" s="503">
        <v>19.629881860000001</v>
      </c>
      <c r="V37" s="503">
        <v>20.00118973</v>
      </c>
      <c r="W37" s="503">
        <v>19.16775973</v>
      </c>
      <c r="X37" s="503">
        <v>17.808233470000001</v>
      </c>
      <c r="Y37" s="503">
        <v>15.68553503</v>
      </c>
      <c r="Z37" s="503">
        <v>15.807977749999999</v>
      </c>
      <c r="AA37" s="503">
        <v>16.57259436</v>
      </c>
      <c r="AB37" s="503">
        <v>15.38593725</v>
      </c>
      <c r="AC37" s="503">
        <v>16.20987964</v>
      </c>
      <c r="AD37" s="503">
        <v>16.144987159999999</v>
      </c>
      <c r="AE37" s="503">
        <v>18.099011740000002</v>
      </c>
      <c r="AF37" s="503">
        <v>19.740894319999999</v>
      </c>
      <c r="AG37" s="503">
        <v>21.287491979999999</v>
      </c>
      <c r="AH37" s="503">
        <v>21.639864410000001</v>
      </c>
      <c r="AI37" s="503">
        <v>20.536307390000001</v>
      </c>
      <c r="AJ37" s="503">
        <v>17.825210460000001</v>
      </c>
      <c r="AK37" s="503">
        <v>16.792486239999999</v>
      </c>
      <c r="AL37" s="503">
        <v>18.022825109999999</v>
      </c>
      <c r="AM37" s="503">
        <v>16.704009190000001</v>
      </c>
      <c r="AN37" s="503">
        <v>14.866560590000001</v>
      </c>
      <c r="AO37" s="503">
        <v>15.939110680000001</v>
      </c>
      <c r="AP37" s="503">
        <v>15.39045138</v>
      </c>
      <c r="AQ37" s="503">
        <v>16.956461220000001</v>
      </c>
      <c r="AR37" s="503">
        <v>18.893781929999999</v>
      </c>
      <c r="AS37" s="503">
        <v>21.043084369999999</v>
      </c>
      <c r="AT37" s="503">
        <v>21.961079819999998</v>
      </c>
      <c r="AU37" s="503">
        <v>20.60199381</v>
      </c>
      <c r="AV37" s="503">
        <v>18.62698374</v>
      </c>
      <c r="AW37" s="503">
        <v>16.37886567</v>
      </c>
      <c r="AX37" s="503">
        <v>15.718754069999999</v>
      </c>
      <c r="AY37" s="503">
        <v>16.125411679999999</v>
      </c>
      <c r="AZ37" s="503">
        <v>16.27252717</v>
      </c>
      <c r="BA37" s="503">
        <v>15.773797950000001</v>
      </c>
      <c r="BB37" s="503">
        <v>15.763165900000001</v>
      </c>
      <c r="BC37" s="503">
        <v>17.99203387</v>
      </c>
      <c r="BD37" s="728">
        <v>20.046442519999999</v>
      </c>
      <c r="BE37" s="728">
        <v>21.340274208</v>
      </c>
      <c r="BF37" s="728">
        <v>22.178479278000001</v>
      </c>
      <c r="BG37" s="508">
        <v>20.571850000000001</v>
      </c>
      <c r="BH37" s="508">
        <v>19.031269999999999</v>
      </c>
      <c r="BI37" s="508">
        <v>16.914950000000001</v>
      </c>
      <c r="BJ37" s="508">
        <v>16.392659999999999</v>
      </c>
      <c r="BK37" s="508">
        <v>16.485969999999998</v>
      </c>
      <c r="BL37" s="508">
        <v>16.56054</v>
      </c>
      <c r="BM37" s="508">
        <v>16.554069999999999</v>
      </c>
      <c r="BN37" s="508">
        <v>15.915039999999999</v>
      </c>
      <c r="BO37" s="508">
        <v>17.84301</v>
      </c>
      <c r="BP37" s="508">
        <v>19.98959</v>
      </c>
      <c r="BQ37" s="508">
        <v>21.9238</v>
      </c>
      <c r="BR37" s="508">
        <v>22.70927</v>
      </c>
      <c r="BS37" s="508">
        <v>20.966339999999999</v>
      </c>
      <c r="BT37" s="508">
        <v>19.303149999999999</v>
      </c>
      <c r="BU37" s="508">
        <v>17.129429999999999</v>
      </c>
      <c r="BV37" s="508">
        <v>16.605309999999999</v>
      </c>
    </row>
    <row r="38" spans="1:74" ht="11.1" customHeight="1" x14ac:dyDescent="0.2">
      <c r="A38" s="55" t="s">
        <v>626</v>
      </c>
      <c r="B38" s="874" t="s">
        <v>1040</v>
      </c>
      <c r="C38" s="503">
        <v>7.7447028600000003</v>
      </c>
      <c r="D38" s="503">
        <v>7.3222927899999997</v>
      </c>
      <c r="E38" s="503">
        <v>7.4520796000000002</v>
      </c>
      <c r="F38" s="503">
        <v>6.62420893</v>
      </c>
      <c r="G38" s="503">
        <v>7.5310995900000002</v>
      </c>
      <c r="H38" s="503">
        <v>8.1192547899999994</v>
      </c>
      <c r="I38" s="503">
        <v>9.3491964799999998</v>
      </c>
      <c r="J38" s="503">
        <v>9.6208175899999997</v>
      </c>
      <c r="K38" s="503">
        <v>8.6048863400000002</v>
      </c>
      <c r="L38" s="503">
        <v>8.0140579600000006</v>
      </c>
      <c r="M38" s="503">
        <v>7.3252012799999999</v>
      </c>
      <c r="N38" s="503">
        <v>7.58055784</v>
      </c>
      <c r="O38" s="503">
        <v>7.5742229500000002</v>
      </c>
      <c r="P38" s="503">
        <v>6.92977065</v>
      </c>
      <c r="Q38" s="503">
        <v>7.4460436000000003</v>
      </c>
      <c r="R38" s="503">
        <v>7.5094590700000001</v>
      </c>
      <c r="S38" s="503">
        <v>8.1059131600000001</v>
      </c>
      <c r="T38" s="503">
        <v>9.1994155000000006</v>
      </c>
      <c r="U38" s="503">
        <v>9.9136691700000004</v>
      </c>
      <c r="V38" s="503">
        <v>9.7875881299999996</v>
      </c>
      <c r="W38" s="503">
        <v>8.9759218700000005</v>
      </c>
      <c r="X38" s="503">
        <v>7.9543006600000004</v>
      </c>
      <c r="Y38" s="503">
        <v>7.5010236900000002</v>
      </c>
      <c r="Z38" s="503">
        <v>7.78308161</v>
      </c>
      <c r="AA38" s="503">
        <v>7.93641782</v>
      </c>
      <c r="AB38" s="503">
        <v>7.3223864399999998</v>
      </c>
      <c r="AC38" s="503">
        <v>7.9086589700000003</v>
      </c>
      <c r="AD38" s="503">
        <v>7.7906753899999996</v>
      </c>
      <c r="AE38" s="503">
        <v>8.4210285999999996</v>
      </c>
      <c r="AF38" s="503">
        <v>9.1973194500000002</v>
      </c>
      <c r="AG38" s="503">
        <v>10.17181568</v>
      </c>
      <c r="AH38" s="503">
        <v>10.1579923</v>
      </c>
      <c r="AI38" s="503">
        <v>9.2496164800000003</v>
      </c>
      <c r="AJ38" s="503">
        <v>8.2880860300000005</v>
      </c>
      <c r="AK38" s="503">
        <v>7.7204458799999998</v>
      </c>
      <c r="AL38" s="503">
        <v>8.2514569299999998</v>
      </c>
      <c r="AM38" s="503">
        <v>8.1836516100000001</v>
      </c>
      <c r="AN38" s="503">
        <v>7.5565024899999997</v>
      </c>
      <c r="AO38" s="503">
        <v>8.0151037600000006</v>
      </c>
      <c r="AP38" s="503">
        <v>7.7852532300000004</v>
      </c>
      <c r="AQ38" s="503">
        <v>8.4628329999999998</v>
      </c>
      <c r="AR38" s="503">
        <v>8.7078370899999999</v>
      </c>
      <c r="AS38" s="503">
        <v>10.44133529</v>
      </c>
      <c r="AT38" s="503">
        <v>10.36048534</v>
      </c>
      <c r="AU38" s="503">
        <v>9.0833923399999996</v>
      </c>
      <c r="AV38" s="503">
        <v>8.5594458200000005</v>
      </c>
      <c r="AW38" s="503">
        <v>7.8089438099999997</v>
      </c>
      <c r="AX38" s="503">
        <v>8.2310971800000008</v>
      </c>
      <c r="AY38" s="503">
        <v>8.4782355999999996</v>
      </c>
      <c r="AZ38" s="503">
        <v>7.9932558199999999</v>
      </c>
      <c r="BA38" s="503">
        <v>8.1341793899999999</v>
      </c>
      <c r="BB38" s="503">
        <v>8.1095638700000006</v>
      </c>
      <c r="BC38" s="503">
        <v>8.8691212799999999</v>
      </c>
      <c r="BD38" s="728">
        <v>9.8973530699999994</v>
      </c>
      <c r="BE38" s="728">
        <v>10.486916092</v>
      </c>
      <c r="BF38" s="728">
        <v>10.695793638</v>
      </c>
      <c r="BG38" s="508">
        <v>9.4498949999999997</v>
      </c>
      <c r="BH38" s="508">
        <v>8.648987</v>
      </c>
      <c r="BI38" s="508">
        <v>7.9011649999999998</v>
      </c>
      <c r="BJ38" s="508">
        <v>8.3969369999999994</v>
      </c>
      <c r="BK38" s="508">
        <v>8.6611469999999997</v>
      </c>
      <c r="BL38" s="508">
        <v>7.9528350000000003</v>
      </c>
      <c r="BM38" s="508">
        <v>8.3455790000000007</v>
      </c>
      <c r="BN38" s="508">
        <v>8.3557939999999995</v>
      </c>
      <c r="BO38" s="508">
        <v>9.1082859999999997</v>
      </c>
      <c r="BP38" s="508">
        <v>9.8007950000000008</v>
      </c>
      <c r="BQ38" s="508">
        <v>10.517160000000001</v>
      </c>
      <c r="BR38" s="508">
        <v>11.18323</v>
      </c>
      <c r="BS38" s="508">
        <v>9.6098789999999994</v>
      </c>
      <c r="BT38" s="508">
        <v>8.8154509999999995</v>
      </c>
      <c r="BU38" s="508">
        <v>8.0565029999999993</v>
      </c>
      <c r="BV38" s="508">
        <v>8.5570009999999996</v>
      </c>
    </row>
    <row r="39" spans="1:74" ht="11.1" customHeight="1" x14ac:dyDescent="0.2">
      <c r="A39" s="55" t="s">
        <v>627</v>
      </c>
      <c r="B39" s="874" t="s">
        <v>1041</v>
      </c>
      <c r="C39" s="503">
        <v>13.13990897</v>
      </c>
      <c r="D39" s="503">
        <v>11.53004016</v>
      </c>
      <c r="E39" s="503">
        <v>12.9180777</v>
      </c>
      <c r="F39" s="503">
        <v>11.17134358</v>
      </c>
      <c r="G39" s="503">
        <v>10.777400480000001</v>
      </c>
      <c r="H39" s="503">
        <v>12.327765729999999</v>
      </c>
      <c r="I39" s="503">
        <v>14.481208970000001</v>
      </c>
      <c r="J39" s="503">
        <v>12.74740896</v>
      </c>
      <c r="K39" s="503">
        <v>13.00803865</v>
      </c>
      <c r="L39" s="503">
        <v>13.63790081</v>
      </c>
      <c r="M39" s="503">
        <v>10.975699029999999</v>
      </c>
      <c r="N39" s="503">
        <v>13.347879949999999</v>
      </c>
      <c r="O39" s="503">
        <v>11.50034812</v>
      </c>
      <c r="P39" s="503">
        <v>10.28932275</v>
      </c>
      <c r="Q39" s="503">
        <v>13.796299749999999</v>
      </c>
      <c r="R39" s="503">
        <v>10.08823142</v>
      </c>
      <c r="S39" s="503">
        <v>11.397479969999999</v>
      </c>
      <c r="T39" s="503">
        <v>13.89967719</v>
      </c>
      <c r="U39" s="503">
        <v>14.591042720000001</v>
      </c>
      <c r="V39" s="503">
        <v>14.98495599</v>
      </c>
      <c r="W39" s="503">
        <v>13.64937151</v>
      </c>
      <c r="X39" s="503">
        <v>13.781724690000001</v>
      </c>
      <c r="Y39" s="503">
        <v>12.66525129</v>
      </c>
      <c r="Z39" s="503">
        <v>13.26402463</v>
      </c>
      <c r="AA39" s="503">
        <v>13.07515001</v>
      </c>
      <c r="AB39" s="503">
        <v>11.369141470000001</v>
      </c>
      <c r="AC39" s="503">
        <v>13.37288671</v>
      </c>
      <c r="AD39" s="503">
        <v>12.58596775</v>
      </c>
      <c r="AE39" s="503">
        <v>12.35349581</v>
      </c>
      <c r="AF39" s="503">
        <v>13.066198569999999</v>
      </c>
      <c r="AG39" s="503">
        <v>14.676134490000001</v>
      </c>
      <c r="AH39" s="503">
        <v>15.873616699999999</v>
      </c>
      <c r="AI39" s="503">
        <v>14.95385952</v>
      </c>
      <c r="AJ39" s="503">
        <v>14.16448048</v>
      </c>
      <c r="AK39" s="503">
        <v>12.06706514</v>
      </c>
      <c r="AL39" s="503">
        <v>13.01841134</v>
      </c>
      <c r="AM39" s="503">
        <v>13.29039122</v>
      </c>
      <c r="AN39" s="503">
        <v>11.95056366</v>
      </c>
      <c r="AO39" s="503">
        <v>13.60947092</v>
      </c>
      <c r="AP39" s="503">
        <v>11.028798119999999</v>
      </c>
      <c r="AQ39" s="503">
        <v>12.752705600000001</v>
      </c>
      <c r="AR39" s="503">
        <v>13.22120662</v>
      </c>
      <c r="AS39" s="503">
        <v>14.59685911</v>
      </c>
      <c r="AT39" s="503">
        <v>15.03133379</v>
      </c>
      <c r="AU39" s="503">
        <v>13.94319733</v>
      </c>
      <c r="AV39" s="503">
        <v>14.1702248</v>
      </c>
      <c r="AW39" s="503">
        <v>12.42720282</v>
      </c>
      <c r="AX39" s="503">
        <v>12.80655881</v>
      </c>
      <c r="AY39" s="503">
        <v>13.598566979999999</v>
      </c>
      <c r="AZ39" s="503">
        <v>12.205047159999999</v>
      </c>
      <c r="BA39" s="503">
        <v>12.565643980000001</v>
      </c>
      <c r="BB39" s="503">
        <v>12.45588034</v>
      </c>
      <c r="BC39" s="503">
        <v>12.77730002</v>
      </c>
      <c r="BD39" s="728">
        <v>13.34411684</v>
      </c>
      <c r="BE39" s="728">
        <v>15.160496212</v>
      </c>
      <c r="BF39" s="728">
        <v>15.217716041999999</v>
      </c>
      <c r="BG39" s="508">
        <v>14.090450000000001</v>
      </c>
      <c r="BH39" s="508">
        <v>14.419890000000001</v>
      </c>
      <c r="BI39" s="508">
        <v>12.372059999999999</v>
      </c>
      <c r="BJ39" s="508">
        <v>12.846500000000001</v>
      </c>
      <c r="BK39" s="508">
        <v>13.40297</v>
      </c>
      <c r="BL39" s="508">
        <v>11.7491</v>
      </c>
      <c r="BM39" s="508">
        <v>12.511710000000001</v>
      </c>
      <c r="BN39" s="508">
        <v>12.48188</v>
      </c>
      <c r="BO39" s="508">
        <v>12.796340000000001</v>
      </c>
      <c r="BP39" s="508">
        <v>13.28678</v>
      </c>
      <c r="BQ39" s="508">
        <v>14.73381</v>
      </c>
      <c r="BR39" s="508">
        <v>15.068619999999999</v>
      </c>
      <c r="BS39" s="508">
        <v>14.10158</v>
      </c>
      <c r="BT39" s="508">
        <v>14.28786</v>
      </c>
      <c r="BU39" s="508">
        <v>12.262040000000001</v>
      </c>
      <c r="BV39" s="508">
        <v>12.726559999999999</v>
      </c>
    </row>
    <row r="40" spans="1:74" ht="11.1" customHeight="1" x14ac:dyDescent="0.2">
      <c r="A40" s="55" t="s">
        <v>628</v>
      </c>
      <c r="B40" s="874" t="s">
        <v>1042</v>
      </c>
      <c r="C40" s="503">
        <v>0.48332563000000001</v>
      </c>
      <c r="D40" s="503">
        <v>0.45793530999999998</v>
      </c>
      <c r="E40" s="503">
        <v>0.45966076</v>
      </c>
      <c r="F40" s="503">
        <v>0.38239532999999998</v>
      </c>
      <c r="G40" s="503">
        <v>0.38466419000000002</v>
      </c>
      <c r="H40" s="503">
        <v>0.40481718</v>
      </c>
      <c r="I40" s="503">
        <v>0.43126882</v>
      </c>
      <c r="J40" s="503">
        <v>0.43554092999999999</v>
      </c>
      <c r="K40" s="503">
        <v>0.42153709</v>
      </c>
      <c r="L40" s="503">
        <v>0.44583267999999998</v>
      </c>
      <c r="M40" s="503">
        <v>0.44753511000000001</v>
      </c>
      <c r="N40" s="503">
        <v>0.45390397999999998</v>
      </c>
      <c r="O40" s="503">
        <v>0.44269892999999999</v>
      </c>
      <c r="P40" s="503">
        <v>0.41257279000000002</v>
      </c>
      <c r="Q40" s="503">
        <v>0.45006309999999999</v>
      </c>
      <c r="R40" s="503">
        <v>0.42038437000000001</v>
      </c>
      <c r="S40" s="503">
        <v>0.44035260999999998</v>
      </c>
      <c r="T40" s="503">
        <v>0.43736755999999999</v>
      </c>
      <c r="U40" s="503">
        <v>0.45105693000000002</v>
      </c>
      <c r="V40" s="503">
        <v>0.45684623000000002</v>
      </c>
      <c r="W40" s="503">
        <v>0.44554505</v>
      </c>
      <c r="X40" s="503">
        <v>0.45288745000000002</v>
      </c>
      <c r="Y40" s="503">
        <v>0.46202637000000002</v>
      </c>
      <c r="Z40" s="503">
        <v>0.47138561000000001</v>
      </c>
      <c r="AA40" s="503">
        <v>0.45635778999999999</v>
      </c>
      <c r="AB40" s="503">
        <v>0.42484506999999999</v>
      </c>
      <c r="AC40" s="503">
        <v>0.45133456</v>
      </c>
      <c r="AD40" s="503">
        <v>0.43277196000000001</v>
      </c>
      <c r="AE40" s="503">
        <v>0.44228573999999998</v>
      </c>
      <c r="AF40" s="503">
        <v>0.43710710000000003</v>
      </c>
      <c r="AG40" s="503">
        <v>0.45243127</v>
      </c>
      <c r="AH40" s="503">
        <v>0.46615698999999999</v>
      </c>
      <c r="AI40" s="503">
        <v>0.45591883</v>
      </c>
      <c r="AJ40" s="503">
        <v>0.46771003</v>
      </c>
      <c r="AK40" s="503">
        <v>0.45794741</v>
      </c>
      <c r="AL40" s="503">
        <v>0.46890124</v>
      </c>
      <c r="AM40" s="503">
        <v>0.45592218000000001</v>
      </c>
      <c r="AN40" s="503">
        <v>0.41598600000000002</v>
      </c>
      <c r="AO40" s="503">
        <v>0.44980059999999999</v>
      </c>
      <c r="AP40" s="503">
        <v>0.43453522</v>
      </c>
      <c r="AQ40" s="503">
        <v>0.43663963</v>
      </c>
      <c r="AR40" s="503">
        <v>0.42683407000000001</v>
      </c>
      <c r="AS40" s="503">
        <v>0.44867736000000003</v>
      </c>
      <c r="AT40" s="503">
        <v>0.46314617000000002</v>
      </c>
      <c r="AU40" s="503">
        <v>0.44331073999999998</v>
      </c>
      <c r="AV40" s="503">
        <v>0.45488192999999999</v>
      </c>
      <c r="AW40" s="503">
        <v>0.45036704999999999</v>
      </c>
      <c r="AX40" s="503">
        <v>0.45880987000000001</v>
      </c>
      <c r="AY40" s="503">
        <v>0.45056754999999998</v>
      </c>
      <c r="AZ40" s="503">
        <v>0.43358728000000002</v>
      </c>
      <c r="BA40" s="503">
        <v>0.44731058000000001</v>
      </c>
      <c r="BB40" s="503">
        <v>0.42569611000000002</v>
      </c>
      <c r="BC40" s="503">
        <v>0.43884874000000001</v>
      </c>
      <c r="BD40" s="728">
        <v>0.43221625000000002</v>
      </c>
      <c r="BE40" s="728">
        <v>0.45487819000000002</v>
      </c>
      <c r="BF40" s="728">
        <v>0.46727664000000002</v>
      </c>
      <c r="BG40" s="508">
        <v>0.4498239</v>
      </c>
      <c r="BH40" s="508">
        <v>0.45737889999999998</v>
      </c>
      <c r="BI40" s="508">
        <v>0.44904500000000003</v>
      </c>
      <c r="BJ40" s="508">
        <v>0.45786830000000001</v>
      </c>
      <c r="BK40" s="508">
        <v>0.4478819</v>
      </c>
      <c r="BL40" s="508">
        <v>0.42623349999999999</v>
      </c>
      <c r="BM40" s="508">
        <v>0.44413380000000002</v>
      </c>
      <c r="BN40" s="508">
        <v>0.42990260000000002</v>
      </c>
      <c r="BO40" s="508">
        <v>0.43966509999999998</v>
      </c>
      <c r="BP40" s="508">
        <v>0.43324679999999999</v>
      </c>
      <c r="BQ40" s="508">
        <v>0.45434140000000001</v>
      </c>
      <c r="BR40" s="508">
        <v>0.46457939999999998</v>
      </c>
      <c r="BS40" s="508">
        <v>0.4451077</v>
      </c>
      <c r="BT40" s="508">
        <v>0.45034479999999999</v>
      </c>
      <c r="BU40" s="508">
        <v>0.44090099999999999</v>
      </c>
      <c r="BV40" s="508">
        <v>0.44842989999999999</v>
      </c>
    </row>
    <row r="41" spans="1:74" ht="11.1" customHeight="1" x14ac:dyDescent="0.2">
      <c r="A41" s="55"/>
      <c r="B41" s="57"/>
      <c r="C41" s="504"/>
      <c r="D41" s="504"/>
      <c r="E41" s="504"/>
      <c r="F41" s="504"/>
      <c r="G41" s="504"/>
      <c r="H41" s="504"/>
      <c r="I41" s="504"/>
      <c r="J41" s="504"/>
      <c r="K41" s="504"/>
      <c r="L41" s="504"/>
      <c r="M41" s="504"/>
      <c r="N41" s="504"/>
      <c r="O41" s="504"/>
      <c r="P41" s="504"/>
      <c r="Q41" s="504"/>
      <c r="R41" s="504"/>
      <c r="S41" s="504"/>
      <c r="T41" s="504"/>
      <c r="U41" s="504"/>
      <c r="V41" s="504"/>
      <c r="W41" s="504"/>
      <c r="X41" s="504"/>
      <c r="Y41" s="504"/>
      <c r="Z41" s="504"/>
      <c r="AA41" s="504"/>
      <c r="AB41" s="504"/>
      <c r="AC41" s="504"/>
      <c r="AD41" s="504"/>
      <c r="AE41" s="504"/>
      <c r="AF41" s="504"/>
      <c r="AG41" s="504"/>
      <c r="AH41" s="504"/>
      <c r="AI41" s="504"/>
      <c r="AJ41" s="504"/>
      <c r="AK41" s="504"/>
      <c r="AL41" s="504"/>
      <c r="AM41" s="504"/>
      <c r="AN41" s="504"/>
      <c r="AO41" s="504"/>
      <c r="AP41" s="504"/>
      <c r="AQ41" s="504"/>
      <c r="AR41" s="504"/>
      <c r="AS41" s="504"/>
      <c r="AT41" s="504"/>
      <c r="AU41" s="504"/>
      <c r="AV41" s="504"/>
      <c r="AW41" s="504"/>
      <c r="AX41" s="504"/>
      <c r="AY41" s="504"/>
      <c r="AZ41" s="504"/>
      <c r="BA41" s="504"/>
      <c r="BB41" s="504"/>
      <c r="BC41" s="504"/>
      <c r="BD41" s="785"/>
      <c r="BE41" s="785"/>
      <c r="BF41" s="785"/>
      <c r="BG41" s="509"/>
      <c r="BH41" s="509"/>
      <c r="BI41" s="509"/>
      <c r="BJ41" s="509"/>
      <c r="BK41" s="509"/>
      <c r="BL41" s="509"/>
      <c r="BM41" s="509"/>
      <c r="BN41" s="509"/>
      <c r="BO41" s="509"/>
      <c r="BP41" s="509"/>
      <c r="BQ41" s="509"/>
      <c r="BR41" s="509"/>
      <c r="BS41" s="509"/>
      <c r="BT41" s="509"/>
      <c r="BU41" s="509"/>
      <c r="BV41" s="509"/>
    </row>
    <row r="42" spans="1:74" s="58" customFormat="1" ht="11.1" customHeight="1" x14ac:dyDescent="0.2">
      <c r="A42" s="512" t="s">
        <v>640</v>
      </c>
      <c r="B42" s="876" t="s">
        <v>1013</v>
      </c>
      <c r="C42" s="342">
        <v>80.608512529999999</v>
      </c>
      <c r="D42" s="342">
        <v>78.902731709999998</v>
      </c>
      <c r="E42" s="342">
        <v>80.930615950000004</v>
      </c>
      <c r="F42" s="342">
        <v>72.791102109999997</v>
      </c>
      <c r="G42" s="342">
        <v>74.273010369999994</v>
      </c>
      <c r="H42" s="342">
        <v>78.444678800000005</v>
      </c>
      <c r="I42" s="342">
        <v>84.758379599999998</v>
      </c>
      <c r="J42" s="342">
        <v>86.366130150000004</v>
      </c>
      <c r="K42" s="342">
        <v>80.976889589999999</v>
      </c>
      <c r="L42" s="342">
        <v>82.371380549999998</v>
      </c>
      <c r="M42" s="342">
        <v>79.166796180000006</v>
      </c>
      <c r="N42" s="342">
        <v>79.49180088</v>
      </c>
      <c r="O42" s="342">
        <v>79.749530280000002</v>
      </c>
      <c r="P42" s="342">
        <v>74.245261900000003</v>
      </c>
      <c r="Q42" s="342">
        <v>77.551521989999998</v>
      </c>
      <c r="R42" s="342">
        <v>79.660859070000001</v>
      </c>
      <c r="S42" s="342">
        <v>83.70251055</v>
      </c>
      <c r="T42" s="342">
        <v>86.70160946</v>
      </c>
      <c r="U42" s="342">
        <v>91.052252139999993</v>
      </c>
      <c r="V42" s="342">
        <v>91.576366730000004</v>
      </c>
      <c r="W42" s="342">
        <v>85.817139620000006</v>
      </c>
      <c r="X42" s="342">
        <v>85.355969090000002</v>
      </c>
      <c r="Y42" s="342">
        <v>82.545235070000004</v>
      </c>
      <c r="Z42" s="342">
        <v>82.6552346</v>
      </c>
      <c r="AA42" s="342">
        <v>83.982005900000004</v>
      </c>
      <c r="AB42" s="342">
        <v>76.892528760000005</v>
      </c>
      <c r="AC42" s="342">
        <v>83.679089809999994</v>
      </c>
      <c r="AD42" s="342">
        <v>82.422106670000005</v>
      </c>
      <c r="AE42" s="342">
        <v>86.089694059999999</v>
      </c>
      <c r="AF42" s="342">
        <v>88.715713239999999</v>
      </c>
      <c r="AG42" s="342">
        <v>90.419842950000003</v>
      </c>
      <c r="AH42" s="342">
        <v>93.143141189999994</v>
      </c>
      <c r="AI42" s="342">
        <v>86.549522679999995</v>
      </c>
      <c r="AJ42" s="342">
        <v>85.017015029999996</v>
      </c>
      <c r="AK42" s="342">
        <v>81.701399429999995</v>
      </c>
      <c r="AL42" s="342">
        <v>81.851926710000001</v>
      </c>
      <c r="AM42" s="342">
        <v>78.964512290000002</v>
      </c>
      <c r="AN42" s="342">
        <v>76.054217179999995</v>
      </c>
      <c r="AO42" s="342">
        <v>84.42584214</v>
      </c>
      <c r="AP42" s="342">
        <v>81.764746840000001</v>
      </c>
      <c r="AQ42" s="342">
        <v>86.393791640000003</v>
      </c>
      <c r="AR42" s="342">
        <v>88.009484150000006</v>
      </c>
      <c r="AS42" s="342">
        <v>92.565498660000003</v>
      </c>
      <c r="AT42" s="342">
        <v>94.225770400000002</v>
      </c>
      <c r="AU42" s="342">
        <v>88.494638929999994</v>
      </c>
      <c r="AV42" s="342">
        <v>88.163539999999998</v>
      </c>
      <c r="AW42" s="342">
        <v>83.460298219999999</v>
      </c>
      <c r="AX42" s="342">
        <v>82.426922309999995</v>
      </c>
      <c r="AY42" s="342">
        <v>82.723419530000001</v>
      </c>
      <c r="AZ42" s="342">
        <v>77.915267209999996</v>
      </c>
      <c r="BA42" s="342">
        <v>82.428114559999997</v>
      </c>
      <c r="BB42" s="342">
        <v>81.058293340000006</v>
      </c>
      <c r="BC42" s="342">
        <v>86.698577689999993</v>
      </c>
      <c r="BD42" s="784">
        <v>86.808989850000003</v>
      </c>
      <c r="BE42" s="784">
        <v>92.357235505999995</v>
      </c>
      <c r="BF42" s="784">
        <v>97.043316152000003</v>
      </c>
      <c r="BG42" s="514">
        <v>90.641959999999997</v>
      </c>
      <c r="BH42" s="514">
        <v>90.828559999999996</v>
      </c>
      <c r="BI42" s="514">
        <v>85.873480000000001</v>
      </c>
      <c r="BJ42" s="514">
        <v>84.895679999999999</v>
      </c>
      <c r="BK42" s="514">
        <v>86.638140000000007</v>
      </c>
      <c r="BL42" s="514">
        <v>77.949860000000001</v>
      </c>
      <c r="BM42" s="514">
        <v>85.752870000000001</v>
      </c>
      <c r="BN42" s="514">
        <v>84.969170000000005</v>
      </c>
      <c r="BO42" s="514">
        <v>90.722939999999994</v>
      </c>
      <c r="BP42" s="514">
        <v>90.647360000000006</v>
      </c>
      <c r="BQ42" s="514">
        <v>96.611599999999996</v>
      </c>
      <c r="BR42" s="514">
        <v>101.3331</v>
      </c>
      <c r="BS42" s="514">
        <v>94.867109999999997</v>
      </c>
      <c r="BT42" s="514">
        <v>95.02901</v>
      </c>
      <c r="BU42" s="514">
        <v>89.678700000000006</v>
      </c>
      <c r="BV42" s="514">
        <v>88.490039999999993</v>
      </c>
    </row>
    <row r="43" spans="1:74" ht="11.1" customHeight="1" x14ac:dyDescent="0.2">
      <c r="A43" s="55" t="s">
        <v>630</v>
      </c>
      <c r="B43" s="874" t="s">
        <v>1033</v>
      </c>
      <c r="C43" s="503">
        <v>1.31252122</v>
      </c>
      <c r="D43" s="503">
        <v>1.27990721</v>
      </c>
      <c r="E43" s="503">
        <v>1.2753183299999999</v>
      </c>
      <c r="F43" s="503">
        <v>1.16475302</v>
      </c>
      <c r="G43" s="503">
        <v>1.19960632</v>
      </c>
      <c r="H43" s="503">
        <v>1.30043288</v>
      </c>
      <c r="I43" s="503">
        <v>1.40562034</v>
      </c>
      <c r="J43" s="503">
        <v>1.36958069</v>
      </c>
      <c r="K43" s="503">
        <v>1.3501852999999999</v>
      </c>
      <c r="L43" s="503">
        <v>1.31621207</v>
      </c>
      <c r="M43" s="503">
        <v>1.28516407</v>
      </c>
      <c r="N43" s="503">
        <v>1.3240466099999999</v>
      </c>
      <c r="O43" s="503">
        <v>1.2707177999999999</v>
      </c>
      <c r="P43" s="503">
        <v>1.19462069</v>
      </c>
      <c r="Q43" s="503">
        <v>1.27055798</v>
      </c>
      <c r="R43" s="503">
        <v>1.23856597</v>
      </c>
      <c r="S43" s="503">
        <v>1.3488848600000001</v>
      </c>
      <c r="T43" s="503">
        <v>1.37074169</v>
      </c>
      <c r="U43" s="503">
        <v>1.36298549</v>
      </c>
      <c r="V43" s="503">
        <v>1.43965207</v>
      </c>
      <c r="W43" s="503">
        <v>1.3275830399999999</v>
      </c>
      <c r="X43" s="503">
        <v>1.3010387800000001</v>
      </c>
      <c r="Y43" s="503">
        <v>1.2763163900000001</v>
      </c>
      <c r="Z43" s="503">
        <v>1.2604153</v>
      </c>
      <c r="AA43" s="503">
        <v>1.2885193800000001</v>
      </c>
      <c r="AB43" s="503">
        <v>1.2386072800000001</v>
      </c>
      <c r="AC43" s="503">
        <v>1.3240743100000001</v>
      </c>
      <c r="AD43" s="503">
        <v>1.2658749899999999</v>
      </c>
      <c r="AE43" s="503">
        <v>1.3074048700000001</v>
      </c>
      <c r="AF43" s="503">
        <v>1.2986152500000001</v>
      </c>
      <c r="AG43" s="503">
        <v>1.3936588299999999</v>
      </c>
      <c r="AH43" s="503">
        <v>1.4034131999999999</v>
      </c>
      <c r="AI43" s="503">
        <v>1.2772920000000001</v>
      </c>
      <c r="AJ43" s="503">
        <v>1.2814766</v>
      </c>
      <c r="AK43" s="503">
        <v>1.2651568500000001</v>
      </c>
      <c r="AL43" s="503">
        <v>1.2572344900000001</v>
      </c>
      <c r="AM43" s="503">
        <v>1.2202766</v>
      </c>
      <c r="AN43" s="503">
        <v>1.2289308999999999</v>
      </c>
      <c r="AO43" s="503">
        <v>1.21443916</v>
      </c>
      <c r="AP43" s="503">
        <v>1.17200868</v>
      </c>
      <c r="AQ43" s="503">
        <v>1.2219329999999999</v>
      </c>
      <c r="AR43" s="503">
        <v>1.2680483</v>
      </c>
      <c r="AS43" s="503">
        <v>1.3437675200000001</v>
      </c>
      <c r="AT43" s="503">
        <v>1.31747411</v>
      </c>
      <c r="AU43" s="503">
        <v>1.27645919</v>
      </c>
      <c r="AV43" s="503">
        <v>1.2606152399999999</v>
      </c>
      <c r="AW43" s="503">
        <v>1.20105182</v>
      </c>
      <c r="AX43" s="503">
        <v>1.13065324</v>
      </c>
      <c r="AY43" s="503">
        <v>1.19926822</v>
      </c>
      <c r="AZ43" s="503">
        <v>1.13584598</v>
      </c>
      <c r="BA43" s="503">
        <v>1.1443053700000001</v>
      </c>
      <c r="BB43" s="503">
        <v>1.11729294</v>
      </c>
      <c r="BC43" s="503">
        <v>1.20951276</v>
      </c>
      <c r="BD43" s="728">
        <v>1.27248849</v>
      </c>
      <c r="BE43" s="728">
        <v>1.3143566359000001</v>
      </c>
      <c r="BF43" s="728">
        <v>1.3571921798</v>
      </c>
      <c r="BG43" s="508">
        <v>1.2504299999999999</v>
      </c>
      <c r="BH43" s="508">
        <v>1.244389</v>
      </c>
      <c r="BI43" s="508">
        <v>1.1833899999999999</v>
      </c>
      <c r="BJ43" s="508">
        <v>1.1130409999999999</v>
      </c>
      <c r="BK43" s="508">
        <v>1.1929879999999999</v>
      </c>
      <c r="BL43" s="508">
        <v>1.0865320000000001</v>
      </c>
      <c r="BM43" s="508">
        <v>1.1339669999999999</v>
      </c>
      <c r="BN43" s="508">
        <v>1.115863</v>
      </c>
      <c r="BO43" s="508">
        <v>1.2023159999999999</v>
      </c>
      <c r="BP43" s="508">
        <v>1.2722230000000001</v>
      </c>
      <c r="BQ43" s="508">
        <v>1.3155319999999999</v>
      </c>
      <c r="BR43" s="508">
        <v>1.353297</v>
      </c>
      <c r="BS43" s="508">
        <v>1.2468440000000001</v>
      </c>
      <c r="BT43" s="508">
        <v>1.2416160000000001</v>
      </c>
      <c r="BU43" s="508">
        <v>1.1806559999999999</v>
      </c>
      <c r="BV43" s="508">
        <v>1.1103460000000001</v>
      </c>
    </row>
    <row r="44" spans="1:74" ht="11.1" customHeight="1" x14ac:dyDescent="0.2">
      <c r="A44" s="55" t="s">
        <v>631</v>
      </c>
      <c r="B44" s="875" t="s">
        <v>1034</v>
      </c>
      <c r="C44" s="503">
        <v>6.2791551400000003</v>
      </c>
      <c r="D44" s="503">
        <v>6.0596968100000002</v>
      </c>
      <c r="E44" s="503">
        <v>6.0188983399999998</v>
      </c>
      <c r="F44" s="503">
        <v>5.4500899799999996</v>
      </c>
      <c r="G44" s="503">
        <v>5.3142219300000004</v>
      </c>
      <c r="H44" s="503">
        <v>5.85192669</v>
      </c>
      <c r="I44" s="503">
        <v>6.4287500199999998</v>
      </c>
      <c r="J44" s="503">
        <v>6.4961399699999998</v>
      </c>
      <c r="K44" s="503">
        <v>6.0624128400000004</v>
      </c>
      <c r="L44" s="503">
        <v>6.1300062500000001</v>
      </c>
      <c r="M44" s="503">
        <v>5.7798769800000001</v>
      </c>
      <c r="N44" s="503">
        <v>6.0819620700000003</v>
      </c>
      <c r="O44" s="503">
        <v>5.9388430400000001</v>
      </c>
      <c r="P44" s="503">
        <v>5.80891248</v>
      </c>
      <c r="Q44" s="503">
        <v>5.9691867099999998</v>
      </c>
      <c r="R44" s="503">
        <v>5.8731419599999999</v>
      </c>
      <c r="S44" s="503">
        <v>6.0822298200000002</v>
      </c>
      <c r="T44" s="503">
        <v>6.0708487800000004</v>
      </c>
      <c r="U44" s="503">
        <v>6.4879721999999997</v>
      </c>
      <c r="V44" s="503">
        <v>6.6471901999999998</v>
      </c>
      <c r="W44" s="503">
        <v>6.3842033899999997</v>
      </c>
      <c r="X44" s="503">
        <v>6.1767455800000004</v>
      </c>
      <c r="Y44" s="503">
        <v>5.8952581400000001</v>
      </c>
      <c r="Z44" s="503">
        <v>6.1498087400000001</v>
      </c>
      <c r="AA44" s="503">
        <v>6.2810453700000002</v>
      </c>
      <c r="AB44" s="503">
        <v>5.7578296599999996</v>
      </c>
      <c r="AC44" s="503">
        <v>5.5691309899999997</v>
      </c>
      <c r="AD44" s="503">
        <v>6.0455117899999999</v>
      </c>
      <c r="AE44" s="503">
        <v>5.8659771999999997</v>
      </c>
      <c r="AF44" s="503">
        <v>6.4537142100000002</v>
      </c>
      <c r="AG44" s="503">
        <v>6.5240079199999998</v>
      </c>
      <c r="AH44" s="503">
        <v>6.6204790100000004</v>
      </c>
      <c r="AI44" s="503">
        <v>6.3969541000000003</v>
      </c>
      <c r="AJ44" s="503">
        <v>6.1801906600000001</v>
      </c>
      <c r="AK44" s="503">
        <v>5.9477271299999996</v>
      </c>
      <c r="AL44" s="503">
        <v>6.1718239600000002</v>
      </c>
      <c r="AM44" s="503">
        <v>6.0111641899999997</v>
      </c>
      <c r="AN44" s="503">
        <v>5.5056749299999996</v>
      </c>
      <c r="AO44" s="503">
        <v>5.7598224099999999</v>
      </c>
      <c r="AP44" s="503">
        <v>5.9326078200000003</v>
      </c>
      <c r="AQ44" s="503">
        <v>5.8650744000000001</v>
      </c>
      <c r="AR44" s="503">
        <v>5.9468558800000002</v>
      </c>
      <c r="AS44" s="503">
        <v>6.4005927199999997</v>
      </c>
      <c r="AT44" s="503">
        <v>6.3777206199999998</v>
      </c>
      <c r="AU44" s="503">
        <v>6.1450142400000001</v>
      </c>
      <c r="AV44" s="503">
        <v>5.9107727199999998</v>
      </c>
      <c r="AW44" s="503">
        <v>5.6755322899999996</v>
      </c>
      <c r="AX44" s="503">
        <v>5.7200489599999997</v>
      </c>
      <c r="AY44" s="503">
        <v>6.0585275300000001</v>
      </c>
      <c r="AZ44" s="503">
        <v>5.1639486999999997</v>
      </c>
      <c r="BA44" s="503">
        <v>6.1180540299999997</v>
      </c>
      <c r="BB44" s="503">
        <v>6.0511897899999996</v>
      </c>
      <c r="BC44" s="503">
        <v>6.1352830999999997</v>
      </c>
      <c r="BD44" s="728">
        <v>5.8296347400000004</v>
      </c>
      <c r="BE44" s="728">
        <v>6.3927839824000001</v>
      </c>
      <c r="BF44" s="728">
        <v>6.5332644372999997</v>
      </c>
      <c r="BG44" s="508">
        <v>6.2061630000000001</v>
      </c>
      <c r="BH44" s="508">
        <v>5.9544139999999999</v>
      </c>
      <c r="BI44" s="508">
        <v>5.710191</v>
      </c>
      <c r="BJ44" s="508">
        <v>5.7475899999999998</v>
      </c>
      <c r="BK44" s="508">
        <v>6.1153529999999998</v>
      </c>
      <c r="BL44" s="508">
        <v>5.0308999999999999</v>
      </c>
      <c r="BM44" s="508">
        <v>6.1695529999999996</v>
      </c>
      <c r="BN44" s="508">
        <v>6.131005</v>
      </c>
      <c r="BO44" s="508">
        <v>6.1948350000000003</v>
      </c>
      <c r="BP44" s="508">
        <v>5.8983140000000001</v>
      </c>
      <c r="BQ44" s="508">
        <v>6.4777240000000003</v>
      </c>
      <c r="BR44" s="508">
        <v>6.6204729999999996</v>
      </c>
      <c r="BS44" s="508">
        <v>6.2957070000000002</v>
      </c>
      <c r="BT44" s="508">
        <v>6.0480369999999999</v>
      </c>
      <c r="BU44" s="508">
        <v>5.8053809999999997</v>
      </c>
      <c r="BV44" s="508">
        <v>5.844093</v>
      </c>
    </row>
    <row r="45" spans="1:74" ht="11.1" customHeight="1" x14ac:dyDescent="0.2">
      <c r="A45" s="55" t="s">
        <v>632</v>
      </c>
      <c r="B45" s="874" t="s">
        <v>1035</v>
      </c>
      <c r="C45" s="503">
        <v>15.42233929</v>
      </c>
      <c r="D45" s="503">
        <v>15.259150679999999</v>
      </c>
      <c r="E45" s="503">
        <v>15.433034080000001</v>
      </c>
      <c r="F45" s="503">
        <v>12.487599550000001</v>
      </c>
      <c r="G45" s="503">
        <v>12.87105743</v>
      </c>
      <c r="H45" s="503">
        <v>14.336797880000001</v>
      </c>
      <c r="I45" s="503">
        <v>15.74164133</v>
      </c>
      <c r="J45" s="503">
        <v>15.9922942</v>
      </c>
      <c r="K45" s="503">
        <v>15.02084556</v>
      </c>
      <c r="L45" s="503">
        <v>15.42915002</v>
      </c>
      <c r="M45" s="503">
        <v>14.54872101</v>
      </c>
      <c r="N45" s="503">
        <v>14.72431802</v>
      </c>
      <c r="O45" s="503">
        <v>14.87637206</v>
      </c>
      <c r="P45" s="503">
        <v>14.306534510000001</v>
      </c>
      <c r="Q45" s="503">
        <v>15.145498419999999</v>
      </c>
      <c r="R45" s="503">
        <v>14.69592415</v>
      </c>
      <c r="S45" s="503">
        <v>15.631168260000001</v>
      </c>
      <c r="T45" s="503">
        <v>15.8531368</v>
      </c>
      <c r="U45" s="503">
        <v>16.250034159999998</v>
      </c>
      <c r="V45" s="503">
        <v>16.724516739999999</v>
      </c>
      <c r="W45" s="503">
        <v>15.471558720000001</v>
      </c>
      <c r="X45" s="503">
        <v>15.56855199</v>
      </c>
      <c r="Y45" s="503">
        <v>15.184928940000001</v>
      </c>
      <c r="Z45" s="503">
        <v>15.025294260000001</v>
      </c>
      <c r="AA45" s="503">
        <v>15.581177690000001</v>
      </c>
      <c r="AB45" s="503">
        <v>14.416944389999999</v>
      </c>
      <c r="AC45" s="503">
        <v>15.80682133</v>
      </c>
      <c r="AD45" s="503">
        <v>14.978237780000001</v>
      </c>
      <c r="AE45" s="503">
        <v>15.630616460000001</v>
      </c>
      <c r="AF45" s="503">
        <v>16.23831212</v>
      </c>
      <c r="AG45" s="503">
        <v>16.191056379999999</v>
      </c>
      <c r="AH45" s="503">
        <v>16.838527200000001</v>
      </c>
      <c r="AI45" s="503">
        <v>15.56805151</v>
      </c>
      <c r="AJ45" s="503">
        <v>15.2646915</v>
      </c>
      <c r="AK45" s="503">
        <v>14.771229399999999</v>
      </c>
      <c r="AL45" s="503">
        <v>15.120247259999999</v>
      </c>
      <c r="AM45" s="503">
        <v>15.142563409999999</v>
      </c>
      <c r="AN45" s="503">
        <v>14.07580877</v>
      </c>
      <c r="AO45" s="503">
        <v>15.593844389999999</v>
      </c>
      <c r="AP45" s="503">
        <v>14.64191288</v>
      </c>
      <c r="AQ45" s="503">
        <v>15.41009622</v>
      </c>
      <c r="AR45" s="503">
        <v>15.72580561</v>
      </c>
      <c r="AS45" s="503">
        <v>16.47013359</v>
      </c>
      <c r="AT45" s="503">
        <v>16.431149390000002</v>
      </c>
      <c r="AU45" s="503">
        <v>15.343363650000001</v>
      </c>
      <c r="AV45" s="503">
        <v>15.43595492</v>
      </c>
      <c r="AW45" s="503">
        <v>15.0798003</v>
      </c>
      <c r="AX45" s="503">
        <v>14.90563105</v>
      </c>
      <c r="AY45" s="503">
        <v>15.30941163</v>
      </c>
      <c r="AZ45" s="503">
        <v>14.689630640000001</v>
      </c>
      <c r="BA45" s="503">
        <v>15.89424241</v>
      </c>
      <c r="BB45" s="503">
        <v>15.006059260000001</v>
      </c>
      <c r="BC45" s="503">
        <v>15.9933987</v>
      </c>
      <c r="BD45" s="728">
        <v>15.80013478</v>
      </c>
      <c r="BE45" s="728">
        <v>16.616689644000001</v>
      </c>
      <c r="BF45" s="728">
        <v>16.608968319999999</v>
      </c>
      <c r="BG45" s="508">
        <v>15.292249999999999</v>
      </c>
      <c r="BH45" s="508">
        <v>15.57813</v>
      </c>
      <c r="BI45" s="508">
        <v>15.18061</v>
      </c>
      <c r="BJ45" s="508">
        <v>15.00051</v>
      </c>
      <c r="BK45" s="508">
        <v>15.70914</v>
      </c>
      <c r="BL45" s="508">
        <v>14.405290000000001</v>
      </c>
      <c r="BM45" s="508">
        <v>16.169820000000001</v>
      </c>
      <c r="BN45" s="508">
        <v>15.481199999999999</v>
      </c>
      <c r="BO45" s="508">
        <v>16.362829999999999</v>
      </c>
      <c r="BP45" s="508">
        <v>16.229659999999999</v>
      </c>
      <c r="BQ45" s="508">
        <v>17.10116</v>
      </c>
      <c r="BR45" s="508">
        <v>16.974599999999999</v>
      </c>
      <c r="BS45" s="508">
        <v>15.62523</v>
      </c>
      <c r="BT45" s="508">
        <v>15.933389999999999</v>
      </c>
      <c r="BU45" s="508">
        <v>15.528969999999999</v>
      </c>
      <c r="BV45" s="508">
        <v>15.347479999999999</v>
      </c>
    </row>
    <row r="46" spans="1:74" ht="11.1" customHeight="1" x14ac:dyDescent="0.2">
      <c r="A46" s="55" t="s">
        <v>633</v>
      </c>
      <c r="B46" s="874" t="s">
        <v>1036</v>
      </c>
      <c r="C46" s="503">
        <v>7.7566431700000003</v>
      </c>
      <c r="D46" s="503">
        <v>7.5834322399999996</v>
      </c>
      <c r="E46" s="503">
        <v>7.7273046299999999</v>
      </c>
      <c r="F46" s="503">
        <v>7.0664612900000003</v>
      </c>
      <c r="G46" s="503">
        <v>7.0130022399999996</v>
      </c>
      <c r="H46" s="503">
        <v>7.4646337000000003</v>
      </c>
      <c r="I46" s="503">
        <v>8.1047179699999994</v>
      </c>
      <c r="J46" s="503">
        <v>8.5860737999999994</v>
      </c>
      <c r="K46" s="503">
        <v>7.8565943100000002</v>
      </c>
      <c r="L46" s="503">
        <v>7.8777628000000002</v>
      </c>
      <c r="M46" s="503">
        <v>7.7165609000000002</v>
      </c>
      <c r="N46" s="503">
        <v>7.7842160500000004</v>
      </c>
      <c r="O46" s="503">
        <v>7.7816465399999997</v>
      </c>
      <c r="P46" s="503">
        <v>7.5281582299999998</v>
      </c>
      <c r="Q46" s="503">
        <v>7.8833601499999997</v>
      </c>
      <c r="R46" s="503">
        <v>7.7851245999999996</v>
      </c>
      <c r="S46" s="503">
        <v>8.17427627</v>
      </c>
      <c r="T46" s="503">
        <v>8.4791300599999992</v>
      </c>
      <c r="U46" s="503">
        <v>8.8621135899999999</v>
      </c>
      <c r="V46" s="503">
        <v>9.0545719200000008</v>
      </c>
      <c r="W46" s="503">
        <v>8.3337585700000005</v>
      </c>
      <c r="X46" s="503">
        <v>8.3502142700000004</v>
      </c>
      <c r="Y46" s="503">
        <v>8.2838686799999994</v>
      </c>
      <c r="Z46" s="503">
        <v>8.2304111300000002</v>
      </c>
      <c r="AA46" s="503">
        <v>8.0868715400000006</v>
      </c>
      <c r="AB46" s="503">
        <v>7.6471938699999997</v>
      </c>
      <c r="AC46" s="503">
        <v>8.3867626800000004</v>
      </c>
      <c r="AD46" s="503">
        <v>7.8365171199999999</v>
      </c>
      <c r="AE46" s="503">
        <v>8.3809428100000005</v>
      </c>
      <c r="AF46" s="503">
        <v>8.5015391400000002</v>
      </c>
      <c r="AG46" s="503">
        <v>9.0159597500000004</v>
      </c>
      <c r="AH46" s="503">
        <v>9.0854867800000001</v>
      </c>
      <c r="AI46" s="503">
        <v>8.6011590699999996</v>
      </c>
      <c r="AJ46" s="503">
        <v>8.4442468599999998</v>
      </c>
      <c r="AK46" s="503">
        <v>8.3578886099999998</v>
      </c>
      <c r="AL46" s="503">
        <v>8.0051788399999992</v>
      </c>
      <c r="AM46" s="503">
        <v>8.1664830599999991</v>
      </c>
      <c r="AN46" s="503">
        <v>7.6329448900000001</v>
      </c>
      <c r="AO46" s="503">
        <v>8.2603970699999998</v>
      </c>
      <c r="AP46" s="503">
        <v>8.0974936700000004</v>
      </c>
      <c r="AQ46" s="503">
        <v>8.67162538</v>
      </c>
      <c r="AR46" s="503">
        <v>8.7570005999999996</v>
      </c>
      <c r="AS46" s="503">
        <v>9.0868523000000003</v>
      </c>
      <c r="AT46" s="503">
        <v>9.4717694100000003</v>
      </c>
      <c r="AU46" s="503">
        <v>8.6240707600000004</v>
      </c>
      <c r="AV46" s="503">
        <v>8.7286024700000002</v>
      </c>
      <c r="AW46" s="503">
        <v>8.5219906299999995</v>
      </c>
      <c r="AX46" s="503">
        <v>8.5496998400000006</v>
      </c>
      <c r="AY46" s="503">
        <v>8.4922106999999993</v>
      </c>
      <c r="AZ46" s="503">
        <v>8.0758464700000001</v>
      </c>
      <c r="BA46" s="503">
        <v>8.4944884599999995</v>
      </c>
      <c r="BB46" s="503">
        <v>8.2397393900000004</v>
      </c>
      <c r="BC46" s="503">
        <v>8.4848396800000003</v>
      </c>
      <c r="BD46" s="728">
        <v>8.4493065200000004</v>
      </c>
      <c r="BE46" s="728">
        <v>9.0800932041000006</v>
      </c>
      <c r="BF46" s="728">
        <v>9.4706196426000009</v>
      </c>
      <c r="BG46" s="508">
        <v>8.7647329999999997</v>
      </c>
      <c r="BH46" s="508">
        <v>8.9573389999999993</v>
      </c>
      <c r="BI46" s="508">
        <v>8.7333099999999995</v>
      </c>
      <c r="BJ46" s="508">
        <v>8.7645759999999999</v>
      </c>
      <c r="BK46" s="508">
        <v>8.8547740000000008</v>
      </c>
      <c r="BL46" s="508">
        <v>8.0520980000000009</v>
      </c>
      <c r="BM46" s="508">
        <v>8.7957579999999993</v>
      </c>
      <c r="BN46" s="508">
        <v>8.6407930000000004</v>
      </c>
      <c r="BO46" s="508">
        <v>8.8465760000000007</v>
      </c>
      <c r="BP46" s="508">
        <v>8.8475020000000004</v>
      </c>
      <c r="BQ46" s="508">
        <v>9.5207390000000007</v>
      </c>
      <c r="BR46" s="508">
        <v>9.8720730000000003</v>
      </c>
      <c r="BS46" s="508">
        <v>9.1283650000000005</v>
      </c>
      <c r="BT46" s="508">
        <v>9.3349080000000004</v>
      </c>
      <c r="BU46" s="508">
        <v>9.0980089999999993</v>
      </c>
      <c r="BV46" s="508">
        <v>9.1271609999999992</v>
      </c>
    </row>
    <row r="47" spans="1:74" ht="11.1" customHeight="1" x14ac:dyDescent="0.2">
      <c r="A47" s="55" t="s">
        <v>634</v>
      </c>
      <c r="B47" s="874" t="s">
        <v>1037</v>
      </c>
      <c r="C47" s="503">
        <v>11.33934874</v>
      </c>
      <c r="D47" s="503">
        <v>11.04042132</v>
      </c>
      <c r="E47" s="503">
        <v>11.495142299999999</v>
      </c>
      <c r="F47" s="503">
        <v>10.191146209999999</v>
      </c>
      <c r="G47" s="503">
        <v>11.00799778</v>
      </c>
      <c r="H47" s="503">
        <v>10.75782523</v>
      </c>
      <c r="I47" s="503">
        <v>12.026842370000001</v>
      </c>
      <c r="J47" s="503">
        <v>12.109597620000001</v>
      </c>
      <c r="K47" s="503">
        <v>11.08228937</v>
      </c>
      <c r="L47" s="503">
        <v>11.79784785</v>
      </c>
      <c r="M47" s="503">
        <v>12.160597360000001</v>
      </c>
      <c r="N47" s="503">
        <v>10.617776900000001</v>
      </c>
      <c r="O47" s="503">
        <v>11.39719416</v>
      </c>
      <c r="P47" s="503">
        <v>11.012192560000001</v>
      </c>
      <c r="Q47" s="503">
        <v>11.160738800000001</v>
      </c>
      <c r="R47" s="503">
        <v>11.468491</v>
      </c>
      <c r="S47" s="503">
        <v>12.08665684</v>
      </c>
      <c r="T47" s="503">
        <v>12.50998893</v>
      </c>
      <c r="U47" s="503">
        <v>13.21390603</v>
      </c>
      <c r="V47" s="503">
        <v>13.1808312</v>
      </c>
      <c r="W47" s="503">
        <v>12.001140510000001</v>
      </c>
      <c r="X47" s="503">
        <v>12.4544382</v>
      </c>
      <c r="Y47" s="503">
        <v>12.14847308</v>
      </c>
      <c r="Z47" s="503">
        <v>11.69496584</v>
      </c>
      <c r="AA47" s="503">
        <v>12.5264036</v>
      </c>
      <c r="AB47" s="503">
        <v>10.743742360000001</v>
      </c>
      <c r="AC47" s="503">
        <v>11.88918685</v>
      </c>
      <c r="AD47" s="503">
        <v>11.47418165</v>
      </c>
      <c r="AE47" s="503">
        <v>12.23493401</v>
      </c>
      <c r="AF47" s="503">
        <v>12.085696370000001</v>
      </c>
      <c r="AG47" s="503">
        <v>12.79270256</v>
      </c>
      <c r="AH47" s="503">
        <v>12.649111469999999</v>
      </c>
      <c r="AI47" s="503">
        <v>11.68760075</v>
      </c>
      <c r="AJ47" s="503">
        <v>11.98412944</v>
      </c>
      <c r="AK47" s="503">
        <v>11.65791896</v>
      </c>
      <c r="AL47" s="503">
        <v>11.229811099999999</v>
      </c>
      <c r="AM47" s="503">
        <v>10.939039709999999</v>
      </c>
      <c r="AN47" s="503">
        <v>10.72812839</v>
      </c>
      <c r="AO47" s="503">
        <v>11.88254761</v>
      </c>
      <c r="AP47" s="503">
        <v>11.027828660000001</v>
      </c>
      <c r="AQ47" s="503">
        <v>12.14199595</v>
      </c>
      <c r="AR47" s="503">
        <v>12.01202164</v>
      </c>
      <c r="AS47" s="503">
        <v>12.2909603</v>
      </c>
      <c r="AT47" s="503">
        <v>12.492818529999999</v>
      </c>
      <c r="AU47" s="503">
        <v>11.57819027</v>
      </c>
      <c r="AV47" s="503">
        <v>11.92574127</v>
      </c>
      <c r="AW47" s="503">
        <v>11.197394259999999</v>
      </c>
      <c r="AX47" s="503">
        <v>10.924929219999999</v>
      </c>
      <c r="AY47" s="503">
        <v>11.30950447</v>
      </c>
      <c r="AZ47" s="503">
        <v>10.72030449</v>
      </c>
      <c r="BA47" s="503">
        <v>11.57719438</v>
      </c>
      <c r="BB47" s="503">
        <v>11.409173940000001</v>
      </c>
      <c r="BC47" s="503">
        <v>12.125073240000001</v>
      </c>
      <c r="BD47" s="728">
        <v>11.85734377</v>
      </c>
      <c r="BE47" s="728">
        <v>11.896040268</v>
      </c>
      <c r="BF47" s="728">
        <v>12.662414337</v>
      </c>
      <c r="BG47" s="508">
        <v>11.54095</v>
      </c>
      <c r="BH47" s="508">
        <v>11.9505</v>
      </c>
      <c r="BI47" s="508">
        <v>11.217079999999999</v>
      </c>
      <c r="BJ47" s="508">
        <v>10.952159999999999</v>
      </c>
      <c r="BK47" s="508">
        <v>11.67271</v>
      </c>
      <c r="BL47" s="508">
        <v>10.513439999999999</v>
      </c>
      <c r="BM47" s="508">
        <v>11.805389999999999</v>
      </c>
      <c r="BN47" s="508">
        <v>11.78445</v>
      </c>
      <c r="BO47" s="508">
        <v>12.518090000000001</v>
      </c>
      <c r="BP47" s="508">
        <v>12.172689999999999</v>
      </c>
      <c r="BQ47" s="508">
        <v>12.27013</v>
      </c>
      <c r="BR47" s="508">
        <v>13.0303</v>
      </c>
      <c r="BS47" s="508">
        <v>11.908759999999999</v>
      </c>
      <c r="BT47" s="508">
        <v>12.356210000000001</v>
      </c>
      <c r="BU47" s="508">
        <v>11.58942</v>
      </c>
      <c r="BV47" s="508">
        <v>11.30161</v>
      </c>
    </row>
    <row r="48" spans="1:74" ht="11.1" customHeight="1" x14ac:dyDescent="0.2">
      <c r="A48" s="55" t="s">
        <v>635</v>
      </c>
      <c r="B48" s="874" t="s">
        <v>1038</v>
      </c>
      <c r="C48" s="503">
        <v>8.1612320199999999</v>
      </c>
      <c r="D48" s="503">
        <v>7.91611099</v>
      </c>
      <c r="E48" s="503">
        <v>8.0590866000000005</v>
      </c>
      <c r="F48" s="503">
        <v>7.2045209000000003</v>
      </c>
      <c r="G48" s="503">
        <v>7.3094230500000004</v>
      </c>
      <c r="H48" s="503">
        <v>7.5976531200000004</v>
      </c>
      <c r="I48" s="503">
        <v>7.9697528699999998</v>
      </c>
      <c r="J48" s="503">
        <v>8.3047054899999999</v>
      </c>
      <c r="K48" s="503">
        <v>8.0140090199999996</v>
      </c>
      <c r="L48" s="503">
        <v>7.9957447899999998</v>
      </c>
      <c r="M48" s="503">
        <v>7.7559956000000003</v>
      </c>
      <c r="N48" s="503">
        <v>8.0133525700000003</v>
      </c>
      <c r="O48" s="503">
        <v>8.0620034100000009</v>
      </c>
      <c r="P48" s="503">
        <v>7.4577923699999999</v>
      </c>
      <c r="Q48" s="503">
        <v>8.0859169200000007</v>
      </c>
      <c r="R48" s="503">
        <v>7.9946001500000001</v>
      </c>
      <c r="S48" s="503">
        <v>8.3566014000000006</v>
      </c>
      <c r="T48" s="503">
        <v>8.4768103799999999</v>
      </c>
      <c r="U48" s="503">
        <v>8.6770994399999992</v>
      </c>
      <c r="V48" s="503">
        <v>8.8706883399999992</v>
      </c>
      <c r="W48" s="503">
        <v>8.3887648400000003</v>
      </c>
      <c r="X48" s="503">
        <v>8.4766255200000007</v>
      </c>
      <c r="Y48" s="503">
        <v>8.1623163400000003</v>
      </c>
      <c r="Z48" s="503">
        <v>8.22975295</v>
      </c>
      <c r="AA48" s="503">
        <v>8.39027295</v>
      </c>
      <c r="AB48" s="503">
        <v>7.8680676700000003</v>
      </c>
      <c r="AC48" s="503">
        <v>8.4148001800000003</v>
      </c>
      <c r="AD48" s="503">
        <v>8.2385829200000007</v>
      </c>
      <c r="AE48" s="503">
        <v>8.7546256899999992</v>
      </c>
      <c r="AF48" s="503">
        <v>8.78147156</v>
      </c>
      <c r="AG48" s="503">
        <v>8.7222586599999996</v>
      </c>
      <c r="AH48" s="503">
        <v>8.6977316200000008</v>
      </c>
      <c r="AI48" s="503">
        <v>8.1168376599999998</v>
      </c>
      <c r="AJ48" s="503">
        <v>8.0587671800000003</v>
      </c>
      <c r="AK48" s="503">
        <v>7.6300096499999999</v>
      </c>
      <c r="AL48" s="503">
        <v>7.62466431</v>
      </c>
      <c r="AM48" s="503">
        <v>7.8707613700000003</v>
      </c>
      <c r="AN48" s="503">
        <v>7.40298941</v>
      </c>
      <c r="AO48" s="503">
        <v>7.9143884699999996</v>
      </c>
      <c r="AP48" s="503">
        <v>7.7753118800000003</v>
      </c>
      <c r="AQ48" s="503">
        <v>7.98772883</v>
      </c>
      <c r="AR48" s="503">
        <v>8.1633440799999999</v>
      </c>
      <c r="AS48" s="503">
        <v>8.2924458600000008</v>
      </c>
      <c r="AT48" s="503">
        <v>8.4139204799999998</v>
      </c>
      <c r="AU48" s="503">
        <v>8.0404953999999993</v>
      </c>
      <c r="AV48" s="503">
        <v>7.82970787</v>
      </c>
      <c r="AW48" s="503">
        <v>7.7030747100000001</v>
      </c>
      <c r="AX48" s="503">
        <v>7.7624594900000004</v>
      </c>
      <c r="AY48" s="503">
        <v>7.8701151999999999</v>
      </c>
      <c r="AZ48" s="503">
        <v>7.6155867900000001</v>
      </c>
      <c r="BA48" s="503">
        <v>7.9388380600000001</v>
      </c>
      <c r="BB48" s="503">
        <v>7.7816041</v>
      </c>
      <c r="BC48" s="503">
        <v>8.2335839699999998</v>
      </c>
      <c r="BD48" s="728">
        <v>8.2386145000000006</v>
      </c>
      <c r="BE48" s="728">
        <v>8.4128557757000006</v>
      </c>
      <c r="BF48" s="728">
        <v>8.4965861794999995</v>
      </c>
      <c r="BG48" s="508">
        <v>8.0532280000000007</v>
      </c>
      <c r="BH48" s="508">
        <v>7.8762290000000004</v>
      </c>
      <c r="BI48" s="508">
        <v>7.7172619999999998</v>
      </c>
      <c r="BJ48" s="508">
        <v>7.7821550000000004</v>
      </c>
      <c r="BK48" s="508">
        <v>7.9772369999999997</v>
      </c>
      <c r="BL48" s="508">
        <v>7.4091670000000001</v>
      </c>
      <c r="BM48" s="508">
        <v>8.0197690000000001</v>
      </c>
      <c r="BN48" s="508">
        <v>7.9305050000000001</v>
      </c>
      <c r="BO48" s="508">
        <v>8.3350989999999996</v>
      </c>
      <c r="BP48" s="508">
        <v>8.3369339999999994</v>
      </c>
      <c r="BQ48" s="508">
        <v>8.531523</v>
      </c>
      <c r="BR48" s="508">
        <v>8.5775740000000003</v>
      </c>
      <c r="BS48" s="508">
        <v>8.131983</v>
      </c>
      <c r="BT48" s="508">
        <v>7.9565510000000002</v>
      </c>
      <c r="BU48" s="508">
        <v>7.7892900000000003</v>
      </c>
      <c r="BV48" s="508">
        <v>7.847264</v>
      </c>
    </row>
    <row r="49" spans="1:74" ht="11.1" customHeight="1" x14ac:dyDescent="0.2">
      <c r="A49" s="55" t="s">
        <v>636</v>
      </c>
      <c r="B49" s="874" t="s">
        <v>1039</v>
      </c>
      <c r="C49" s="503">
        <v>16.196996389999999</v>
      </c>
      <c r="D49" s="503">
        <v>16.20311937</v>
      </c>
      <c r="E49" s="503">
        <v>16.723683619999999</v>
      </c>
      <c r="F49" s="503">
        <v>15.88469961</v>
      </c>
      <c r="G49" s="503">
        <v>15.43422043</v>
      </c>
      <c r="H49" s="503">
        <v>16.13721262</v>
      </c>
      <c r="I49" s="503">
        <v>16.804421000000001</v>
      </c>
      <c r="J49" s="503">
        <v>17.178227499999998</v>
      </c>
      <c r="K49" s="503">
        <v>16.684017579999999</v>
      </c>
      <c r="L49" s="503">
        <v>17.148453249999999</v>
      </c>
      <c r="M49" s="503">
        <v>16.693375660000001</v>
      </c>
      <c r="N49" s="503">
        <v>17.423224959999999</v>
      </c>
      <c r="O49" s="503">
        <v>17.200046740000001</v>
      </c>
      <c r="P49" s="503">
        <v>14.447298010000001</v>
      </c>
      <c r="Q49" s="503">
        <v>14.49597692</v>
      </c>
      <c r="R49" s="503">
        <v>17.16984738</v>
      </c>
      <c r="S49" s="503">
        <v>17.09862231</v>
      </c>
      <c r="T49" s="503">
        <v>17.749022119999999</v>
      </c>
      <c r="U49" s="503">
        <v>19.55190412</v>
      </c>
      <c r="V49" s="503">
        <v>19.16693574</v>
      </c>
      <c r="W49" s="503">
        <v>18.570342610000001</v>
      </c>
      <c r="X49" s="503">
        <v>18.238996700000001</v>
      </c>
      <c r="Y49" s="503">
        <v>17.586876050000001</v>
      </c>
      <c r="Z49" s="503">
        <v>18.203654329999999</v>
      </c>
      <c r="AA49" s="503">
        <v>18.073518480000001</v>
      </c>
      <c r="AB49" s="503">
        <v>16.359681819999999</v>
      </c>
      <c r="AC49" s="503">
        <v>17.956254349999998</v>
      </c>
      <c r="AD49" s="503">
        <v>18.376021519999998</v>
      </c>
      <c r="AE49" s="503">
        <v>19.1888936</v>
      </c>
      <c r="AF49" s="503">
        <v>19.469335999999998</v>
      </c>
      <c r="AG49" s="503">
        <v>19.024131830000002</v>
      </c>
      <c r="AH49" s="503">
        <v>20.710310849999999</v>
      </c>
      <c r="AI49" s="503">
        <v>19.226869270000002</v>
      </c>
      <c r="AJ49" s="503">
        <v>18.793166540000001</v>
      </c>
      <c r="AK49" s="503">
        <v>18.148765449999999</v>
      </c>
      <c r="AL49" s="503">
        <v>18.479330359999999</v>
      </c>
      <c r="AM49" s="503">
        <v>16.199099589999999</v>
      </c>
      <c r="AN49" s="503">
        <v>17.07275211</v>
      </c>
      <c r="AO49" s="503">
        <v>20.319762820000001</v>
      </c>
      <c r="AP49" s="503">
        <v>20.029212699999999</v>
      </c>
      <c r="AQ49" s="503">
        <v>20.999199369999999</v>
      </c>
      <c r="AR49" s="503">
        <v>21.410852649999999</v>
      </c>
      <c r="AS49" s="503">
        <v>22.76577138</v>
      </c>
      <c r="AT49" s="503">
        <v>23.608386230000001</v>
      </c>
      <c r="AU49" s="503">
        <v>22.269282230000002</v>
      </c>
      <c r="AV49" s="503">
        <v>22.49170269</v>
      </c>
      <c r="AW49" s="503">
        <v>20.33606035</v>
      </c>
      <c r="AX49" s="503">
        <v>19.656265940000001</v>
      </c>
      <c r="AY49" s="503">
        <v>18.811083920000002</v>
      </c>
      <c r="AZ49" s="503">
        <v>17.50193836</v>
      </c>
      <c r="BA49" s="503">
        <v>17.706833939999999</v>
      </c>
      <c r="BB49" s="503">
        <v>17.839401209999998</v>
      </c>
      <c r="BC49" s="503">
        <v>19.947809960000001</v>
      </c>
      <c r="BD49" s="728">
        <v>19.97299817</v>
      </c>
      <c r="BE49" s="728">
        <v>22.597288034000002</v>
      </c>
      <c r="BF49" s="728">
        <v>25.280200878999999</v>
      </c>
      <c r="BG49" s="508">
        <v>24.112310000000001</v>
      </c>
      <c r="BH49" s="508">
        <v>24.546530000000001</v>
      </c>
      <c r="BI49" s="508">
        <v>22.3203</v>
      </c>
      <c r="BJ49" s="508">
        <v>21.68281</v>
      </c>
      <c r="BK49" s="508">
        <v>21.257269999999998</v>
      </c>
      <c r="BL49" s="508">
        <v>18.726769999999998</v>
      </c>
      <c r="BM49" s="508">
        <v>19.918800000000001</v>
      </c>
      <c r="BN49" s="508">
        <v>19.980779999999999</v>
      </c>
      <c r="BO49" s="508">
        <v>22.44183</v>
      </c>
      <c r="BP49" s="508">
        <v>22.27515</v>
      </c>
      <c r="BQ49" s="508">
        <v>25.13008</v>
      </c>
      <c r="BR49" s="508">
        <v>28.07376</v>
      </c>
      <c r="BS49" s="508">
        <v>26.927980000000002</v>
      </c>
      <c r="BT49" s="508">
        <v>27.262250000000002</v>
      </c>
      <c r="BU49" s="508">
        <v>24.710930000000001</v>
      </c>
      <c r="BV49" s="508">
        <v>23.8964</v>
      </c>
    </row>
    <row r="50" spans="1:74" ht="11.1" customHeight="1" x14ac:dyDescent="0.2">
      <c r="A50" s="55" t="s">
        <v>637</v>
      </c>
      <c r="B50" s="874" t="s">
        <v>1040</v>
      </c>
      <c r="C50" s="503">
        <v>6.84332501</v>
      </c>
      <c r="D50" s="503">
        <v>6.4667022000000003</v>
      </c>
      <c r="E50" s="503">
        <v>6.7588682200000001</v>
      </c>
      <c r="F50" s="503">
        <v>6.3971466799999996</v>
      </c>
      <c r="G50" s="503">
        <v>6.8040994499999998</v>
      </c>
      <c r="H50" s="503">
        <v>7.1416307100000003</v>
      </c>
      <c r="I50" s="503">
        <v>7.8151936199999996</v>
      </c>
      <c r="J50" s="503">
        <v>7.8396211500000001</v>
      </c>
      <c r="K50" s="503">
        <v>7.0758634999999996</v>
      </c>
      <c r="L50" s="503">
        <v>6.9526120699999998</v>
      </c>
      <c r="M50" s="503">
        <v>6.3555327100000003</v>
      </c>
      <c r="N50" s="503">
        <v>6.5929127200000002</v>
      </c>
      <c r="O50" s="503">
        <v>6.5250544599999998</v>
      </c>
      <c r="P50" s="503">
        <v>6.1350486999999996</v>
      </c>
      <c r="Q50" s="503">
        <v>6.4061681899999998</v>
      </c>
      <c r="R50" s="503">
        <v>6.5464095599999998</v>
      </c>
      <c r="S50" s="503">
        <v>7.1888685099999998</v>
      </c>
      <c r="T50" s="503">
        <v>7.7259703499999999</v>
      </c>
      <c r="U50" s="503">
        <v>8.1179818600000004</v>
      </c>
      <c r="V50" s="503">
        <v>7.8244768999999996</v>
      </c>
      <c r="W50" s="503">
        <v>7.1899684300000004</v>
      </c>
      <c r="X50" s="503">
        <v>6.9640051200000004</v>
      </c>
      <c r="Y50" s="503">
        <v>6.5875830500000001</v>
      </c>
      <c r="Z50" s="503">
        <v>6.73591096</v>
      </c>
      <c r="AA50" s="503">
        <v>6.7948705299999999</v>
      </c>
      <c r="AB50" s="503">
        <v>6.2046888500000001</v>
      </c>
      <c r="AC50" s="503">
        <v>6.7166983399999998</v>
      </c>
      <c r="AD50" s="503">
        <v>6.8074226500000004</v>
      </c>
      <c r="AE50" s="503">
        <v>7.1096994499999999</v>
      </c>
      <c r="AF50" s="503">
        <v>7.6265275700000004</v>
      </c>
      <c r="AG50" s="503">
        <v>8.3328773500000004</v>
      </c>
      <c r="AH50" s="503">
        <v>8.0222913899999995</v>
      </c>
      <c r="AI50" s="503">
        <v>7.4090740200000003</v>
      </c>
      <c r="AJ50" s="503">
        <v>7.0804825999999998</v>
      </c>
      <c r="AK50" s="503">
        <v>6.75534985</v>
      </c>
      <c r="AL50" s="503">
        <v>6.8931234200000002</v>
      </c>
      <c r="AM50" s="503">
        <v>6.8490027900000001</v>
      </c>
      <c r="AN50" s="503">
        <v>6.26074719</v>
      </c>
      <c r="AO50" s="503">
        <v>6.73696685</v>
      </c>
      <c r="AP50" s="503">
        <v>6.8116544499999998</v>
      </c>
      <c r="AQ50" s="503">
        <v>7.2404880800000004</v>
      </c>
      <c r="AR50" s="503">
        <v>7.4878341500000003</v>
      </c>
      <c r="AS50" s="503">
        <v>8.3389552800000004</v>
      </c>
      <c r="AT50" s="503">
        <v>8.1560836400000003</v>
      </c>
      <c r="AU50" s="503">
        <v>7.5612409700000001</v>
      </c>
      <c r="AV50" s="503">
        <v>7.2818191499999996</v>
      </c>
      <c r="AW50" s="503">
        <v>6.8786638499999997</v>
      </c>
      <c r="AX50" s="503">
        <v>7.1053650499999996</v>
      </c>
      <c r="AY50" s="503">
        <v>7.0617010000000002</v>
      </c>
      <c r="AZ50" s="503">
        <v>6.6931695400000004</v>
      </c>
      <c r="BA50" s="503">
        <v>7.0980113300000003</v>
      </c>
      <c r="BB50" s="503">
        <v>6.8830049200000003</v>
      </c>
      <c r="BC50" s="503">
        <v>7.5857136699999996</v>
      </c>
      <c r="BD50" s="728">
        <v>7.9769894800000003</v>
      </c>
      <c r="BE50" s="728">
        <v>8.4200290489</v>
      </c>
      <c r="BF50" s="728">
        <v>8.6223913539999995</v>
      </c>
      <c r="BG50" s="508">
        <v>7.7957000000000001</v>
      </c>
      <c r="BH50" s="508">
        <v>7.4518089999999999</v>
      </c>
      <c r="BI50" s="508">
        <v>7.0005189999999997</v>
      </c>
      <c r="BJ50" s="508">
        <v>7.2397660000000004</v>
      </c>
      <c r="BK50" s="508">
        <v>7.2119989999999996</v>
      </c>
      <c r="BL50" s="508">
        <v>6.6163249999999998</v>
      </c>
      <c r="BM50" s="508">
        <v>7.270276</v>
      </c>
      <c r="BN50" s="508">
        <v>7.1059479999999997</v>
      </c>
      <c r="BO50" s="508">
        <v>7.7778929999999997</v>
      </c>
      <c r="BP50" s="508">
        <v>8.1406369999999999</v>
      </c>
      <c r="BQ50" s="508">
        <v>8.5705740000000006</v>
      </c>
      <c r="BR50" s="508">
        <v>8.7666500000000003</v>
      </c>
      <c r="BS50" s="508">
        <v>7.9224639999999997</v>
      </c>
      <c r="BT50" s="508">
        <v>7.5702759999999998</v>
      </c>
      <c r="BU50" s="508">
        <v>7.1100789999999998</v>
      </c>
      <c r="BV50" s="508">
        <v>7.3495039999999996</v>
      </c>
    </row>
    <row r="51" spans="1:74" ht="11.1" customHeight="1" x14ac:dyDescent="0.2">
      <c r="A51" s="55" t="s">
        <v>638</v>
      </c>
      <c r="B51" s="874" t="s">
        <v>1041</v>
      </c>
      <c r="C51" s="503">
        <v>6.8868368999999996</v>
      </c>
      <c r="D51" s="503">
        <v>6.7246503300000002</v>
      </c>
      <c r="E51" s="503">
        <v>7.0398426900000004</v>
      </c>
      <c r="F51" s="503">
        <v>6.60723255</v>
      </c>
      <c r="G51" s="503">
        <v>6.96658533</v>
      </c>
      <c r="H51" s="503">
        <v>7.4894082600000003</v>
      </c>
      <c r="I51" s="503">
        <v>8.0740087700000007</v>
      </c>
      <c r="J51" s="503">
        <v>8.0905505400000006</v>
      </c>
      <c r="K51" s="503">
        <v>7.4554254599999998</v>
      </c>
      <c r="L51" s="503">
        <v>7.3241482299999996</v>
      </c>
      <c r="M51" s="503">
        <v>6.4882197899999996</v>
      </c>
      <c r="N51" s="503">
        <v>6.5429412100000004</v>
      </c>
      <c r="O51" s="503">
        <v>6.3248984100000003</v>
      </c>
      <c r="P51" s="503">
        <v>6.0213185300000003</v>
      </c>
      <c r="Q51" s="503">
        <v>6.7559679900000003</v>
      </c>
      <c r="R51" s="503">
        <v>6.5095526000000001</v>
      </c>
      <c r="S51" s="503">
        <v>7.3388188699999999</v>
      </c>
      <c r="T51" s="503">
        <v>8.0871193800000007</v>
      </c>
      <c r="U51" s="503">
        <v>8.1205345199999996</v>
      </c>
      <c r="V51" s="503">
        <v>8.2519475399999997</v>
      </c>
      <c r="W51" s="503">
        <v>7.76240402</v>
      </c>
      <c r="X51" s="503">
        <v>7.4158506199999996</v>
      </c>
      <c r="Y51" s="503">
        <v>7.0207656500000004</v>
      </c>
      <c r="Z51" s="503">
        <v>6.7291388899999998</v>
      </c>
      <c r="AA51" s="503">
        <v>6.5778746400000001</v>
      </c>
      <c r="AB51" s="503">
        <v>6.2984333599999998</v>
      </c>
      <c r="AC51" s="503">
        <v>7.2083346099999996</v>
      </c>
      <c r="AD51" s="503">
        <v>7.0095546899999999</v>
      </c>
      <c r="AE51" s="503">
        <v>7.2136282600000001</v>
      </c>
      <c r="AF51" s="503">
        <v>7.86866997</v>
      </c>
      <c r="AG51" s="503">
        <v>8.0059249900000005</v>
      </c>
      <c r="AH51" s="503">
        <v>8.6906935900000004</v>
      </c>
      <c r="AI51" s="503">
        <v>7.8439962699999999</v>
      </c>
      <c r="AJ51" s="503">
        <v>7.5041975699999997</v>
      </c>
      <c r="AK51" s="503">
        <v>6.76173555</v>
      </c>
      <c r="AL51" s="503">
        <v>6.6681915299999996</v>
      </c>
      <c r="AM51" s="503">
        <v>6.1704938</v>
      </c>
      <c r="AN51" s="503">
        <v>5.79236343</v>
      </c>
      <c r="AO51" s="503">
        <v>6.3494424900000004</v>
      </c>
      <c r="AP51" s="503">
        <v>5.8851156700000002</v>
      </c>
      <c r="AQ51" s="503">
        <v>6.4605173999999996</v>
      </c>
      <c r="AR51" s="503">
        <v>6.8453214400000002</v>
      </c>
      <c r="AS51" s="503">
        <v>7.1505003199999999</v>
      </c>
      <c r="AT51" s="503">
        <v>7.5389921400000004</v>
      </c>
      <c r="AU51" s="503">
        <v>7.2466274200000003</v>
      </c>
      <c r="AV51" s="503">
        <v>6.8707854299999997</v>
      </c>
      <c r="AW51" s="503">
        <v>6.4633186399999998</v>
      </c>
      <c r="AX51" s="503">
        <v>6.2678450100000003</v>
      </c>
      <c r="AY51" s="503">
        <v>6.2176814900000004</v>
      </c>
      <c r="AZ51" s="503">
        <v>5.9479322799999998</v>
      </c>
      <c r="BA51" s="503">
        <v>6.06398964</v>
      </c>
      <c r="BB51" s="503">
        <v>6.3433398499999996</v>
      </c>
      <c r="BC51" s="503">
        <v>6.58560722</v>
      </c>
      <c r="BD51" s="728">
        <v>7.01131438</v>
      </c>
      <c r="BE51" s="728">
        <v>7.1983890635999996</v>
      </c>
      <c r="BF51" s="728">
        <v>7.5914924228</v>
      </c>
      <c r="BG51" s="508">
        <v>7.2154540000000003</v>
      </c>
      <c r="BH51" s="508">
        <v>6.8383890000000003</v>
      </c>
      <c r="BI51" s="508">
        <v>6.4056129999999998</v>
      </c>
      <c r="BJ51" s="508">
        <v>6.2075930000000001</v>
      </c>
      <c r="BK51" s="508">
        <v>6.2474429999999996</v>
      </c>
      <c r="BL51" s="508">
        <v>5.7480840000000004</v>
      </c>
      <c r="BM51" s="508">
        <v>6.0739970000000003</v>
      </c>
      <c r="BN51" s="508">
        <v>6.4049579999999997</v>
      </c>
      <c r="BO51" s="508">
        <v>6.6413019999999996</v>
      </c>
      <c r="BP51" s="508">
        <v>7.0687749999999996</v>
      </c>
      <c r="BQ51" s="508">
        <v>7.2596429999999996</v>
      </c>
      <c r="BR51" s="508">
        <v>7.6401779999999997</v>
      </c>
      <c r="BS51" s="508">
        <v>7.2653720000000002</v>
      </c>
      <c r="BT51" s="508">
        <v>6.8909390000000004</v>
      </c>
      <c r="BU51" s="508">
        <v>6.4569169999999998</v>
      </c>
      <c r="BV51" s="508">
        <v>6.2567779999999997</v>
      </c>
    </row>
    <row r="52" spans="1:74" s="873" customFormat="1" ht="11.1" customHeight="1" x14ac:dyDescent="0.2">
      <c r="A52" s="358" t="s">
        <v>639</v>
      </c>
      <c r="B52" s="872" t="s">
        <v>1042</v>
      </c>
      <c r="C52" s="615">
        <v>0.41011465000000003</v>
      </c>
      <c r="D52" s="615">
        <v>0.36954056000000002</v>
      </c>
      <c r="E52" s="615">
        <v>0.39943714000000002</v>
      </c>
      <c r="F52" s="615">
        <v>0.33745231999999997</v>
      </c>
      <c r="G52" s="615">
        <v>0.35279641</v>
      </c>
      <c r="H52" s="615">
        <v>0.36715771000000003</v>
      </c>
      <c r="I52" s="615">
        <v>0.38743130999999997</v>
      </c>
      <c r="J52" s="615">
        <v>0.39933919000000001</v>
      </c>
      <c r="K52" s="615">
        <v>0.37524665000000001</v>
      </c>
      <c r="L52" s="615">
        <v>0.39944321999999999</v>
      </c>
      <c r="M52" s="615">
        <v>0.38275209999999998</v>
      </c>
      <c r="N52" s="615">
        <v>0.38704977000000002</v>
      </c>
      <c r="O52" s="615">
        <v>0.37275365999999999</v>
      </c>
      <c r="P52" s="615">
        <v>0.33338582</v>
      </c>
      <c r="Q52" s="615">
        <v>0.37814990999999998</v>
      </c>
      <c r="R52" s="615">
        <v>0.37920169999999997</v>
      </c>
      <c r="S52" s="615">
        <v>0.39638340999999999</v>
      </c>
      <c r="T52" s="615">
        <v>0.37884097</v>
      </c>
      <c r="U52" s="615">
        <v>0.40772072999999998</v>
      </c>
      <c r="V52" s="615">
        <v>0.41555607999999999</v>
      </c>
      <c r="W52" s="615">
        <v>0.38741548999999997</v>
      </c>
      <c r="X52" s="615">
        <v>0.40950230999999998</v>
      </c>
      <c r="Y52" s="615">
        <v>0.39884874999999997</v>
      </c>
      <c r="Z52" s="615">
        <v>0.39588220000000002</v>
      </c>
      <c r="AA52" s="615">
        <v>0.38145171999999999</v>
      </c>
      <c r="AB52" s="615">
        <v>0.35733949999999998</v>
      </c>
      <c r="AC52" s="615">
        <v>0.40702617000000002</v>
      </c>
      <c r="AD52" s="615">
        <v>0.39020156</v>
      </c>
      <c r="AE52" s="615">
        <v>0.40297170999999998</v>
      </c>
      <c r="AF52" s="615">
        <v>0.39183105000000001</v>
      </c>
      <c r="AG52" s="615">
        <v>0.41726468</v>
      </c>
      <c r="AH52" s="615">
        <v>0.42509607999999999</v>
      </c>
      <c r="AI52" s="615">
        <v>0.42168802999999999</v>
      </c>
      <c r="AJ52" s="615">
        <v>0.42566608</v>
      </c>
      <c r="AK52" s="615">
        <v>0.40561797999999999</v>
      </c>
      <c r="AL52" s="615">
        <v>0.40232143999999997</v>
      </c>
      <c r="AM52" s="615">
        <v>0.39562776999999999</v>
      </c>
      <c r="AN52" s="615">
        <v>0.35387716000000002</v>
      </c>
      <c r="AO52" s="615">
        <v>0.39423087000000001</v>
      </c>
      <c r="AP52" s="615">
        <v>0.39160043</v>
      </c>
      <c r="AQ52" s="615">
        <v>0.39513301000000001</v>
      </c>
      <c r="AR52" s="615">
        <v>0.39239980000000002</v>
      </c>
      <c r="AS52" s="615">
        <v>0.42551939</v>
      </c>
      <c r="AT52" s="615">
        <v>0.41745585000000002</v>
      </c>
      <c r="AU52" s="615">
        <v>0.4098948</v>
      </c>
      <c r="AV52" s="615">
        <v>0.42783823999999998</v>
      </c>
      <c r="AW52" s="615">
        <v>0.40341136999999999</v>
      </c>
      <c r="AX52" s="615">
        <v>0.40402451</v>
      </c>
      <c r="AY52" s="615">
        <v>0.39391536999999999</v>
      </c>
      <c r="AZ52" s="615">
        <v>0.37106396000000003</v>
      </c>
      <c r="BA52" s="615">
        <v>0.39215694000000001</v>
      </c>
      <c r="BB52" s="615">
        <v>0.38748793999999998</v>
      </c>
      <c r="BC52" s="615">
        <v>0.39775539999999998</v>
      </c>
      <c r="BD52" s="801">
        <v>0.40016502999999998</v>
      </c>
      <c r="BE52" s="801">
        <v>0.42870985</v>
      </c>
      <c r="BF52" s="801">
        <v>0.42018640000000002</v>
      </c>
      <c r="BG52" s="511">
        <v>0.410742</v>
      </c>
      <c r="BH52" s="511">
        <v>0.43082890000000001</v>
      </c>
      <c r="BI52" s="511">
        <v>0.40519490000000002</v>
      </c>
      <c r="BJ52" s="511">
        <v>0.40547860000000002</v>
      </c>
      <c r="BK52" s="511">
        <v>0.3992329</v>
      </c>
      <c r="BL52" s="511">
        <v>0.36124659999999997</v>
      </c>
      <c r="BM52" s="511">
        <v>0.39554280000000003</v>
      </c>
      <c r="BN52" s="511">
        <v>0.39367229999999998</v>
      </c>
      <c r="BO52" s="511">
        <v>0.4021672</v>
      </c>
      <c r="BP52" s="511">
        <v>0.40547100000000003</v>
      </c>
      <c r="BQ52" s="511">
        <v>0.43449330000000003</v>
      </c>
      <c r="BR52" s="511">
        <v>0.42418099999999997</v>
      </c>
      <c r="BS52" s="511">
        <v>0.41439880000000001</v>
      </c>
      <c r="BT52" s="511">
        <v>0.43483549999999999</v>
      </c>
      <c r="BU52" s="511">
        <v>0.40904679999999999</v>
      </c>
      <c r="BV52" s="511">
        <v>0.4094141</v>
      </c>
    </row>
    <row r="53" spans="1:74" s="380" customFormat="1" ht="12" customHeight="1" x14ac:dyDescent="0.25">
      <c r="A53" s="379"/>
      <c r="B53" s="1054" t="s">
        <v>1477</v>
      </c>
      <c r="C53" s="1061"/>
      <c r="D53" s="1061"/>
      <c r="E53" s="1061"/>
      <c r="F53" s="1061"/>
      <c r="G53" s="1061"/>
      <c r="H53" s="1061"/>
      <c r="I53" s="1061"/>
      <c r="J53" s="1061"/>
      <c r="K53" s="1061"/>
      <c r="L53" s="1061"/>
      <c r="M53" s="1061"/>
      <c r="N53" s="1061"/>
      <c r="O53" s="1061"/>
      <c r="P53" s="1061"/>
      <c r="Q53" s="1061"/>
      <c r="R53" s="920"/>
      <c r="BD53" s="383"/>
      <c r="BE53" s="383"/>
      <c r="BF53" s="383"/>
    </row>
    <row r="54" spans="1:74" s="200" customFormat="1" ht="12" customHeight="1" x14ac:dyDescent="0.2">
      <c r="A54" s="199"/>
      <c r="B54" s="914" t="s">
        <v>834</v>
      </c>
      <c r="C54" s="914"/>
      <c r="D54" s="914"/>
      <c r="E54" s="914"/>
      <c r="F54" s="914"/>
      <c r="G54" s="914"/>
      <c r="H54" s="915"/>
      <c r="I54" s="914"/>
      <c r="J54" s="914"/>
      <c r="K54" s="914"/>
      <c r="L54" s="914"/>
      <c r="M54" s="914"/>
      <c r="N54" s="914"/>
      <c r="O54" s="914"/>
      <c r="P54" s="914"/>
      <c r="Q54" s="914"/>
      <c r="R54" s="916"/>
      <c r="AY54" s="222"/>
      <c r="AZ54" s="222"/>
      <c r="BA54" s="222"/>
      <c r="BB54" s="222"/>
      <c r="BC54" s="222"/>
      <c r="BD54" s="787"/>
      <c r="BE54" s="787"/>
      <c r="BF54" s="787"/>
      <c r="BG54" s="222"/>
      <c r="BH54" s="133"/>
      <c r="BI54" s="222"/>
      <c r="BJ54" s="222"/>
    </row>
    <row r="55" spans="1:74" s="200" customFormat="1" ht="12" customHeight="1" x14ac:dyDescent="0.25">
      <c r="A55" s="199"/>
      <c r="B55" s="988" t="str">
        <f>Dates!$G$2</f>
        <v>EIA completed modeling and analysis for this report on Thursday, September 5, 2024.</v>
      </c>
      <c r="C55" s="989"/>
      <c r="D55" s="989"/>
      <c r="E55" s="989"/>
      <c r="F55" s="989"/>
      <c r="G55" s="989"/>
      <c r="H55" s="989"/>
      <c r="I55" s="989"/>
      <c r="J55" s="989"/>
      <c r="K55" s="989"/>
      <c r="L55" s="989"/>
      <c r="M55" s="989"/>
      <c r="N55" s="989"/>
      <c r="O55" s="989"/>
      <c r="P55" s="989"/>
      <c r="Q55" s="989"/>
      <c r="R55" s="917"/>
      <c r="AY55" s="222"/>
      <c r="AZ55" s="222"/>
      <c r="BA55" s="222"/>
      <c r="BB55" s="222"/>
      <c r="BC55" s="222"/>
      <c r="BD55" s="788"/>
      <c r="BE55" s="788"/>
      <c r="BF55" s="788"/>
      <c r="BG55" s="222"/>
      <c r="BH55" s="104"/>
      <c r="BI55" s="222"/>
      <c r="BJ55" s="222"/>
    </row>
    <row r="56" spans="1:74" s="200" customFormat="1" ht="13.2" x14ac:dyDescent="0.25">
      <c r="A56" s="199"/>
      <c r="B56" s="979" t="s">
        <v>1456</v>
      </c>
      <c r="C56" s="980"/>
      <c r="D56" s="980"/>
      <c r="E56" s="980"/>
      <c r="F56" s="980"/>
      <c r="G56" s="980"/>
      <c r="H56" s="980"/>
      <c r="I56" s="980"/>
      <c r="J56" s="980"/>
      <c r="K56" s="980"/>
      <c r="L56" s="980"/>
      <c r="M56" s="980"/>
      <c r="N56" s="980"/>
      <c r="O56" s="980"/>
      <c r="P56" s="980"/>
      <c r="Q56" s="980"/>
      <c r="R56" s="920"/>
      <c r="AY56" s="222"/>
      <c r="AZ56" s="222"/>
      <c r="BA56" s="222"/>
      <c r="BB56" s="222"/>
      <c r="BC56" s="222"/>
      <c r="BD56" s="788"/>
      <c r="BE56" s="788"/>
      <c r="BF56" s="788"/>
      <c r="BG56" s="222"/>
      <c r="BH56" s="104"/>
      <c r="BI56" s="222"/>
      <c r="BJ56" s="222"/>
    </row>
    <row r="57" spans="1:74" s="200" customFormat="1" ht="12" customHeight="1" x14ac:dyDescent="0.25">
      <c r="A57" s="199"/>
      <c r="B57" s="1060" t="s">
        <v>826</v>
      </c>
      <c r="C57" s="1069"/>
      <c r="D57" s="1069"/>
      <c r="E57" s="1069"/>
      <c r="F57" s="1069"/>
      <c r="G57" s="1069"/>
      <c r="H57" s="1069"/>
      <c r="I57" s="1069"/>
      <c r="J57" s="1069"/>
      <c r="K57" s="1069"/>
      <c r="L57" s="1069"/>
      <c r="M57" s="1069"/>
      <c r="N57" s="1069"/>
      <c r="O57" s="1069"/>
      <c r="P57" s="1069"/>
      <c r="Q57" s="1061"/>
      <c r="R57" s="920"/>
      <c r="AY57" s="222"/>
      <c r="AZ57" s="222"/>
      <c r="BA57" s="222"/>
      <c r="BB57" s="222"/>
      <c r="BC57" s="222"/>
      <c r="BD57" s="788"/>
      <c r="BE57" s="788"/>
      <c r="BF57" s="788"/>
      <c r="BG57" s="222"/>
      <c r="BH57" s="104"/>
      <c r="BI57" s="222"/>
      <c r="BJ57" s="222"/>
    </row>
    <row r="58" spans="1:74" s="200" customFormat="1" ht="12" customHeight="1" x14ac:dyDescent="0.25">
      <c r="A58" s="199"/>
      <c r="B58" s="1060" t="s">
        <v>827</v>
      </c>
      <c r="C58" s="1069"/>
      <c r="D58" s="1069"/>
      <c r="E58" s="1069"/>
      <c r="F58" s="1069"/>
      <c r="G58" s="1069"/>
      <c r="H58" s="1069"/>
      <c r="I58" s="1069"/>
      <c r="J58" s="1069"/>
      <c r="K58" s="1069"/>
      <c r="L58" s="1069"/>
      <c r="M58" s="1069"/>
      <c r="N58" s="1069"/>
      <c r="O58" s="1069"/>
      <c r="P58" s="1069"/>
      <c r="Q58" s="1061"/>
      <c r="R58" s="920"/>
      <c r="AY58" s="222"/>
      <c r="AZ58" s="222"/>
      <c r="BA58" s="222"/>
      <c r="BB58" s="222"/>
      <c r="BC58" s="222"/>
      <c r="BD58" s="788"/>
      <c r="BE58" s="788"/>
      <c r="BF58" s="788"/>
      <c r="BG58" s="222"/>
      <c r="BH58" s="104"/>
      <c r="BI58" s="222"/>
      <c r="BJ58" s="222"/>
    </row>
    <row r="59" spans="1:74" s="200" customFormat="1" ht="12" customHeight="1" x14ac:dyDescent="0.2">
      <c r="A59" s="199"/>
      <c r="B59" s="968" t="s">
        <v>848</v>
      </c>
      <c r="C59" s="968"/>
      <c r="D59" s="968"/>
      <c r="E59" s="968"/>
      <c r="F59" s="968"/>
      <c r="G59" s="968"/>
      <c r="H59" s="968"/>
      <c r="I59" s="968"/>
      <c r="J59" s="968"/>
      <c r="K59" s="968"/>
      <c r="L59" s="968"/>
      <c r="M59" s="968"/>
      <c r="N59" s="968"/>
      <c r="O59" s="968"/>
      <c r="P59" s="968"/>
      <c r="Q59" s="968"/>
      <c r="R59" s="968"/>
      <c r="AY59" s="222"/>
      <c r="AZ59" s="222"/>
      <c r="BA59" s="222"/>
      <c r="BB59" s="222"/>
      <c r="BC59" s="222"/>
      <c r="BD59" s="788"/>
      <c r="BE59" s="788"/>
      <c r="BF59" s="788"/>
      <c r="BG59" s="222"/>
      <c r="BH59" s="104"/>
      <c r="BI59" s="222"/>
      <c r="BJ59" s="222"/>
    </row>
    <row r="60" spans="1:74" s="200" customFormat="1" ht="12" customHeight="1" x14ac:dyDescent="0.25">
      <c r="A60" s="199"/>
      <c r="B60" s="1060" t="s">
        <v>1475</v>
      </c>
      <c r="C60" s="975"/>
      <c r="D60" s="975"/>
      <c r="E60" s="975"/>
      <c r="F60" s="975"/>
      <c r="G60" s="975"/>
      <c r="H60" s="975"/>
      <c r="I60" s="975"/>
      <c r="J60" s="975"/>
      <c r="K60" s="975"/>
      <c r="L60" s="975"/>
      <c r="M60" s="975"/>
      <c r="N60" s="975"/>
      <c r="O60" s="975"/>
      <c r="P60" s="975"/>
      <c r="Q60" s="976"/>
      <c r="R60" s="920"/>
      <c r="AY60" s="222"/>
      <c r="AZ60" s="222"/>
      <c r="BA60" s="222"/>
      <c r="BB60" s="222"/>
      <c r="BC60" s="222"/>
      <c r="BD60" s="788"/>
      <c r="BE60" s="788"/>
      <c r="BF60" s="788"/>
      <c r="BG60" s="222"/>
      <c r="BH60" s="104"/>
      <c r="BI60" s="222"/>
      <c r="BJ60" s="222"/>
    </row>
    <row r="61" spans="1:74" s="200" customFormat="1" ht="12" customHeight="1" x14ac:dyDescent="0.25">
      <c r="A61" s="199"/>
      <c r="B61" s="974" t="s">
        <v>825</v>
      </c>
      <c r="C61" s="976"/>
      <c r="D61" s="976"/>
      <c r="E61" s="976"/>
      <c r="F61" s="976"/>
      <c r="G61" s="976"/>
      <c r="H61" s="976"/>
      <c r="I61" s="976"/>
      <c r="J61" s="976"/>
      <c r="K61" s="976"/>
      <c r="L61" s="976"/>
      <c r="M61" s="976"/>
      <c r="N61" s="976"/>
      <c r="O61" s="976"/>
      <c r="P61" s="976"/>
      <c r="Q61" s="1061"/>
      <c r="R61" s="920"/>
      <c r="AY61" s="222"/>
      <c r="AZ61" s="222"/>
      <c r="BA61" s="222"/>
      <c r="BB61" s="222"/>
      <c r="BC61" s="222"/>
      <c r="BD61" s="788"/>
      <c r="BE61" s="788"/>
      <c r="BF61" s="788"/>
      <c r="BG61" s="222"/>
      <c r="BH61" s="104"/>
      <c r="BI61" s="222"/>
      <c r="BJ61" s="222"/>
    </row>
    <row r="62" spans="1:74" s="200" customFormat="1" ht="12" customHeight="1" x14ac:dyDescent="0.25">
      <c r="A62" s="199"/>
      <c r="B62" s="1062" t="s">
        <v>1476</v>
      </c>
      <c r="C62" s="976"/>
      <c r="D62" s="976"/>
      <c r="E62" s="976"/>
      <c r="F62" s="976"/>
      <c r="G62" s="976"/>
      <c r="H62" s="976"/>
      <c r="I62" s="976"/>
      <c r="J62" s="976"/>
      <c r="K62" s="976"/>
      <c r="L62" s="976"/>
      <c r="M62" s="976"/>
      <c r="N62" s="976"/>
      <c r="O62" s="976"/>
      <c r="P62" s="976"/>
      <c r="Q62" s="976"/>
      <c r="R62" s="920"/>
      <c r="AY62" s="222"/>
      <c r="AZ62" s="222"/>
      <c r="BA62" s="222"/>
      <c r="BB62" s="222"/>
      <c r="BC62" s="222"/>
      <c r="BD62" s="788"/>
      <c r="BE62" s="788"/>
      <c r="BF62" s="788"/>
      <c r="BG62" s="222"/>
      <c r="BH62" s="104"/>
      <c r="BI62" s="222"/>
      <c r="BJ62" s="222"/>
    </row>
    <row r="63" spans="1:74" s="198" customFormat="1" ht="12" customHeight="1" x14ac:dyDescent="0.2">
      <c r="A63" s="56"/>
      <c r="B63" s="1014"/>
      <c r="C63" s="970"/>
      <c r="D63" s="970"/>
      <c r="E63" s="970"/>
      <c r="F63" s="970"/>
      <c r="G63" s="970"/>
      <c r="H63" s="970"/>
      <c r="I63" s="970"/>
      <c r="J63" s="970"/>
      <c r="K63" s="970"/>
      <c r="L63" s="970"/>
      <c r="M63" s="970"/>
      <c r="N63" s="970"/>
      <c r="O63" s="970"/>
      <c r="P63" s="970"/>
      <c r="Q63" s="970"/>
      <c r="AY63" s="220"/>
      <c r="AZ63" s="220"/>
      <c r="BA63" s="220"/>
      <c r="BB63" s="220"/>
      <c r="BC63" s="220"/>
      <c r="BD63" s="781"/>
      <c r="BE63" s="781"/>
      <c r="BF63" s="781"/>
      <c r="BG63" s="220"/>
      <c r="BH63" s="104"/>
      <c r="BI63" s="220"/>
      <c r="BJ63" s="220"/>
    </row>
    <row r="64" spans="1:74" x14ac:dyDescent="0.2">
      <c r="BH64" s="104"/>
      <c r="BK64" s="144"/>
      <c r="BL64" s="144"/>
      <c r="BM64" s="144"/>
      <c r="BN64" s="144"/>
      <c r="BO64" s="144"/>
      <c r="BP64" s="144"/>
      <c r="BQ64" s="144"/>
      <c r="BR64" s="144"/>
      <c r="BS64" s="144"/>
      <c r="BT64" s="144"/>
      <c r="BU64" s="144"/>
      <c r="BV64" s="144"/>
    </row>
    <row r="65" spans="60:74" x14ac:dyDescent="0.2">
      <c r="BH65" s="104"/>
      <c r="BK65" s="144"/>
      <c r="BL65" s="144"/>
      <c r="BM65" s="144"/>
      <c r="BN65" s="144"/>
      <c r="BO65" s="144"/>
      <c r="BP65" s="144"/>
      <c r="BQ65" s="144"/>
      <c r="BR65" s="144"/>
      <c r="BS65" s="144"/>
      <c r="BT65" s="144"/>
      <c r="BU65" s="144"/>
      <c r="BV65" s="144"/>
    </row>
    <row r="66" spans="60:74" x14ac:dyDescent="0.2">
      <c r="BH66" s="104"/>
      <c r="BK66" s="144"/>
      <c r="BL66" s="144"/>
      <c r="BM66" s="144"/>
      <c r="BN66" s="144"/>
      <c r="BO66" s="144"/>
      <c r="BP66" s="144"/>
      <c r="BQ66" s="144"/>
      <c r="BR66" s="144"/>
      <c r="BS66" s="144"/>
      <c r="BT66" s="144"/>
      <c r="BU66" s="144"/>
      <c r="BV66" s="144"/>
    </row>
    <row r="67" spans="60:74" x14ac:dyDescent="0.2">
      <c r="BH67" s="104"/>
      <c r="BK67" s="144"/>
      <c r="BL67" s="144"/>
      <c r="BM67" s="144"/>
      <c r="BN67" s="144"/>
      <c r="BO67" s="144"/>
      <c r="BP67" s="144"/>
      <c r="BQ67" s="144"/>
      <c r="BR67" s="144"/>
      <c r="BS67" s="144"/>
      <c r="BT67" s="144"/>
      <c r="BU67" s="144"/>
      <c r="BV67" s="144"/>
    </row>
    <row r="68" spans="60:74" x14ac:dyDescent="0.2">
      <c r="BH68" s="104"/>
      <c r="BK68" s="144"/>
      <c r="BL68" s="144"/>
      <c r="BM68" s="144"/>
      <c r="BN68" s="144"/>
      <c r="BO68" s="144"/>
      <c r="BP68" s="144"/>
      <c r="BQ68" s="144"/>
      <c r="BR68" s="144"/>
      <c r="BS68" s="144"/>
      <c r="BT68" s="144"/>
      <c r="BU68" s="144"/>
      <c r="BV68" s="144"/>
    </row>
    <row r="69" spans="60:74" x14ac:dyDescent="0.2">
      <c r="BK69" s="144"/>
      <c r="BL69" s="144"/>
      <c r="BM69" s="144"/>
      <c r="BN69" s="144"/>
      <c r="BO69" s="144"/>
      <c r="BP69" s="144"/>
      <c r="BQ69" s="144"/>
      <c r="BR69" s="144"/>
      <c r="BS69" s="144"/>
      <c r="BT69" s="144"/>
      <c r="BU69" s="144"/>
      <c r="BV69" s="144"/>
    </row>
    <row r="70" spans="60:74" x14ac:dyDescent="0.2">
      <c r="BK70" s="144"/>
      <c r="BL70" s="144"/>
      <c r="BM70" s="144"/>
      <c r="BN70" s="144"/>
      <c r="BO70" s="144"/>
      <c r="BP70" s="144"/>
      <c r="BQ70" s="144"/>
      <c r="BR70" s="144"/>
      <c r="BS70" s="144"/>
      <c r="BT70" s="144"/>
      <c r="BU70" s="144"/>
      <c r="BV70" s="144"/>
    </row>
    <row r="71" spans="60:74" x14ac:dyDescent="0.2">
      <c r="BK71" s="144"/>
      <c r="BL71" s="144"/>
      <c r="BM71" s="144"/>
      <c r="BN71" s="144"/>
      <c r="BO71" s="144"/>
      <c r="BP71" s="144"/>
      <c r="BQ71" s="144"/>
      <c r="BR71" s="144"/>
      <c r="BS71" s="144"/>
      <c r="BT71" s="144"/>
      <c r="BU71" s="144"/>
      <c r="BV71" s="144"/>
    </row>
    <row r="72" spans="60:74" x14ac:dyDescent="0.2">
      <c r="BK72" s="144"/>
      <c r="BL72" s="144"/>
      <c r="BM72" s="144"/>
      <c r="BN72" s="144"/>
      <c r="BO72" s="144"/>
      <c r="BP72" s="144"/>
      <c r="BQ72" s="144"/>
      <c r="BR72" s="144"/>
      <c r="BS72" s="144"/>
      <c r="BT72" s="144"/>
      <c r="BU72" s="144"/>
      <c r="BV72" s="144"/>
    </row>
    <row r="73" spans="60:74" x14ac:dyDescent="0.2">
      <c r="BK73" s="144"/>
      <c r="BL73" s="144"/>
      <c r="BM73" s="144"/>
      <c r="BN73" s="144"/>
      <c r="BO73" s="144"/>
      <c r="BP73" s="144"/>
      <c r="BQ73" s="144"/>
      <c r="BR73" s="144"/>
      <c r="BS73" s="144"/>
      <c r="BT73" s="144"/>
      <c r="BU73" s="144"/>
      <c r="BV73" s="144"/>
    </row>
    <row r="74" spans="60:74" x14ac:dyDescent="0.2">
      <c r="BK74" s="144"/>
      <c r="BL74" s="144"/>
      <c r="BM74" s="144"/>
      <c r="BN74" s="144"/>
      <c r="BO74" s="144"/>
      <c r="BP74" s="144"/>
      <c r="BQ74" s="144"/>
      <c r="BR74" s="144"/>
      <c r="BS74" s="144"/>
      <c r="BT74" s="144"/>
      <c r="BU74" s="144"/>
      <c r="BV74" s="144"/>
    </row>
    <row r="75" spans="60:74" x14ac:dyDescent="0.2">
      <c r="BK75" s="144"/>
      <c r="BL75" s="144"/>
      <c r="BM75" s="144"/>
      <c r="BN75" s="144"/>
      <c r="BO75" s="144"/>
      <c r="BP75" s="144"/>
      <c r="BQ75" s="144"/>
      <c r="BR75" s="144"/>
      <c r="BS75" s="144"/>
      <c r="BT75" s="144"/>
      <c r="BU75" s="144"/>
      <c r="BV75" s="144"/>
    </row>
    <row r="76" spans="60:74" x14ac:dyDescent="0.2">
      <c r="BK76" s="144"/>
      <c r="BL76" s="144"/>
      <c r="BM76" s="144"/>
      <c r="BN76" s="144"/>
      <c r="BO76" s="144"/>
      <c r="BP76" s="144"/>
      <c r="BQ76" s="144"/>
      <c r="BR76" s="144"/>
      <c r="BS76" s="144"/>
      <c r="BT76" s="144"/>
      <c r="BU76" s="144"/>
      <c r="BV76" s="144"/>
    </row>
    <row r="77" spans="60:74" x14ac:dyDescent="0.2">
      <c r="BK77" s="144"/>
      <c r="BL77" s="144"/>
      <c r="BM77" s="144"/>
      <c r="BN77" s="144"/>
      <c r="BO77" s="144"/>
      <c r="BP77" s="144"/>
      <c r="BQ77" s="144"/>
      <c r="BR77" s="144"/>
      <c r="BS77" s="144"/>
      <c r="BT77" s="144"/>
      <c r="BU77" s="144"/>
      <c r="BV77" s="144"/>
    </row>
    <row r="78" spans="60:74" x14ac:dyDescent="0.2">
      <c r="BK78" s="144"/>
      <c r="BL78" s="144"/>
      <c r="BM78" s="144"/>
      <c r="BN78" s="144"/>
      <c r="BO78" s="144"/>
      <c r="BP78" s="144"/>
      <c r="BQ78" s="144"/>
      <c r="BR78" s="144"/>
      <c r="BS78" s="144"/>
      <c r="BT78" s="144"/>
      <c r="BU78" s="144"/>
      <c r="BV78" s="144"/>
    </row>
    <row r="79" spans="60:74" x14ac:dyDescent="0.2">
      <c r="BK79" s="144"/>
      <c r="BL79" s="144"/>
      <c r="BM79" s="144"/>
      <c r="BN79" s="144"/>
      <c r="BO79" s="144"/>
      <c r="BP79" s="144"/>
      <c r="BQ79" s="144"/>
      <c r="BR79" s="144"/>
      <c r="BS79" s="144"/>
      <c r="BT79" s="144"/>
      <c r="BU79" s="144"/>
      <c r="BV79" s="144"/>
    </row>
    <row r="80" spans="60:74" x14ac:dyDescent="0.2">
      <c r="BK80" s="144"/>
      <c r="BL80" s="144"/>
      <c r="BM80" s="144"/>
      <c r="BN80" s="144"/>
      <c r="BO80" s="144"/>
      <c r="BP80" s="144"/>
      <c r="BQ80" s="144"/>
      <c r="BR80" s="144"/>
      <c r="BS80" s="144"/>
      <c r="BT80" s="144"/>
      <c r="BU80" s="144"/>
      <c r="BV80" s="144"/>
    </row>
    <row r="81" spans="63:74" x14ac:dyDescent="0.2">
      <c r="BK81" s="144"/>
      <c r="BL81" s="144"/>
      <c r="BM81" s="144"/>
      <c r="BN81" s="144"/>
      <c r="BO81" s="144"/>
      <c r="BP81" s="144"/>
      <c r="BQ81" s="144"/>
      <c r="BR81" s="144"/>
      <c r="BS81" s="144"/>
      <c r="BT81" s="144"/>
      <c r="BU81" s="144"/>
      <c r="BV81" s="144"/>
    </row>
    <row r="82" spans="63:74" x14ac:dyDescent="0.2">
      <c r="BK82" s="144"/>
      <c r="BL82" s="144"/>
      <c r="BM82" s="144"/>
      <c r="BN82" s="144"/>
      <c r="BO82" s="144"/>
      <c r="BP82" s="144"/>
      <c r="BQ82" s="144"/>
      <c r="BR82" s="144"/>
      <c r="BS82" s="144"/>
      <c r="BT82" s="144"/>
      <c r="BU82" s="144"/>
      <c r="BV82" s="144"/>
    </row>
    <row r="83" spans="63:74" x14ac:dyDescent="0.2">
      <c r="BK83" s="144"/>
      <c r="BL83" s="144"/>
      <c r="BM83" s="144"/>
      <c r="BN83" s="144"/>
      <c r="BO83" s="144"/>
      <c r="BP83" s="144"/>
      <c r="BQ83" s="144"/>
      <c r="BR83" s="144"/>
      <c r="BS83" s="144"/>
      <c r="BT83" s="144"/>
      <c r="BU83" s="144"/>
      <c r="BV83" s="144"/>
    </row>
    <row r="84" spans="63:74" x14ac:dyDescent="0.2">
      <c r="BK84" s="144"/>
      <c r="BL84" s="144"/>
      <c r="BM84" s="144"/>
      <c r="BN84" s="144"/>
      <c r="BO84" s="144"/>
      <c r="BP84" s="144"/>
      <c r="BQ84" s="144"/>
      <c r="BR84" s="144"/>
      <c r="BS84" s="144"/>
      <c r="BT84" s="144"/>
      <c r="BU84" s="144"/>
      <c r="BV84" s="144"/>
    </row>
    <row r="85" spans="63:74" x14ac:dyDescent="0.2">
      <c r="BK85" s="144"/>
      <c r="BL85" s="144"/>
      <c r="BM85" s="144"/>
      <c r="BN85" s="144"/>
      <c r="BO85" s="144"/>
      <c r="BP85" s="144"/>
      <c r="BQ85" s="144"/>
      <c r="BR85" s="144"/>
      <c r="BS85" s="144"/>
      <c r="BT85" s="144"/>
      <c r="BU85" s="144"/>
      <c r="BV85" s="144"/>
    </row>
    <row r="86" spans="63:74" x14ac:dyDescent="0.2">
      <c r="BK86" s="144"/>
      <c r="BL86" s="144"/>
      <c r="BM86" s="144"/>
      <c r="BN86" s="144"/>
      <c r="BO86" s="144"/>
      <c r="BP86" s="144"/>
      <c r="BQ86" s="144"/>
      <c r="BR86" s="144"/>
      <c r="BS86" s="144"/>
      <c r="BT86" s="144"/>
      <c r="BU86" s="144"/>
      <c r="BV86" s="144"/>
    </row>
    <row r="87" spans="63:74" x14ac:dyDescent="0.2">
      <c r="BK87" s="144"/>
      <c r="BL87" s="144"/>
      <c r="BM87" s="144"/>
      <c r="BN87" s="144"/>
      <c r="BO87" s="144"/>
      <c r="BP87" s="144"/>
      <c r="BQ87" s="144"/>
      <c r="BR87" s="144"/>
      <c r="BS87" s="144"/>
      <c r="BT87" s="144"/>
      <c r="BU87" s="144"/>
      <c r="BV87" s="144"/>
    </row>
    <row r="88" spans="63:74" x14ac:dyDescent="0.2">
      <c r="BK88" s="144"/>
      <c r="BL88" s="144"/>
      <c r="BM88" s="144"/>
      <c r="BN88" s="144"/>
      <c r="BO88" s="144"/>
      <c r="BP88" s="144"/>
      <c r="BQ88" s="144"/>
      <c r="BR88" s="144"/>
      <c r="BS88" s="144"/>
      <c r="BT88" s="144"/>
      <c r="BU88" s="144"/>
      <c r="BV88" s="144"/>
    </row>
    <row r="89" spans="63:74" x14ac:dyDescent="0.2">
      <c r="BK89" s="144"/>
      <c r="BL89" s="144"/>
      <c r="BM89" s="144"/>
      <c r="BN89" s="144"/>
      <c r="BO89" s="144"/>
      <c r="BP89" s="144"/>
      <c r="BQ89" s="144"/>
      <c r="BR89" s="144"/>
      <c r="BS89" s="144"/>
      <c r="BT89" s="144"/>
      <c r="BU89" s="144"/>
      <c r="BV89" s="144"/>
    </row>
    <row r="90" spans="63:74" x14ac:dyDescent="0.2">
      <c r="BK90" s="144"/>
      <c r="BL90" s="144"/>
      <c r="BM90" s="144"/>
      <c r="BN90" s="144"/>
      <c r="BO90" s="144"/>
      <c r="BP90" s="144"/>
      <c r="BQ90" s="144"/>
      <c r="BR90" s="144"/>
      <c r="BS90" s="144"/>
      <c r="BT90" s="144"/>
      <c r="BU90" s="144"/>
      <c r="BV90" s="144"/>
    </row>
    <row r="91" spans="63:74" x14ac:dyDescent="0.2">
      <c r="BK91" s="144"/>
      <c r="BL91" s="144"/>
      <c r="BM91" s="144"/>
      <c r="BN91" s="144"/>
      <c r="BO91" s="144"/>
      <c r="BP91" s="144"/>
      <c r="BQ91" s="144"/>
      <c r="BR91" s="144"/>
      <c r="BS91" s="144"/>
      <c r="BT91" s="144"/>
      <c r="BU91" s="144"/>
      <c r="BV91" s="144"/>
    </row>
    <row r="92" spans="63:74" x14ac:dyDescent="0.2">
      <c r="BK92" s="144"/>
      <c r="BL92" s="144"/>
      <c r="BM92" s="144"/>
      <c r="BN92" s="144"/>
      <c r="BO92" s="144"/>
      <c r="BP92" s="144"/>
      <c r="BQ92" s="144"/>
      <c r="BR92" s="144"/>
      <c r="BS92" s="144"/>
      <c r="BT92" s="144"/>
      <c r="BU92" s="144"/>
      <c r="BV92" s="144"/>
    </row>
    <row r="93" spans="63:74" x14ac:dyDescent="0.2">
      <c r="BK93" s="144"/>
      <c r="BL93" s="144"/>
      <c r="BM93" s="144"/>
      <c r="BN93" s="144"/>
      <c r="BO93" s="144"/>
      <c r="BP93" s="144"/>
      <c r="BQ93" s="144"/>
      <c r="BR93" s="144"/>
      <c r="BS93" s="144"/>
      <c r="BT93" s="144"/>
      <c r="BU93" s="144"/>
      <c r="BV93" s="144"/>
    </row>
    <row r="94" spans="63:74" x14ac:dyDescent="0.2">
      <c r="BK94" s="144"/>
      <c r="BL94" s="144"/>
      <c r="BM94" s="144"/>
      <c r="BN94" s="144"/>
      <c r="BO94" s="144"/>
      <c r="BP94" s="144"/>
      <c r="BQ94" s="144"/>
      <c r="BR94" s="144"/>
      <c r="BS94" s="144"/>
      <c r="BT94" s="144"/>
      <c r="BU94" s="144"/>
      <c r="BV94" s="144"/>
    </row>
    <row r="95" spans="63:74" x14ac:dyDescent="0.2">
      <c r="BK95" s="144"/>
      <c r="BL95" s="144"/>
      <c r="BM95" s="144"/>
      <c r="BN95" s="144"/>
      <c r="BO95" s="144"/>
      <c r="BP95" s="144"/>
      <c r="BQ95" s="144"/>
      <c r="BR95" s="144"/>
      <c r="BS95" s="144"/>
      <c r="BT95" s="144"/>
      <c r="BU95" s="144"/>
      <c r="BV95" s="144"/>
    </row>
    <row r="96" spans="63:74" x14ac:dyDescent="0.2">
      <c r="BK96" s="144"/>
      <c r="BL96" s="144"/>
      <c r="BM96" s="144"/>
      <c r="BN96" s="144"/>
      <c r="BO96" s="144"/>
      <c r="BP96" s="144"/>
      <c r="BQ96" s="144"/>
      <c r="BR96" s="144"/>
      <c r="BS96" s="144"/>
      <c r="BT96" s="144"/>
      <c r="BU96" s="144"/>
      <c r="BV96" s="144"/>
    </row>
    <row r="97" spans="63:74" x14ac:dyDescent="0.2">
      <c r="BK97" s="144"/>
      <c r="BL97" s="144"/>
      <c r="BM97" s="144"/>
      <c r="BN97" s="144"/>
      <c r="BO97" s="144"/>
      <c r="BP97" s="144"/>
      <c r="BQ97" s="144"/>
      <c r="BR97" s="144"/>
      <c r="BS97" s="144"/>
      <c r="BT97" s="144"/>
      <c r="BU97" s="144"/>
      <c r="BV97" s="144"/>
    </row>
    <row r="98" spans="63:74" x14ac:dyDescent="0.2">
      <c r="BK98" s="144"/>
      <c r="BL98" s="144"/>
      <c r="BM98" s="144"/>
      <c r="BN98" s="144"/>
      <c r="BO98" s="144"/>
      <c r="BP98" s="144"/>
      <c r="BQ98" s="144"/>
      <c r="BR98" s="144"/>
      <c r="BS98" s="144"/>
      <c r="BT98" s="144"/>
      <c r="BU98" s="144"/>
      <c r="BV98" s="144"/>
    </row>
    <row r="99" spans="63:74" x14ac:dyDescent="0.2">
      <c r="BK99" s="144"/>
      <c r="BL99" s="144"/>
      <c r="BM99" s="144"/>
      <c r="BN99" s="144"/>
      <c r="BO99" s="144"/>
      <c r="BP99" s="144"/>
      <c r="BQ99" s="144"/>
      <c r="BR99" s="144"/>
      <c r="BS99" s="144"/>
      <c r="BT99" s="144"/>
      <c r="BU99" s="144"/>
      <c r="BV99" s="144"/>
    </row>
    <row r="100" spans="63:74" x14ac:dyDescent="0.2">
      <c r="BK100" s="144"/>
      <c r="BL100" s="144"/>
      <c r="BM100" s="144"/>
      <c r="BN100" s="144"/>
      <c r="BO100" s="144"/>
      <c r="BP100" s="144"/>
      <c r="BQ100" s="144"/>
      <c r="BR100" s="144"/>
      <c r="BS100" s="144"/>
      <c r="BT100" s="144"/>
      <c r="BU100" s="144"/>
      <c r="BV100" s="144"/>
    </row>
    <row r="101" spans="63:74" x14ac:dyDescent="0.2">
      <c r="BK101" s="144"/>
      <c r="BL101" s="144"/>
      <c r="BM101" s="144"/>
      <c r="BN101" s="144"/>
      <c r="BO101" s="144"/>
      <c r="BP101" s="144"/>
      <c r="BQ101" s="144"/>
      <c r="BR101" s="144"/>
      <c r="BS101" s="144"/>
      <c r="BT101" s="144"/>
      <c r="BU101" s="144"/>
      <c r="BV101" s="144"/>
    </row>
    <row r="102" spans="63:74" x14ac:dyDescent="0.2">
      <c r="BK102" s="144"/>
      <c r="BL102" s="144"/>
      <c r="BM102" s="144"/>
      <c r="BN102" s="144"/>
      <c r="BO102" s="144"/>
      <c r="BP102" s="144"/>
      <c r="BQ102" s="144"/>
      <c r="BR102" s="144"/>
      <c r="BS102" s="144"/>
      <c r="BT102" s="144"/>
      <c r="BU102" s="144"/>
      <c r="BV102" s="144"/>
    </row>
    <row r="103" spans="63:74" x14ac:dyDescent="0.2">
      <c r="BK103" s="144"/>
      <c r="BL103" s="144"/>
      <c r="BM103" s="144"/>
      <c r="BN103" s="144"/>
      <c r="BO103" s="144"/>
      <c r="BP103" s="144"/>
      <c r="BQ103" s="144"/>
      <c r="BR103" s="144"/>
      <c r="BS103" s="144"/>
      <c r="BT103" s="144"/>
      <c r="BU103" s="144"/>
      <c r="BV103" s="144"/>
    </row>
    <row r="104" spans="63:74" x14ac:dyDescent="0.2">
      <c r="BK104" s="144"/>
      <c r="BL104" s="144"/>
      <c r="BM104" s="144"/>
      <c r="BN104" s="144"/>
      <c r="BO104" s="144"/>
      <c r="BP104" s="144"/>
      <c r="BQ104" s="144"/>
      <c r="BR104" s="144"/>
      <c r="BS104" s="144"/>
      <c r="BT104" s="144"/>
      <c r="BU104" s="144"/>
      <c r="BV104" s="144"/>
    </row>
    <row r="105" spans="63:74" x14ac:dyDescent="0.2">
      <c r="BK105" s="144"/>
      <c r="BL105" s="144"/>
      <c r="BM105" s="144"/>
      <c r="BN105" s="144"/>
      <c r="BO105" s="144"/>
      <c r="BP105" s="144"/>
      <c r="BQ105" s="144"/>
      <c r="BR105" s="144"/>
      <c r="BS105" s="144"/>
      <c r="BT105" s="144"/>
      <c r="BU105" s="144"/>
      <c r="BV105" s="144"/>
    </row>
    <row r="106" spans="63:74" x14ac:dyDescent="0.2">
      <c r="BK106" s="144"/>
      <c r="BL106" s="144"/>
      <c r="BM106" s="144"/>
      <c r="BN106" s="144"/>
      <c r="BO106" s="144"/>
      <c r="BP106" s="144"/>
      <c r="BQ106" s="144"/>
      <c r="BR106" s="144"/>
      <c r="BS106" s="144"/>
      <c r="BT106" s="144"/>
      <c r="BU106" s="144"/>
      <c r="BV106" s="144"/>
    </row>
    <row r="107" spans="63:74" x14ac:dyDescent="0.2">
      <c r="BK107" s="144"/>
      <c r="BL107" s="144"/>
      <c r="BM107" s="144"/>
      <c r="BN107" s="144"/>
      <c r="BO107" s="144"/>
      <c r="BP107" s="144"/>
      <c r="BQ107" s="144"/>
      <c r="BR107" s="144"/>
      <c r="BS107" s="144"/>
      <c r="BT107" s="144"/>
      <c r="BU107" s="144"/>
      <c r="BV107" s="144"/>
    </row>
    <row r="108" spans="63:74" x14ac:dyDescent="0.2">
      <c r="BK108" s="144"/>
      <c r="BL108" s="144"/>
      <c r="BM108" s="144"/>
      <c r="BN108" s="144"/>
      <c r="BO108" s="144"/>
      <c r="BP108" s="144"/>
      <c r="BQ108" s="144"/>
      <c r="BR108" s="144"/>
      <c r="BS108" s="144"/>
      <c r="BT108" s="144"/>
      <c r="BU108" s="144"/>
      <c r="BV108" s="144"/>
    </row>
    <row r="109" spans="63:74" x14ac:dyDescent="0.2">
      <c r="BK109" s="144"/>
      <c r="BL109" s="144"/>
      <c r="BM109" s="144"/>
      <c r="BN109" s="144"/>
      <c r="BO109" s="144"/>
      <c r="BP109" s="144"/>
      <c r="BQ109" s="144"/>
      <c r="BR109" s="144"/>
      <c r="BS109" s="144"/>
      <c r="BT109" s="144"/>
      <c r="BU109" s="144"/>
      <c r="BV109" s="144"/>
    </row>
    <row r="110" spans="63:74" x14ac:dyDescent="0.2">
      <c r="BK110" s="144"/>
      <c r="BL110" s="144"/>
      <c r="BM110" s="144"/>
      <c r="BN110" s="144"/>
      <c r="BO110" s="144"/>
      <c r="BP110" s="144"/>
      <c r="BQ110" s="144"/>
      <c r="BR110" s="144"/>
      <c r="BS110" s="144"/>
      <c r="BT110" s="144"/>
      <c r="BU110" s="144"/>
      <c r="BV110" s="144"/>
    </row>
    <row r="111" spans="63:74" x14ac:dyDescent="0.2">
      <c r="BK111" s="144"/>
      <c r="BL111" s="144"/>
      <c r="BM111" s="144"/>
      <c r="BN111" s="144"/>
      <c r="BO111" s="144"/>
      <c r="BP111" s="144"/>
      <c r="BQ111" s="144"/>
      <c r="BR111" s="144"/>
      <c r="BS111" s="144"/>
      <c r="BT111" s="144"/>
      <c r="BU111" s="144"/>
      <c r="BV111" s="144"/>
    </row>
    <row r="112" spans="63:74" x14ac:dyDescent="0.2">
      <c r="BK112" s="144"/>
      <c r="BL112" s="144"/>
      <c r="BM112" s="144"/>
      <c r="BN112" s="144"/>
      <c r="BO112" s="144"/>
      <c r="BP112" s="144"/>
      <c r="BQ112" s="144"/>
      <c r="BR112" s="144"/>
      <c r="BS112" s="144"/>
      <c r="BT112" s="144"/>
      <c r="BU112" s="144"/>
      <c r="BV112" s="144"/>
    </row>
    <row r="113" spans="63:74" x14ac:dyDescent="0.2">
      <c r="BK113" s="144"/>
      <c r="BL113" s="144"/>
      <c r="BM113" s="144"/>
      <c r="BN113" s="144"/>
      <c r="BO113" s="144"/>
      <c r="BP113" s="144"/>
      <c r="BQ113" s="144"/>
      <c r="BR113" s="144"/>
      <c r="BS113" s="144"/>
      <c r="BT113" s="144"/>
      <c r="BU113" s="144"/>
      <c r="BV113" s="144"/>
    </row>
    <row r="114" spans="63:74" x14ac:dyDescent="0.2">
      <c r="BK114" s="144"/>
      <c r="BL114" s="144"/>
      <c r="BM114" s="144"/>
      <c r="BN114" s="144"/>
      <c r="BO114" s="144"/>
      <c r="BP114" s="144"/>
      <c r="BQ114" s="144"/>
      <c r="BR114" s="144"/>
      <c r="BS114" s="144"/>
      <c r="BT114" s="144"/>
      <c r="BU114" s="144"/>
      <c r="BV114" s="144"/>
    </row>
    <row r="115" spans="63:74" x14ac:dyDescent="0.2">
      <c r="BK115" s="144"/>
      <c r="BL115" s="144"/>
      <c r="BM115" s="144"/>
      <c r="BN115" s="144"/>
      <c r="BO115" s="144"/>
      <c r="BP115" s="144"/>
      <c r="BQ115" s="144"/>
      <c r="BR115" s="144"/>
      <c r="BS115" s="144"/>
      <c r="BT115" s="144"/>
      <c r="BU115" s="144"/>
      <c r="BV115" s="144"/>
    </row>
    <row r="116" spans="63:74" x14ac:dyDescent="0.2">
      <c r="BK116" s="144"/>
      <c r="BL116" s="144"/>
      <c r="BM116" s="144"/>
      <c r="BN116" s="144"/>
      <c r="BO116" s="144"/>
      <c r="BP116" s="144"/>
      <c r="BQ116" s="144"/>
      <c r="BR116" s="144"/>
      <c r="BS116" s="144"/>
      <c r="BT116" s="144"/>
      <c r="BU116" s="144"/>
      <c r="BV116" s="144"/>
    </row>
    <row r="117" spans="63:74" x14ac:dyDescent="0.2">
      <c r="BK117" s="144"/>
      <c r="BL117" s="144"/>
      <c r="BM117" s="144"/>
      <c r="BN117" s="144"/>
      <c r="BO117" s="144"/>
      <c r="BP117" s="144"/>
      <c r="BQ117" s="144"/>
      <c r="BR117" s="144"/>
      <c r="BS117" s="144"/>
      <c r="BT117" s="144"/>
      <c r="BU117" s="144"/>
      <c r="BV117" s="144"/>
    </row>
    <row r="118" spans="63:74" x14ac:dyDescent="0.2">
      <c r="BK118" s="144"/>
      <c r="BL118" s="144"/>
      <c r="BM118" s="144"/>
      <c r="BN118" s="144"/>
      <c r="BO118" s="144"/>
      <c r="BP118" s="144"/>
      <c r="BQ118" s="144"/>
      <c r="BR118" s="144"/>
      <c r="BS118" s="144"/>
      <c r="BT118" s="144"/>
      <c r="BU118" s="144"/>
      <c r="BV118" s="144"/>
    </row>
    <row r="119" spans="63:74" x14ac:dyDescent="0.2">
      <c r="BK119" s="144"/>
      <c r="BL119" s="144"/>
      <c r="BM119" s="144"/>
      <c r="BN119" s="144"/>
      <c r="BO119" s="144"/>
      <c r="BP119" s="144"/>
      <c r="BQ119" s="144"/>
      <c r="BR119" s="144"/>
      <c r="BS119" s="144"/>
      <c r="BT119" s="144"/>
      <c r="BU119" s="144"/>
      <c r="BV119" s="144"/>
    </row>
    <row r="120" spans="63:74" x14ac:dyDescent="0.2">
      <c r="BK120" s="144"/>
      <c r="BL120" s="144"/>
      <c r="BM120" s="144"/>
      <c r="BN120" s="144"/>
      <c r="BO120" s="144"/>
      <c r="BP120" s="144"/>
      <c r="BQ120" s="144"/>
      <c r="BR120" s="144"/>
      <c r="BS120" s="144"/>
      <c r="BT120" s="144"/>
      <c r="BU120" s="144"/>
      <c r="BV120" s="144"/>
    </row>
    <row r="121" spans="63:74" x14ac:dyDescent="0.2">
      <c r="BK121" s="144"/>
      <c r="BL121" s="144"/>
      <c r="BM121" s="144"/>
      <c r="BN121" s="144"/>
      <c r="BO121" s="144"/>
      <c r="BP121" s="144"/>
      <c r="BQ121" s="144"/>
      <c r="BR121" s="144"/>
      <c r="BS121" s="144"/>
      <c r="BT121" s="144"/>
      <c r="BU121" s="144"/>
      <c r="BV121" s="144"/>
    </row>
    <row r="122" spans="63:74" x14ac:dyDescent="0.2">
      <c r="BK122" s="144"/>
      <c r="BL122" s="144"/>
      <c r="BM122" s="144"/>
      <c r="BN122" s="144"/>
      <c r="BO122" s="144"/>
      <c r="BP122" s="144"/>
      <c r="BQ122" s="144"/>
      <c r="BR122" s="144"/>
      <c r="BS122" s="144"/>
      <c r="BT122" s="144"/>
      <c r="BU122" s="144"/>
      <c r="BV122" s="144"/>
    </row>
    <row r="123" spans="63:74" x14ac:dyDescent="0.2">
      <c r="BK123" s="144"/>
      <c r="BL123" s="144"/>
      <c r="BM123" s="144"/>
      <c r="BN123" s="144"/>
      <c r="BO123" s="144"/>
      <c r="BP123" s="144"/>
      <c r="BQ123" s="144"/>
      <c r="BR123" s="144"/>
      <c r="BS123" s="144"/>
      <c r="BT123" s="144"/>
      <c r="BU123" s="144"/>
      <c r="BV123" s="144"/>
    </row>
    <row r="124" spans="63:74" x14ac:dyDescent="0.2">
      <c r="BK124" s="144"/>
      <c r="BL124" s="144"/>
      <c r="BM124" s="144"/>
      <c r="BN124" s="144"/>
      <c r="BO124" s="144"/>
      <c r="BP124" s="144"/>
      <c r="BQ124" s="144"/>
      <c r="BR124" s="144"/>
      <c r="BS124" s="144"/>
      <c r="BT124" s="144"/>
      <c r="BU124" s="144"/>
      <c r="BV124" s="144"/>
    </row>
    <row r="125" spans="63:74" x14ac:dyDescent="0.2">
      <c r="BK125" s="144"/>
      <c r="BL125" s="144"/>
      <c r="BM125" s="144"/>
      <c r="BN125" s="144"/>
      <c r="BO125" s="144"/>
      <c r="BP125" s="144"/>
      <c r="BQ125" s="144"/>
      <c r="BR125" s="144"/>
      <c r="BS125" s="144"/>
      <c r="BT125" s="144"/>
      <c r="BU125" s="144"/>
      <c r="BV125" s="144"/>
    </row>
    <row r="126" spans="63:74" x14ac:dyDescent="0.2">
      <c r="BK126" s="144"/>
      <c r="BL126" s="144"/>
      <c r="BM126" s="144"/>
      <c r="BN126" s="144"/>
      <c r="BO126" s="144"/>
      <c r="BP126" s="144"/>
      <c r="BQ126" s="144"/>
      <c r="BR126" s="144"/>
      <c r="BS126" s="144"/>
      <c r="BT126" s="144"/>
      <c r="BU126" s="144"/>
      <c r="BV126" s="144"/>
    </row>
    <row r="127" spans="63:74" x14ac:dyDescent="0.2">
      <c r="BK127" s="144"/>
      <c r="BL127" s="144"/>
      <c r="BM127" s="144"/>
      <c r="BN127" s="144"/>
      <c r="BO127" s="144"/>
      <c r="BP127" s="144"/>
      <c r="BQ127" s="144"/>
      <c r="BR127" s="144"/>
      <c r="BS127" s="144"/>
      <c r="BT127" s="144"/>
      <c r="BU127" s="144"/>
      <c r="BV127" s="144"/>
    </row>
    <row r="128" spans="63:74" x14ac:dyDescent="0.2">
      <c r="BK128" s="144"/>
      <c r="BL128" s="144"/>
      <c r="BM128" s="144"/>
      <c r="BN128" s="144"/>
      <c r="BO128" s="144"/>
      <c r="BP128" s="144"/>
      <c r="BQ128" s="144"/>
      <c r="BR128" s="144"/>
      <c r="BS128" s="144"/>
      <c r="BT128" s="144"/>
      <c r="BU128" s="144"/>
      <c r="BV128" s="144"/>
    </row>
    <row r="129" spans="63:74" x14ac:dyDescent="0.2">
      <c r="BK129" s="144"/>
      <c r="BL129" s="144"/>
      <c r="BM129" s="144"/>
      <c r="BN129" s="144"/>
      <c r="BO129" s="144"/>
      <c r="BP129" s="144"/>
      <c r="BQ129" s="144"/>
      <c r="BR129" s="144"/>
      <c r="BS129" s="144"/>
      <c r="BT129" s="144"/>
      <c r="BU129" s="144"/>
      <c r="BV129" s="144"/>
    </row>
    <row r="130" spans="63:74" x14ac:dyDescent="0.2">
      <c r="BK130" s="144"/>
      <c r="BL130" s="144"/>
      <c r="BM130" s="144"/>
      <c r="BN130" s="144"/>
      <c r="BO130" s="144"/>
      <c r="BP130" s="144"/>
      <c r="BQ130" s="144"/>
      <c r="BR130" s="144"/>
      <c r="BS130" s="144"/>
      <c r="BT130" s="144"/>
      <c r="BU130" s="144"/>
      <c r="BV130" s="144"/>
    </row>
    <row r="131" spans="63:74" x14ac:dyDescent="0.2">
      <c r="BK131" s="144"/>
      <c r="BL131" s="144"/>
      <c r="BM131" s="144"/>
      <c r="BN131" s="144"/>
      <c r="BO131" s="144"/>
      <c r="BP131" s="144"/>
      <c r="BQ131" s="144"/>
      <c r="BR131" s="144"/>
      <c r="BS131" s="144"/>
      <c r="BT131" s="144"/>
      <c r="BU131" s="144"/>
      <c r="BV131" s="144"/>
    </row>
    <row r="132" spans="63:74" x14ac:dyDescent="0.2">
      <c r="BK132" s="144"/>
      <c r="BL132" s="144"/>
      <c r="BM132" s="144"/>
      <c r="BN132" s="144"/>
      <c r="BO132" s="144"/>
      <c r="BP132" s="144"/>
      <c r="BQ132" s="144"/>
      <c r="BR132" s="144"/>
      <c r="BS132" s="144"/>
      <c r="BT132" s="144"/>
      <c r="BU132" s="144"/>
      <c r="BV132" s="144"/>
    </row>
    <row r="133" spans="63:74" x14ac:dyDescent="0.2">
      <c r="BK133" s="144"/>
      <c r="BL133" s="144"/>
      <c r="BM133" s="144"/>
      <c r="BN133" s="144"/>
      <c r="BO133" s="144"/>
      <c r="BP133" s="144"/>
      <c r="BQ133" s="144"/>
      <c r="BR133" s="144"/>
      <c r="BS133" s="144"/>
      <c r="BT133" s="144"/>
      <c r="BU133" s="144"/>
      <c r="BV133" s="144"/>
    </row>
    <row r="134" spans="63:74" x14ac:dyDescent="0.2">
      <c r="BK134" s="144"/>
      <c r="BL134" s="144"/>
      <c r="BM134" s="144"/>
      <c r="BN134" s="144"/>
      <c r="BO134" s="144"/>
      <c r="BP134" s="144"/>
      <c r="BQ134" s="144"/>
      <c r="BR134" s="144"/>
      <c r="BS134" s="144"/>
      <c r="BT134" s="144"/>
      <c r="BU134" s="144"/>
      <c r="BV134" s="144"/>
    </row>
    <row r="135" spans="63:74" x14ac:dyDescent="0.2">
      <c r="BK135" s="144"/>
      <c r="BL135" s="144"/>
      <c r="BM135" s="144"/>
      <c r="BN135" s="144"/>
      <c r="BO135" s="144"/>
      <c r="BP135" s="144"/>
      <c r="BQ135" s="144"/>
      <c r="BR135" s="144"/>
      <c r="BS135" s="144"/>
      <c r="BT135" s="144"/>
      <c r="BU135" s="144"/>
      <c r="BV135" s="144"/>
    </row>
    <row r="136" spans="63:74" x14ac:dyDescent="0.2">
      <c r="BK136" s="144"/>
      <c r="BL136" s="144"/>
      <c r="BM136" s="144"/>
      <c r="BN136" s="144"/>
      <c r="BO136" s="144"/>
      <c r="BP136" s="144"/>
      <c r="BQ136" s="144"/>
      <c r="BR136" s="144"/>
      <c r="BS136" s="144"/>
      <c r="BT136" s="144"/>
      <c r="BU136" s="144"/>
      <c r="BV136" s="144"/>
    </row>
    <row r="137" spans="63:74" x14ac:dyDescent="0.2">
      <c r="BK137" s="144"/>
      <c r="BL137" s="144"/>
      <c r="BM137" s="144"/>
      <c r="BN137" s="144"/>
      <c r="BO137" s="144"/>
      <c r="BP137" s="144"/>
      <c r="BQ137" s="144"/>
      <c r="BR137" s="144"/>
      <c r="BS137" s="144"/>
      <c r="BT137" s="144"/>
      <c r="BU137" s="144"/>
      <c r="BV137" s="144"/>
    </row>
    <row r="138" spans="63:74" x14ac:dyDescent="0.2">
      <c r="BK138" s="144"/>
      <c r="BL138" s="144"/>
      <c r="BM138" s="144"/>
      <c r="BN138" s="144"/>
      <c r="BO138" s="144"/>
      <c r="BP138" s="144"/>
      <c r="BQ138" s="144"/>
      <c r="BR138" s="144"/>
      <c r="BS138" s="144"/>
      <c r="BT138" s="144"/>
      <c r="BU138" s="144"/>
      <c r="BV138" s="144"/>
    </row>
    <row r="139" spans="63:74" x14ac:dyDescent="0.2">
      <c r="BK139" s="144"/>
      <c r="BL139" s="144"/>
      <c r="BM139" s="144"/>
      <c r="BN139" s="144"/>
      <c r="BO139" s="144"/>
      <c r="BP139" s="144"/>
      <c r="BQ139" s="144"/>
      <c r="BR139" s="144"/>
      <c r="BS139" s="144"/>
      <c r="BT139" s="144"/>
      <c r="BU139" s="144"/>
      <c r="BV139" s="144"/>
    </row>
    <row r="140" spans="63:74" x14ac:dyDescent="0.2">
      <c r="BK140" s="144"/>
      <c r="BL140" s="144"/>
      <c r="BM140" s="144"/>
      <c r="BN140" s="144"/>
      <c r="BO140" s="144"/>
      <c r="BP140" s="144"/>
      <c r="BQ140" s="144"/>
      <c r="BR140" s="144"/>
      <c r="BS140" s="144"/>
      <c r="BT140" s="144"/>
      <c r="BU140" s="144"/>
      <c r="BV140" s="144"/>
    </row>
    <row r="141" spans="63:74" x14ac:dyDescent="0.2">
      <c r="BK141" s="144"/>
      <c r="BL141" s="144"/>
      <c r="BM141" s="144"/>
      <c r="BN141" s="144"/>
      <c r="BO141" s="144"/>
      <c r="BP141" s="144"/>
      <c r="BQ141" s="144"/>
      <c r="BR141" s="144"/>
      <c r="BS141" s="144"/>
      <c r="BT141" s="144"/>
      <c r="BU141" s="144"/>
      <c r="BV141" s="144"/>
    </row>
    <row r="142" spans="63:74" x14ac:dyDescent="0.2">
      <c r="BK142" s="144"/>
      <c r="BL142" s="144"/>
      <c r="BM142" s="144"/>
      <c r="BN142" s="144"/>
      <c r="BO142" s="144"/>
      <c r="BP142" s="144"/>
      <c r="BQ142" s="144"/>
      <c r="BR142" s="144"/>
      <c r="BS142" s="144"/>
      <c r="BT142" s="144"/>
      <c r="BU142" s="144"/>
      <c r="BV142" s="144"/>
    </row>
    <row r="143" spans="63:74" x14ac:dyDescent="0.2">
      <c r="BK143" s="144"/>
      <c r="BL143" s="144"/>
      <c r="BM143" s="144"/>
      <c r="BN143" s="144"/>
      <c r="BO143" s="144"/>
      <c r="BP143" s="144"/>
      <c r="BQ143" s="144"/>
      <c r="BR143" s="144"/>
      <c r="BS143" s="144"/>
      <c r="BT143" s="144"/>
      <c r="BU143" s="144"/>
      <c r="BV143" s="144"/>
    </row>
    <row r="144" spans="63:74" x14ac:dyDescent="0.2">
      <c r="BK144" s="144"/>
      <c r="BL144" s="144"/>
      <c r="BM144" s="144"/>
      <c r="BN144" s="144"/>
      <c r="BO144" s="144"/>
      <c r="BP144" s="144"/>
      <c r="BQ144" s="144"/>
      <c r="BR144" s="144"/>
      <c r="BS144" s="144"/>
      <c r="BT144" s="144"/>
      <c r="BU144" s="144"/>
      <c r="BV144" s="144"/>
    </row>
  </sheetData>
  <mergeCells count="18">
    <mergeCell ref="B53:Q53"/>
    <mergeCell ref="B59:R59"/>
    <mergeCell ref="B55:Q55"/>
    <mergeCell ref="B56:Q56"/>
    <mergeCell ref="B58:Q58"/>
    <mergeCell ref="B63:Q63"/>
    <mergeCell ref="B60:Q60"/>
    <mergeCell ref="B61:Q61"/>
    <mergeCell ref="B62:Q62"/>
    <mergeCell ref="B57:Q57"/>
    <mergeCell ref="A1:A2"/>
    <mergeCell ref="AM3:AX3"/>
    <mergeCell ref="AY3:BJ3"/>
    <mergeCell ref="BK3:BV3"/>
    <mergeCell ref="B1:AL1"/>
    <mergeCell ref="C3:N3"/>
    <mergeCell ref="O3:Z3"/>
    <mergeCell ref="AA3:AL3"/>
  </mergeCells>
  <phoneticPr fontId="7" type="noConversion"/>
  <conditionalFormatting sqref="C53:P53">
    <cfRule type="cellIs" dxfId="5" priority="1" stopIfTrue="1" operator="notEqual">
      <formula>0</formula>
    </cfRule>
  </conditionalFormatting>
  <hyperlinks>
    <hyperlink ref="A1:A2" location="Contents!A1" display="Table of Contents" xr:uid="{00000000-0004-0000-0F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eet17">
    <pageSetUpPr fitToPage="1"/>
  </sheetPr>
  <dimension ref="A1:BV148"/>
  <sheetViews>
    <sheetView showGridLines="0" zoomScaleNormal="100" workbookViewId="0">
      <pane xSplit="2" ySplit="4" topLeftCell="AL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0.5546875" style="60" customWidth="1"/>
    <col min="2" max="2" width="19.44140625" style="60" customWidth="1"/>
    <col min="3" max="50" width="6.5546875" style="60" customWidth="1"/>
    <col min="51" max="55" width="6.5546875" style="140" customWidth="1"/>
    <col min="56" max="58" width="6.5546875" style="789" customWidth="1"/>
    <col min="59" max="62" width="6.5546875" style="140" customWidth="1"/>
    <col min="63" max="74" width="6.5546875" style="60" customWidth="1"/>
    <col min="75" max="16384" width="9.5546875" style="60"/>
  </cols>
  <sheetData>
    <row r="1" spans="1:74" ht="13.35" customHeight="1" x14ac:dyDescent="0.25">
      <c r="A1" s="990" t="s">
        <v>483</v>
      </c>
      <c r="B1" s="1070" t="s">
        <v>783</v>
      </c>
      <c r="C1" s="989"/>
      <c r="D1" s="989"/>
      <c r="E1" s="989"/>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89"/>
    </row>
    <row r="2" spans="1:74" s="56" customFormat="1" ht="13.35" customHeight="1" x14ac:dyDescent="0.25">
      <c r="A2" s="991"/>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Y2" s="144"/>
      <c r="AZ2" s="144"/>
      <c r="BA2" s="144"/>
      <c r="BB2" s="144"/>
      <c r="BC2" s="144"/>
      <c r="BD2" s="782"/>
      <c r="BE2" s="782"/>
      <c r="BF2" s="782"/>
      <c r="BG2" s="144"/>
      <c r="BH2" s="144"/>
      <c r="BI2" s="144"/>
      <c r="BJ2" s="144"/>
    </row>
    <row r="3" spans="1:74" s="7" customFormat="1" ht="13.2" x14ac:dyDescent="0.25">
      <c r="A3" s="360" t="s">
        <v>785</v>
      </c>
      <c r="B3" s="9"/>
      <c r="C3" s="993">
        <f>Dates!D3</f>
        <v>2020</v>
      </c>
      <c r="D3" s="985"/>
      <c r="E3" s="985"/>
      <c r="F3" s="985"/>
      <c r="G3" s="985"/>
      <c r="H3" s="985"/>
      <c r="I3" s="985"/>
      <c r="J3" s="985"/>
      <c r="K3" s="985"/>
      <c r="L3" s="985"/>
      <c r="M3" s="985"/>
      <c r="N3" s="986"/>
      <c r="O3" s="993">
        <f>C3+1</f>
        <v>2021</v>
      </c>
      <c r="P3" s="994"/>
      <c r="Q3" s="994"/>
      <c r="R3" s="994"/>
      <c r="S3" s="994"/>
      <c r="T3" s="994"/>
      <c r="U3" s="994"/>
      <c r="V3" s="994"/>
      <c r="W3" s="994"/>
      <c r="X3" s="985"/>
      <c r="Y3" s="985"/>
      <c r="Z3" s="986"/>
      <c r="AA3" s="982">
        <f>O3+1</f>
        <v>2022</v>
      </c>
      <c r="AB3" s="985"/>
      <c r="AC3" s="985"/>
      <c r="AD3" s="985"/>
      <c r="AE3" s="985"/>
      <c r="AF3" s="985"/>
      <c r="AG3" s="985"/>
      <c r="AH3" s="985"/>
      <c r="AI3" s="985"/>
      <c r="AJ3" s="985"/>
      <c r="AK3" s="985"/>
      <c r="AL3" s="986"/>
      <c r="AM3" s="982">
        <f>AA3+1</f>
        <v>2023</v>
      </c>
      <c r="AN3" s="985"/>
      <c r="AO3" s="985"/>
      <c r="AP3" s="985"/>
      <c r="AQ3" s="985"/>
      <c r="AR3" s="985"/>
      <c r="AS3" s="985"/>
      <c r="AT3" s="985"/>
      <c r="AU3" s="985"/>
      <c r="AV3" s="985"/>
      <c r="AW3" s="985"/>
      <c r="AX3" s="986"/>
      <c r="AY3" s="982">
        <f>AM3+1</f>
        <v>2024</v>
      </c>
      <c r="AZ3" s="983"/>
      <c r="BA3" s="983"/>
      <c r="BB3" s="983"/>
      <c r="BC3" s="983"/>
      <c r="BD3" s="983"/>
      <c r="BE3" s="983"/>
      <c r="BF3" s="983"/>
      <c r="BG3" s="983"/>
      <c r="BH3" s="983"/>
      <c r="BI3" s="983"/>
      <c r="BJ3" s="984"/>
      <c r="BK3" s="982">
        <f>AY3+1</f>
        <v>2025</v>
      </c>
      <c r="BL3" s="985"/>
      <c r="BM3" s="985"/>
      <c r="BN3" s="985"/>
      <c r="BO3" s="985"/>
      <c r="BP3" s="985"/>
      <c r="BQ3" s="985"/>
      <c r="BR3" s="985"/>
      <c r="BS3" s="985"/>
      <c r="BT3" s="985"/>
      <c r="BU3" s="985"/>
      <c r="BV3" s="986"/>
    </row>
    <row r="4" spans="1:74"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695"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1" customHeight="1" x14ac:dyDescent="0.2">
      <c r="A5" s="59"/>
      <c r="B5" s="61" t="s">
        <v>1429</v>
      </c>
      <c r="C5" s="519"/>
      <c r="D5" s="519"/>
      <c r="E5" s="519"/>
      <c r="F5" s="519"/>
      <c r="G5" s="519"/>
      <c r="H5" s="519"/>
      <c r="I5" s="519"/>
      <c r="J5" s="519"/>
      <c r="K5" s="519"/>
      <c r="L5" s="519"/>
      <c r="M5" s="519"/>
      <c r="N5" s="519"/>
      <c r="O5" s="519"/>
      <c r="P5" s="519"/>
      <c r="Q5" s="519"/>
      <c r="R5" s="519"/>
      <c r="S5" s="519"/>
      <c r="T5" s="519"/>
      <c r="U5" s="519"/>
      <c r="V5" s="519"/>
      <c r="W5" s="519"/>
      <c r="X5" s="519"/>
      <c r="Y5" s="519"/>
      <c r="Z5" s="519"/>
      <c r="AA5" s="519"/>
      <c r="AB5" s="519"/>
      <c r="AC5" s="519"/>
      <c r="AD5" s="519"/>
      <c r="AE5" s="519"/>
      <c r="AF5" s="519"/>
      <c r="AG5" s="519"/>
      <c r="AH5" s="519"/>
      <c r="AI5" s="519"/>
      <c r="AJ5" s="519"/>
      <c r="AK5" s="519"/>
      <c r="AL5" s="519"/>
      <c r="AM5" s="519"/>
      <c r="AN5" s="519"/>
      <c r="AO5" s="519"/>
      <c r="AP5" s="519"/>
      <c r="AQ5" s="519"/>
      <c r="AR5" s="519"/>
      <c r="AS5" s="519"/>
      <c r="AT5" s="519"/>
      <c r="AU5" s="519"/>
      <c r="AV5" s="519"/>
      <c r="AW5" s="519"/>
      <c r="AX5" s="519"/>
      <c r="AY5" s="519"/>
      <c r="AZ5" s="519"/>
      <c r="BA5" s="519"/>
      <c r="BB5" s="519"/>
      <c r="BC5" s="519"/>
      <c r="BD5" s="791"/>
      <c r="BE5" s="791"/>
      <c r="BF5" s="791"/>
      <c r="BG5" s="517"/>
      <c r="BH5" s="517"/>
      <c r="BI5" s="517"/>
      <c r="BJ5" s="517"/>
      <c r="BK5" s="517"/>
      <c r="BL5" s="517"/>
      <c r="BM5" s="517"/>
      <c r="BN5" s="517"/>
      <c r="BO5" s="517"/>
      <c r="BP5" s="517"/>
      <c r="BQ5" s="517"/>
      <c r="BR5" s="517"/>
      <c r="BS5" s="517"/>
      <c r="BT5" s="517"/>
      <c r="BU5" s="517"/>
      <c r="BV5" s="517"/>
    </row>
    <row r="6" spans="1:74" ht="11.1" customHeight="1" x14ac:dyDescent="0.2">
      <c r="A6" s="110" t="s">
        <v>115</v>
      </c>
      <c r="B6" s="638" t="s">
        <v>1188</v>
      </c>
      <c r="C6" s="476">
        <v>10.220000000000001</v>
      </c>
      <c r="D6" s="476">
        <v>10.220000000000001</v>
      </c>
      <c r="E6" s="476">
        <v>10.210000000000001</v>
      </c>
      <c r="F6" s="476">
        <v>10.34</v>
      </c>
      <c r="G6" s="476">
        <v>10.39</v>
      </c>
      <c r="H6" s="476">
        <v>10.88</v>
      </c>
      <c r="I6" s="476">
        <v>11.06</v>
      </c>
      <c r="J6" s="476">
        <v>11.02</v>
      </c>
      <c r="K6" s="476">
        <v>10.99</v>
      </c>
      <c r="L6" s="476">
        <v>10.65</v>
      </c>
      <c r="M6" s="476">
        <v>10.38</v>
      </c>
      <c r="N6" s="476">
        <v>10.37</v>
      </c>
      <c r="O6" s="476">
        <v>10.29</v>
      </c>
      <c r="P6" s="476">
        <v>11.16</v>
      </c>
      <c r="Q6" s="476">
        <v>10.84</v>
      </c>
      <c r="R6" s="476">
        <v>10.63</v>
      </c>
      <c r="S6" s="476">
        <v>10.69</v>
      </c>
      <c r="T6" s="476">
        <v>11.25</v>
      </c>
      <c r="U6" s="476">
        <v>11.45</v>
      </c>
      <c r="V6" s="476">
        <v>11.55</v>
      </c>
      <c r="W6" s="476">
        <v>11.59</v>
      </c>
      <c r="X6" s="476">
        <v>11.24</v>
      </c>
      <c r="Y6" s="476">
        <v>11.14</v>
      </c>
      <c r="Z6" s="476">
        <v>11.03</v>
      </c>
      <c r="AA6" s="476">
        <v>11.24</v>
      </c>
      <c r="AB6" s="476">
        <v>11.42</v>
      </c>
      <c r="AC6" s="476">
        <v>11.48</v>
      </c>
      <c r="AD6" s="476">
        <v>11.56</v>
      </c>
      <c r="AE6" s="476">
        <v>11.98</v>
      </c>
      <c r="AF6" s="476">
        <v>12.75</v>
      </c>
      <c r="AG6" s="476">
        <v>13.12</v>
      </c>
      <c r="AH6" s="476">
        <v>13.44</v>
      </c>
      <c r="AI6" s="476">
        <v>13.31</v>
      </c>
      <c r="AJ6" s="476">
        <v>12.66</v>
      </c>
      <c r="AK6" s="476">
        <v>12.3</v>
      </c>
      <c r="AL6" s="476">
        <v>12.4</v>
      </c>
      <c r="AM6" s="476">
        <v>12.78</v>
      </c>
      <c r="AN6" s="476">
        <v>12.76</v>
      </c>
      <c r="AO6" s="476">
        <v>12.43</v>
      </c>
      <c r="AP6" s="476">
        <v>12.18</v>
      </c>
      <c r="AQ6" s="476">
        <v>12.25</v>
      </c>
      <c r="AR6" s="476">
        <v>12.75</v>
      </c>
      <c r="AS6" s="476">
        <v>13.1</v>
      </c>
      <c r="AT6" s="476">
        <v>13.3</v>
      </c>
      <c r="AU6" s="476">
        <v>13.19</v>
      </c>
      <c r="AV6" s="476">
        <v>12.59</v>
      </c>
      <c r="AW6" s="476">
        <v>12.5</v>
      </c>
      <c r="AX6" s="476">
        <v>12.41</v>
      </c>
      <c r="AY6" s="476">
        <v>12.73</v>
      </c>
      <c r="AZ6" s="476">
        <v>12.8</v>
      </c>
      <c r="BA6" s="476">
        <v>12.73</v>
      </c>
      <c r="BB6" s="476">
        <v>12.71</v>
      </c>
      <c r="BC6" s="476">
        <v>12.6</v>
      </c>
      <c r="BD6" s="697">
        <v>13.26</v>
      </c>
      <c r="BE6" s="697">
        <v>13.438829999999999</v>
      </c>
      <c r="BF6" s="697">
        <v>13.41844</v>
      </c>
      <c r="BG6" s="397">
        <v>13.262029999999999</v>
      </c>
      <c r="BH6" s="397">
        <v>12.56762</v>
      </c>
      <c r="BI6" s="397">
        <v>12.4414</v>
      </c>
      <c r="BJ6" s="397">
        <v>12.415380000000001</v>
      </c>
      <c r="BK6" s="397">
        <v>12.642239999999999</v>
      </c>
      <c r="BL6" s="397">
        <v>12.87233</v>
      </c>
      <c r="BM6" s="397">
        <v>12.833069999999999</v>
      </c>
      <c r="BN6" s="397">
        <v>12.89289</v>
      </c>
      <c r="BO6" s="397">
        <v>12.73603</v>
      </c>
      <c r="BP6" s="397">
        <v>13.435980000000001</v>
      </c>
      <c r="BQ6" s="397">
        <v>13.58831</v>
      </c>
      <c r="BR6" s="397">
        <v>13.65779</v>
      </c>
      <c r="BS6" s="397">
        <v>13.53177</v>
      </c>
      <c r="BT6" s="397">
        <v>12.78022</v>
      </c>
      <c r="BU6" s="397">
        <v>12.686070000000001</v>
      </c>
      <c r="BV6" s="397">
        <v>12.66422</v>
      </c>
    </row>
    <row r="7" spans="1:74" ht="11.1" customHeight="1" x14ac:dyDescent="0.2">
      <c r="A7" s="110" t="s">
        <v>106</v>
      </c>
      <c r="B7" s="877" t="s">
        <v>1033</v>
      </c>
      <c r="C7" s="476">
        <v>18.151293880000001</v>
      </c>
      <c r="D7" s="476">
        <v>18.235879573999998</v>
      </c>
      <c r="E7" s="476">
        <v>17.847663726</v>
      </c>
      <c r="F7" s="476">
        <v>18.227605297</v>
      </c>
      <c r="G7" s="476">
        <v>17.659461226000001</v>
      </c>
      <c r="H7" s="476">
        <v>17.217496116</v>
      </c>
      <c r="I7" s="476">
        <v>17.778044477000002</v>
      </c>
      <c r="J7" s="476">
        <v>18.064607379000002</v>
      </c>
      <c r="K7" s="476">
        <v>17.600412343999999</v>
      </c>
      <c r="L7" s="476">
        <v>17.281480264999999</v>
      </c>
      <c r="M7" s="476">
        <v>17.295956379</v>
      </c>
      <c r="N7" s="476">
        <v>17.335335887999999</v>
      </c>
      <c r="O7" s="476">
        <v>17.776443324999999</v>
      </c>
      <c r="P7" s="476">
        <v>18.32975781</v>
      </c>
      <c r="Q7" s="476">
        <v>18.040709936999999</v>
      </c>
      <c r="R7" s="476">
        <v>17.678583259</v>
      </c>
      <c r="S7" s="476">
        <v>17.227672969</v>
      </c>
      <c r="T7" s="476">
        <v>17.522131705</v>
      </c>
      <c r="U7" s="476">
        <v>18.29640874</v>
      </c>
      <c r="V7" s="476">
        <v>17.711812693999999</v>
      </c>
      <c r="W7" s="476">
        <v>18.664801260000001</v>
      </c>
      <c r="X7" s="476">
        <v>18.130062918</v>
      </c>
      <c r="Y7" s="476">
        <v>18.176181427</v>
      </c>
      <c r="Z7" s="476">
        <v>18.708586466</v>
      </c>
      <c r="AA7" s="476">
        <v>19.879212023000001</v>
      </c>
      <c r="AB7" s="476">
        <v>21.114924654999999</v>
      </c>
      <c r="AC7" s="476">
        <v>20.162206430000001</v>
      </c>
      <c r="AD7" s="476">
        <v>19.770786181999998</v>
      </c>
      <c r="AE7" s="476">
        <v>19.222794617000002</v>
      </c>
      <c r="AF7" s="476">
        <v>20.019500644000001</v>
      </c>
      <c r="AG7" s="476">
        <v>18.838870304</v>
      </c>
      <c r="AH7" s="476">
        <v>21.358700766999998</v>
      </c>
      <c r="AI7" s="476">
        <v>21.921009994999999</v>
      </c>
      <c r="AJ7" s="476">
        <v>20.443065480000001</v>
      </c>
      <c r="AK7" s="476">
        <v>20.768187142999999</v>
      </c>
      <c r="AL7" s="476">
        <v>22.105258916</v>
      </c>
      <c r="AM7" s="476">
        <v>24.187507717999999</v>
      </c>
      <c r="AN7" s="476">
        <v>24.794877187000001</v>
      </c>
      <c r="AO7" s="476">
        <v>24.195397109999998</v>
      </c>
      <c r="AP7" s="476">
        <v>23.375887326000001</v>
      </c>
      <c r="AQ7" s="476">
        <v>21.864196704000001</v>
      </c>
      <c r="AR7" s="476">
        <v>21.600032284000001</v>
      </c>
      <c r="AS7" s="476">
        <v>21.896913927</v>
      </c>
      <c r="AT7" s="476">
        <v>22.168035444000001</v>
      </c>
      <c r="AU7" s="476">
        <v>22.001211773000001</v>
      </c>
      <c r="AV7" s="476">
        <v>22.056149985000001</v>
      </c>
      <c r="AW7" s="476">
        <v>22.106658096</v>
      </c>
      <c r="AX7" s="476">
        <v>22.658775457000001</v>
      </c>
      <c r="AY7" s="476">
        <v>23.272082180000002</v>
      </c>
      <c r="AZ7" s="476">
        <v>23.434275296999999</v>
      </c>
      <c r="BA7" s="476">
        <v>22.817691774</v>
      </c>
      <c r="BB7" s="476">
        <v>22.334108515</v>
      </c>
      <c r="BC7" s="476">
        <v>21.48</v>
      </c>
      <c r="BD7" s="697">
        <v>21.95</v>
      </c>
      <c r="BE7" s="697">
        <v>21.707070000000002</v>
      </c>
      <c r="BF7" s="697">
        <v>21.687570000000001</v>
      </c>
      <c r="BG7" s="397">
        <v>21.537970000000001</v>
      </c>
      <c r="BH7" s="397">
        <v>21.592759999999998</v>
      </c>
      <c r="BI7" s="397">
        <v>21.695029999999999</v>
      </c>
      <c r="BJ7" s="397">
        <v>22.326460000000001</v>
      </c>
      <c r="BK7" s="397">
        <v>23.062000000000001</v>
      </c>
      <c r="BL7" s="397">
        <v>23.419119999999999</v>
      </c>
      <c r="BM7" s="397">
        <v>23.048069999999999</v>
      </c>
      <c r="BN7" s="397">
        <v>22.746369999999999</v>
      </c>
      <c r="BO7" s="397">
        <v>22.055299999999999</v>
      </c>
      <c r="BP7" s="397">
        <v>22.768599999999999</v>
      </c>
      <c r="BQ7" s="397">
        <v>22.644729999999999</v>
      </c>
      <c r="BR7" s="397">
        <v>22.703009999999999</v>
      </c>
      <c r="BS7" s="397">
        <v>22.734020000000001</v>
      </c>
      <c r="BT7" s="397">
        <v>22.879339999999999</v>
      </c>
      <c r="BU7" s="397">
        <v>23.001080000000002</v>
      </c>
      <c r="BV7" s="397">
        <v>23.760370000000002</v>
      </c>
    </row>
    <row r="8" spans="1:74" ht="11.1" customHeight="1" x14ac:dyDescent="0.2">
      <c r="A8" s="110" t="s">
        <v>107</v>
      </c>
      <c r="B8" s="670" t="s">
        <v>1034</v>
      </c>
      <c r="C8" s="476">
        <v>11.998824128000001</v>
      </c>
      <c r="D8" s="476">
        <v>11.941091981</v>
      </c>
      <c r="E8" s="476">
        <v>11.943497695</v>
      </c>
      <c r="F8" s="476">
        <v>12.062476918</v>
      </c>
      <c r="G8" s="476">
        <v>12.431506477999999</v>
      </c>
      <c r="H8" s="476">
        <v>13.083899672999999</v>
      </c>
      <c r="I8" s="476">
        <v>13.341087238</v>
      </c>
      <c r="J8" s="476">
        <v>13.178905598</v>
      </c>
      <c r="K8" s="476">
        <v>13.088005725</v>
      </c>
      <c r="L8" s="476">
        <v>12.556513152000001</v>
      </c>
      <c r="M8" s="476">
        <v>12.381100903</v>
      </c>
      <c r="N8" s="476">
        <v>12.287772523999999</v>
      </c>
      <c r="O8" s="476">
        <v>12.432120586</v>
      </c>
      <c r="P8" s="476">
        <v>12.741433477999999</v>
      </c>
      <c r="Q8" s="476">
        <v>12.457346444000001</v>
      </c>
      <c r="R8" s="476">
        <v>12.266248034</v>
      </c>
      <c r="S8" s="476">
        <v>12.754375878999999</v>
      </c>
      <c r="T8" s="476">
        <v>13.642961256</v>
      </c>
      <c r="U8" s="476">
        <v>13.899615572</v>
      </c>
      <c r="V8" s="476">
        <v>13.980900413000001</v>
      </c>
      <c r="W8" s="476">
        <v>13.944542489</v>
      </c>
      <c r="X8" s="476">
        <v>13.55286452</v>
      </c>
      <c r="Y8" s="476">
        <v>13.274581189999999</v>
      </c>
      <c r="Z8" s="476">
        <v>13.197308083999999</v>
      </c>
      <c r="AA8" s="476">
        <v>13.910905487000001</v>
      </c>
      <c r="AB8" s="476">
        <v>14.266040429</v>
      </c>
      <c r="AC8" s="476">
        <v>13.908084626999999</v>
      </c>
      <c r="AD8" s="476">
        <v>13.830237223999999</v>
      </c>
      <c r="AE8" s="476">
        <v>14.342365702</v>
      </c>
      <c r="AF8" s="476">
        <v>15.487675686999999</v>
      </c>
      <c r="AG8" s="476">
        <v>15.932835448000001</v>
      </c>
      <c r="AH8" s="476">
        <v>16.063773247</v>
      </c>
      <c r="AI8" s="476">
        <v>16.267929233</v>
      </c>
      <c r="AJ8" s="476">
        <v>15.178250229</v>
      </c>
      <c r="AK8" s="476">
        <v>14.944820695000001</v>
      </c>
      <c r="AL8" s="476">
        <v>15.439452299999999</v>
      </c>
      <c r="AM8" s="476">
        <v>15.83170254</v>
      </c>
      <c r="AN8" s="476">
        <v>15.41955574</v>
      </c>
      <c r="AO8" s="476">
        <v>14.879913938</v>
      </c>
      <c r="AP8" s="476">
        <v>14.309389728999999</v>
      </c>
      <c r="AQ8" s="476">
        <v>14.431130773</v>
      </c>
      <c r="AR8" s="476">
        <v>15.454518780000001</v>
      </c>
      <c r="AS8" s="476">
        <v>16.246516857</v>
      </c>
      <c r="AT8" s="476">
        <v>16.063315877000001</v>
      </c>
      <c r="AU8" s="476">
        <v>16.186616068999999</v>
      </c>
      <c r="AV8" s="476">
        <v>15.249514904</v>
      </c>
      <c r="AW8" s="476">
        <v>15.379624194</v>
      </c>
      <c r="AX8" s="476">
        <v>15.116993643000001</v>
      </c>
      <c r="AY8" s="476">
        <v>15.507390114</v>
      </c>
      <c r="AZ8" s="476">
        <v>15.874145116999999</v>
      </c>
      <c r="BA8" s="476">
        <v>15.320892473000001</v>
      </c>
      <c r="BB8" s="476">
        <v>15.256358601000001</v>
      </c>
      <c r="BC8" s="476">
        <v>15.39</v>
      </c>
      <c r="BD8" s="697">
        <v>16.53</v>
      </c>
      <c r="BE8" s="697">
        <v>17.140799999999999</v>
      </c>
      <c r="BF8" s="697">
        <v>16.850210000000001</v>
      </c>
      <c r="BG8" s="397">
        <v>16.775189999999998</v>
      </c>
      <c r="BH8" s="397">
        <v>15.73922</v>
      </c>
      <c r="BI8" s="397">
        <v>15.800850000000001</v>
      </c>
      <c r="BJ8" s="397">
        <v>15.668760000000001</v>
      </c>
      <c r="BK8" s="397">
        <v>15.98733</v>
      </c>
      <c r="BL8" s="397">
        <v>16.47982</v>
      </c>
      <c r="BM8" s="397">
        <v>15.95106</v>
      </c>
      <c r="BN8" s="397">
        <v>15.83807</v>
      </c>
      <c r="BO8" s="397">
        <v>15.874090000000001</v>
      </c>
      <c r="BP8" s="397">
        <v>16.964729999999999</v>
      </c>
      <c r="BQ8" s="397">
        <v>17.557870000000001</v>
      </c>
      <c r="BR8" s="397">
        <v>17.409759999999999</v>
      </c>
      <c r="BS8" s="397">
        <v>17.351289999999999</v>
      </c>
      <c r="BT8" s="397">
        <v>16.221640000000001</v>
      </c>
      <c r="BU8" s="397">
        <v>16.20889</v>
      </c>
      <c r="BV8" s="397">
        <v>16.032319999999999</v>
      </c>
    </row>
    <row r="9" spans="1:74" ht="11.1" customHeight="1" x14ac:dyDescent="0.2">
      <c r="A9" s="110" t="s">
        <v>108</v>
      </c>
      <c r="B9" s="877" t="s">
        <v>1035</v>
      </c>
      <c r="C9" s="476">
        <v>9.9737473689999998</v>
      </c>
      <c r="D9" s="476">
        <v>9.9371537633999996</v>
      </c>
      <c r="E9" s="476">
        <v>9.9400268509000007</v>
      </c>
      <c r="F9" s="476">
        <v>10.394726446</v>
      </c>
      <c r="G9" s="476">
        <v>10.44491921</v>
      </c>
      <c r="H9" s="476">
        <v>10.603651782</v>
      </c>
      <c r="I9" s="476">
        <v>10.529563536</v>
      </c>
      <c r="J9" s="476">
        <v>10.357260096999999</v>
      </c>
      <c r="K9" s="476">
        <v>10.291185819000001</v>
      </c>
      <c r="L9" s="476">
        <v>10.281987669999999</v>
      </c>
      <c r="M9" s="476">
        <v>10.255142497</v>
      </c>
      <c r="N9" s="476">
        <v>10.274998577</v>
      </c>
      <c r="O9" s="476">
        <v>10.143850759999999</v>
      </c>
      <c r="P9" s="476">
        <v>10.47656205</v>
      </c>
      <c r="Q9" s="476">
        <v>10.413395342999999</v>
      </c>
      <c r="R9" s="476">
        <v>10.368309731</v>
      </c>
      <c r="S9" s="476">
        <v>10.509110948</v>
      </c>
      <c r="T9" s="476">
        <v>10.848228288</v>
      </c>
      <c r="U9" s="476">
        <v>10.857105824</v>
      </c>
      <c r="V9" s="476">
        <v>10.961540009</v>
      </c>
      <c r="W9" s="476">
        <v>10.795474269</v>
      </c>
      <c r="X9" s="476">
        <v>10.920596266</v>
      </c>
      <c r="Y9" s="476">
        <v>11.067099268</v>
      </c>
      <c r="Z9" s="476">
        <v>10.837100145000001</v>
      </c>
      <c r="AA9" s="476">
        <v>10.861779261000001</v>
      </c>
      <c r="AB9" s="476">
        <v>11.088717898000001</v>
      </c>
      <c r="AC9" s="476">
        <v>10.960333473</v>
      </c>
      <c r="AD9" s="476">
        <v>11.204316451</v>
      </c>
      <c r="AE9" s="476">
        <v>11.638140375000001</v>
      </c>
      <c r="AF9" s="476">
        <v>12.234335056000001</v>
      </c>
      <c r="AG9" s="476">
        <v>12.462186765</v>
      </c>
      <c r="AH9" s="476">
        <v>12.51408969</v>
      </c>
      <c r="AI9" s="476">
        <v>12.165242206</v>
      </c>
      <c r="AJ9" s="476">
        <v>12.001473395</v>
      </c>
      <c r="AK9" s="476">
        <v>11.854456364000001</v>
      </c>
      <c r="AL9" s="476">
        <v>11.984970393999999</v>
      </c>
      <c r="AM9" s="476">
        <v>12.220462612</v>
      </c>
      <c r="AN9" s="476">
        <v>12.260438863999999</v>
      </c>
      <c r="AO9" s="476">
        <v>12.119724092</v>
      </c>
      <c r="AP9" s="476">
        <v>11.892621466</v>
      </c>
      <c r="AQ9" s="476">
        <v>11.962492773999999</v>
      </c>
      <c r="AR9" s="476">
        <v>12.050470719</v>
      </c>
      <c r="AS9" s="476">
        <v>12.216343545999999</v>
      </c>
      <c r="AT9" s="476">
        <v>12.096552222</v>
      </c>
      <c r="AU9" s="476">
        <v>11.887586309</v>
      </c>
      <c r="AV9" s="476">
        <v>11.856802765999999</v>
      </c>
      <c r="AW9" s="476">
        <v>11.84268119</v>
      </c>
      <c r="AX9" s="476">
        <v>11.880135835000001</v>
      </c>
      <c r="AY9" s="476">
        <v>12.152335098</v>
      </c>
      <c r="AZ9" s="476">
        <v>12.11778749</v>
      </c>
      <c r="BA9" s="476">
        <v>11.898792089000001</v>
      </c>
      <c r="BB9" s="476">
        <v>12.082792764000001</v>
      </c>
      <c r="BC9" s="476">
        <v>12.26</v>
      </c>
      <c r="BD9" s="697">
        <v>12.6</v>
      </c>
      <c r="BE9" s="697">
        <v>12.45152</v>
      </c>
      <c r="BF9" s="697">
        <v>12.28683</v>
      </c>
      <c r="BG9" s="397">
        <v>12.02528</v>
      </c>
      <c r="BH9" s="397">
        <v>11.942769999999999</v>
      </c>
      <c r="BI9" s="397">
        <v>11.94548</v>
      </c>
      <c r="BJ9" s="397">
        <v>12.09868</v>
      </c>
      <c r="BK9" s="397">
        <v>12.24765</v>
      </c>
      <c r="BL9" s="397">
        <v>12.397930000000001</v>
      </c>
      <c r="BM9" s="397">
        <v>12.222950000000001</v>
      </c>
      <c r="BN9" s="397">
        <v>12.36027</v>
      </c>
      <c r="BO9" s="397">
        <v>12.46369</v>
      </c>
      <c r="BP9" s="397">
        <v>12.81016</v>
      </c>
      <c r="BQ9" s="397">
        <v>12.735189999999999</v>
      </c>
      <c r="BR9" s="397">
        <v>12.596959999999999</v>
      </c>
      <c r="BS9" s="397">
        <v>12.31691</v>
      </c>
      <c r="BT9" s="397">
        <v>12.220940000000001</v>
      </c>
      <c r="BU9" s="397">
        <v>12.22878</v>
      </c>
      <c r="BV9" s="397">
        <v>12.385730000000001</v>
      </c>
    </row>
    <row r="10" spans="1:74" ht="11.1" customHeight="1" x14ac:dyDescent="0.2">
      <c r="A10" s="110" t="s">
        <v>109</v>
      </c>
      <c r="B10" s="877" t="s">
        <v>1036</v>
      </c>
      <c r="C10" s="476">
        <v>8.9760171273000005</v>
      </c>
      <c r="D10" s="476">
        <v>9.0638984741000002</v>
      </c>
      <c r="E10" s="476">
        <v>9.2397012995000001</v>
      </c>
      <c r="F10" s="476">
        <v>9.4101001378000007</v>
      </c>
      <c r="G10" s="476">
        <v>10.034203178</v>
      </c>
      <c r="H10" s="476">
        <v>10.611095621</v>
      </c>
      <c r="I10" s="476">
        <v>10.799472160000001</v>
      </c>
      <c r="J10" s="476">
        <v>10.618192684</v>
      </c>
      <c r="K10" s="476">
        <v>9.9738065749999993</v>
      </c>
      <c r="L10" s="476">
        <v>9.2968527483999992</v>
      </c>
      <c r="M10" s="476">
        <v>9.0428865331000008</v>
      </c>
      <c r="N10" s="476">
        <v>8.8859715579999996</v>
      </c>
      <c r="O10" s="476">
        <v>8.8449262799999993</v>
      </c>
      <c r="P10" s="476">
        <v>9.4070852485999996</v>
      </c>
      <c r="Q10" s="476">
        <v>9.1603786829999994</v>
      </c>
      <c r="R10" s="476">
        <v>9.4342151620999992</v>
      </c>
      <c r="S10" s="476">
        <v>9.6163198525000002</v>
      </c>
      <c r="T10" s="476">
        <v>10.905063438000001</v>
      </c>
      <c r="U10" s="476">
        <v>10.936480811999999</v>
      </c>
      <c r="V10" s="476">
        <v>10.885321586</v>
      </c>
      <c r="W10" s="476">
        <v>10.675511650000001</v>
      </c>
      <c r="X10" s="476">
        <v>9.6168408503999991</v>
      </c>
      <c r="Y10" s="476">
        <v>9.5269431651000005</v>
      </c>
      <c r="Z10" s="476">
        <v>9.3308164474000002</v>
      </c>
      <c r="AA10" s="476">
        <v>9.3240554080999996</v>
      </c>
      <c r="AB10" s="476">
        <v>9.4145579657000003</v>
      </c>
      <c r="AC10" s="476">
        <v>9.5175058385</v>
      </c>
      <c r="AD10" s="476">
        <v>9.7265689699000006</v>
      </c>
      <c r="AE10" s="476">
        <v>10.206677862999999</v>
      </c>
      <c r="AF10" s="476">
        <v>11.494179583999999</v>
      </c>
      <c r="AG10" s="476">
        <v>11.729689725</v>
      </c>
      <c r="AH10" s="476">
        <v>11.717900787</v>
      </c>
      <c r="AI10" s="476">
        <v>11.147621233000001</v>
      </c>
      <c r="AJ10" s="476">
        <v>10.166011578000001</v>
      </c>
      <c r="AK10" s="476">
        <v>9.9465559630999998</v>
      </c>
      <c r="AL10" s="476">
        <v>9.7077150344999996</v>
      </c>
      <c r="AM10" s="476">
        <v>9.7437330916999993</v>
      </c>
      <c r="AN10" s="476">
        <v>10.006683394</v>
      </c>
      <c r="AO10" s="476">
        <v>9.9450155501000008</v>
      </c>
      <c r="AP10" s="476">
        <v>9.9810935236000002</v>
      </c>
      <c r="AQ10" s="476">
        <v>10.25774687</v>
      </c>
      <c r="AR10" s="476">
        <v>11.440436928</v>
      </c>
      <c r="AS10" s="476">
        <v>11.592491974</v>
      </c>
      <c r="AT10" s="476">
        <v>11.570537851999999</v>
      </c>
      <c r="AU10" s="476">
        <v>11.213264187</v>
      </c>
      <c r="AV10" s="476">
        <v>10.085354618</v>
      </c>
      <c r="AW10" s="476">
        <v>9.8789684465000001</v>
      </c>
      <c r="AX10" s="476">
        <v>9.7221311714999992</v>
      </c>
      <c r="AY10" s="476">
        <v>9.9008976363999999</v>
      </c>
      <c r="AZ10" s="476">
        <v>9.9729250183999998</v>
      </c>
      <c r="BA10" s="476">
        <v>10.108214661</v>
      </c>
      <c r="BB10" s="476">
        <v>10.093113098</v>
      </c>
      <c r="BC10" s="476">
        <v>10.23</v>
      </c>
      <c r="BD10" s="697">
        <v>11.62</v>
      </c>
      <c r="BE10" s="697">
        <v>11.568149999999999</v>
      </c>
      <c r="BF10" s="697">
        <v>11.516590000000001</v>
      </c>
      <c r="BG10" s="397">
        <v>11.118930000000001</v>
      </c>
      <c r="BH10" s="397">
        <v>10.00548</v>
      </c>
      <c r="BI10" s="397">
        <v>9.8173770000000005</v>
      </c>
      <c r="BJ10" s="397">
        <v>9.6903450000000007</v>
      </c>
      <c r="BK10" s="397">
        <v>9.775938</v>
      </c>
      <c r="BL10" s="397">
        <v>10.018269999999999</v>
      </c>
      <c r="BM10" s="397">
        <v>10.21083</v>
      </c>
      <c r="BN10" s="397">
        <v>10.165660000000001</v>
      </c>
      <c r="BO10" s="397">
        <v>10.30964</v>
      </c>
      <c r="BP10" s="397">
        <v>11.710470000000001</v>
      </c>
      <c r="BQ10" s="397">
        <v>11.66295</v>
      </c>
      <c r="BR10" s="397">
        <v>11.61877</v>
      </c>
      <c r="BS10" s="397">
        <v>11.26089</v>
      </c>
      <c r="BT10" s="397">
        <v>10.13753</v>
      </c>
      <c r="BU10" s="397">
        <v>9.9415519999999997</v>
      </c>
      <c r="BV10" s="397">
        <v>9.8095940000000006</v>
      </c>
    </row>
    <row r="11" spans="1:74" ht="11.1" customHeight="1" x14ac:dyDescent="0.2">
      <c r="A11" s="110" t="s">
        <v>110</v>
      </c>
      <c r="B11" s="877" t="s">
        <v>1037</v>
      </c>
      <c r="C11" s="476">
        <v>9.6679691789</v>
      </c>
      <c r="D11" s="476">
        <v>9.7919136199000008</v>
      </c>
      <c r="E11" s="476">
        <v>9.7325726427999992</v>
      </c>
      <c r="F11" s="476">
        <v>9.9117437052999993</v>
      </c>
      <c r="G11" s="476">
        <v>9.2932570579</v>
      </c>
      <c r="H11" s="476">
        <v>10.005103653000001</v>
      </c>
      <c r="I11" s="476">
        <v>10.075236072999999</v>
      </c>
      <c r="J11" s="476">
        <v>10.074701875000001</v>
      </c>
      <c r="K11" s="476">
        <v>10.093977214000001</v>
      </c>
      <c r="L11" s="476">
        <v>9.7907542500000009</v>
      </c>
      <c r="M11" s="476">
        <v>9.6353303122000007</v>
      </c>
      <c r="N11" s="476">
        <v>9.8213343988999995</v>
      </c>
      <c r="O11" s="476">
        <v>9.5429613343999993</v>
      </c>
      <c r="P11" s="476">
        <v>10.011575271</v>
      </c>
      <c r="Q11" s="476">
        <v>9.8391448074000003</v>
      </c>
      <c r="R11" s="476">
        <v>9.6064852755000008</v>
      </c>
      <c r="S11" s="476">
        <v>9.8816992311000007</v>
      </c>
      <c r="T11" s="476">
        <v>10.161424759000001</v>
      </c>
      <c r="U11" s="476">
        <v>10.294443143000001</v>
      </c>
      <c r="V11" s="476">
        <v>10.375150103999999</v>
      </c>
      <c r="W11" s="476">
        <v>10.483623158</v>
      </c>
      <c r="X11" s="476">
        <v>10.378677060999999</v>
      </c>
      <c r="Y11" s="476">
        <v>10.356187099</v>
      </c>
      <c r="Z11" s="476">
        <v>10.31605444</v>
      </c>
      <c r="AA11" s="476">
        <v>10.409819901000001</v>
      </c>
      <c r="AB11" s="476">
        <v>10.699344501000001</v>
      </c>
      <c r="AC11" s="476">
        <v>10.771639569</v>
      </c>
      <c r="AD11" s="476">
        <v>10.811214001</v>
      </c>
      <c r="AE11" s="476">
        <v>11.284531469999999</v>
      </c>
      <c r="AF11" s="476">
        <v>11.894202786999999</v>
      </c>
      <c r="AG11" s="476">
        <v>12.126029685000001</v>
      </c>
      <c r="AH11" s="476">
        <v>12.303656563000001</v>
      </c>
      <c r="AI11" s="476">
        <v>12.187765653</v>
      </c>
      <c r="AJ11" s="476">
        <v>11.719076891</v>
      </c>
      <c r="AK11" s="476">
        <v>11.441392947000001</v>
      </c>
      <c r="AL11" s="476">
        <v>11.650211899</v>
      </c>
      <c r="AM11" s="476">
        <v>12.160663929</v>
      </c>
      <c r="AN11" s="476">
        <v>12.207304413999999</v>
      </c>
      <c r="AO11" s="476">
        <v>11.720861985999999</v>
      </c>
      <c r="AP11" s="476">
        <v>11.911868718999999</v>
      </c>
      <c r="AQ11" s="476">
        <v>11.741526061</v>
      </c>
      <c r="AR11" s="476">
        <v>12.054214043</v>
      </c>
      <c r="AS11" s="476">
        <v>12.153367383000001</v>
      </c>
      <c r="AT11" s="476">
        <v>12.143229689</v>
      </c>
      <c r="AU11" s="476">
        <v>12.317495264</v>
      </c>
      <c r="AV11" s="476">
        <v>12.059941472</v>
      </c>
      <c r="AW11" s="476">
        <v>11.877401951</v>
      </c>
      <c r="AX11" s="476">
        <v>11.903026734000001</v>
      </c>
      <c r="AY11" s="476">
        <v>12.069068369</v>
      </c>
      <c r="AZ11" s="476">
        <v>12.210769372</v>
      </c>
      <c r="BA11" s="476">
        <v>11.970488156</v>
      </c>
      <c r="BB11" s="476">
        <v>11.911217520999999</v>
      </c>
      <c r="BC11" s="476">
        <v>11.71</v>
      </c>
      <c r="BD11" s="697">
        <v>12.25</v>
      </c>
      <c r="BE11" s="697">
        <v>12.10798</v>
      </c>
      <c r="BF11" s="697">
        <v>11.917260000000001</v>
      </c>
      <c r="BG11" s="397">
        <v>12.03505</v>
      </c>
      <c r="BH11" s="397">
        <v>11.740489999999999</v>
      </c>
      <c r="BI11" s="397">
        <v>11.502969999999999</v>
      </c>
      <c r="BJ11" s="397">
        <v>11.573169999999999</v>
      </c>
      <c r="BK11" s="397">
        <v>11.696899999999999</v>
      </c>
      <c r="BL11" s="397">
        <v>11.99488</v>
      </c>
      <c r="BM11" s="397">
        <v>11.833869999999999</v>
      </c>
      <c r="BN11" s="397">
        <v>11.83874</v>
      </c>
      <c r="BO11" s="397">
        <v>11.65001</v>
      </c>
      <c r="BP11" s="397">
        <v>12.303100000000001</v>
      </c>
      <c r="BQ11" s="397">
        <v>12.279</v>
      </c>
      <c r="BR11" s="397">
        <v>12.06001</v>
      </c>
      <c r="BS11" s="397">
        <v>12.21353</v>
      </c>
      <c r="BT11" s="397">
        <v>11.93056</v>
      </c>
      <c r="BU11" s="397">
        <v>11.725949999999999</v>
      </c>
      <c r="BV11" s="397">
        <v>11.768520000000001</v>
      </c>
    </row>
    <row r="12" spans="1:74" ht="11.1" customHeight="1" x14ac:dyDescent="0.2">
      <c r="A12" s="110" t="s">
        <v>111</v>
      </c>
      <c r="B12" s="877" t="s">
        <v>1038</v>
      </c>
      <c r="C12" s="476">
        <v>9.2855445152999998</v>
      </c>
      <c r="D12" s="476">
        <v>9.1794590982000006</v>
      </c>
      <c r="E12" s="476">
        <v>9.1491224299000002</v>
      </c>
      <c r="F12" s="476">
        <v>9.1974724250000008</v>
      </c>
      <c r="G12" s="476">
        <v>9.2800521980999999</v>
      </c>
      <c r="H12" s="476">
        <v>9.5169813238999996</v>
      </c>
      <c r="I12" s="476">
        <v>9.5492360419000004</v>
      </c>
      <c r="J12" s="476">
        <v>9.4735658263999998</v>
      </c>
      <c r="K12" s="476">
        <v>9.4605195927000008</v>
      </c>
      <c r="L12" s="476">
        <v>9.2638047297000004</v>
      </c>
      <c r="M12" s="476">
        <v>9.3343055802000006</v>
      </c>
      <c r="N12" s="476">
        <v>9.0508807972999996</v>
      </c>
      <c r="O12" s="476">
        <v>9.2044567203999996</v>
      </c>
      <c r="P12" s="476">
        <v>9.5949716718999998</v>
      </c>
      <c r="Q12" s="476">
        <v>9.3726458364000003</v>
      </c>
      <c r="R12" s="476">
        <v>9.5583602693999996</v>
      </c>
      <c r="S12" s="476">
        <v>9.4940991515000004</v>
      </c>
      <c r="T12" s="476">
        <v>9.8112944357000007</v>
      </c>
      <c r="U12" s="476">
        <v>9.9790640298</v>
      </c>
      <c r="V12" s="476">
        <v>10.005723528000001</v>
      </c>
      <c r="W12" s="476">
        <v>9.9588732876999995</v>
      </c>
      <c r="X12" s="476">
        <v>9.8192193107999994</v>
      </c>
      <c r="Y12" s="476">
        <v>10.032157196</v>
      </c>
      <c r="Z12" s="476">
        <v>9.2822886861999994</v>
      </c>
      <c r="AA12" s="476">
        <v>10.128482374000001</v>
      </c>
      <c r="AB12" s="476">
        <v>9.8900068690000005</v>
      </c>
      <c r="AC12" s="476">
        <v>9.8658995864999994</v>
      </c>
      <c r="AD12" s="476">
        <v>10.207222635999999</v>
      </c>
      <c r="AE12" s="476">
        <v>10.492430776000001</v>
      </c>
      <c r="AF12" s="476">
        <v>11.242432770000001</v>
      </c>
      <c r="AG12" s="476">
        <v>11.657583145</v>
      </c>
      <c r="AH12" s="476">
        <v>12.163742979</v>
      </c>
      <c r="AI12" s="476">
        <v>11.620061375000001</v>
      </c>
      <c r="AJ12" s="476">
        <v>11.062469719999999</v>
      </c>
      <c r="AK12" s="476">
        <v>11.221448904000001</v>
      </c>
      <c r="AL12" s="476">
        <v>10.875749439</v>
      </c>
      <c r="AM12" s="476">
        <v>11.091706405</v>
      </c>
      <c r="AN12" s="476">
        <v>11.32454512</v>
      </c>
      <c r="AO12" s="476">
        <v>10.680411231000001</v>
      </c>
      <c r="AP12" s="476">
        <v>10.384774553</v>
      </c>
      <c r="AQ12" s="476">
        <v>10.603427881</v>
      </c>
      <c r="AR12" s="476">
        <v>10.954958552000001</v>
      </c>
      <c r="AS12" s="476">
        <v>11.105699808000001</v>
      </c>
      <c r="AT12" s="476">
        <v>10.986941076000001</v>
      </c>
      <c r="AU12" s="476">
        <v>10.905069809</v>
      </c>
      <c r="AV12" s="476">
        <v>10.801233957000001</v>
      </c>
      <c r="AW12" s="476">
        <v>10.795690601</v>
      </c>
      <c r="AX12" s="476">
        <v>10.633933391999999</v>
      </c>
      <c r="AY12" s="476">
        <v>11.034620427</v>
      </c>
      <c r="AZ12" s="476">
        <v>10.886671093</v>
      </c>
      <c r="BA12" s="476">
        <v>11.134053425999999</v>
      </c>
      <c r="BB12" s="476">
        <v>10.961064728</v>
      </c>
      <c r="BC12" s="476">
        <v>10.67</v>
      </c>
      <c r="BD12" s="697">
        <v>11.22</v>
      </c>
      <c r="BE12" s="697">
        <v>11.305160000000001</v>
      </c>
      <c r="BF12" s="697">
        <v>11.20242</v>
      </c>
      <c r="BG12" s="397">
        <v>11.107900000000001</v>
      </c>
      <c r="BH12" s="397">
        <v>10.957470000000001</v>
      </c>
      <c r="BI12" s="397">
        <v>10.96673</v>
      </c>
      <c r="BJ12" s="397">
        <v>10.87092</v>
      </c>
      <c r="BK12" s="397">
        <v>11.18534</v>
      </c>
      <c r="BL12" s="397">
        <v>11.20782</v>
      </c>
      <c r="BM12" s="397">
        <v>11.507379999999999</v>
      </c>
      <c r="BN12" s="397">
        <v>11.28107</v>
      </c>
      <c r="BO12" s="397">
        <v>10.95768</v>
      </c>
      <c r="BP12" s="397">
        <v>11.53031</v>
      </c>
      <c r="BQ12" s="397">
        <v>11.621</v>
      </c>
      <c r="BR12" s="397">
        <v>11.529540000000001</v>
      </c>
      <c r="BS12" s="397">
        <v>11.44388</v>
      </c>
      <c r="BT12" s="397">
        <v>11.2821</v>
      </c>
      <c r="BU12" s="397">
        <v>11.269030000000001</v>
      </c>
      <c r="BV12" s="397">
        <v>11.150259999999999</v>
      </c>
    </row>
    <row r="13" spans="1:74" ht="11.1" customHeight="1" x14ac:dyDescent="0.2">
      <c r="A13" s="110" t="s">
        <v>112</v>
      </c>
      <c r="B13" s="877" t="s">
        <v>1039</v>
      </c>
      <c r="C13" s="476">
        <v>7.8467659756000003</v>
      </c>
      <c r="D13" s="476">
        <v>7.9934838592000004</v>
      </c>
      <c r="E13" s="476">
        <v>7.9048222523999998</v>
      </c>
      <c r="F13" s="476">
        <v>7.9492574305000003</v>
      </c>
      <c r="G13" s="476">
        <v>8.0873061345000004</v>
      </c>
      <c r="H13" s="476">
        <v>8.3841000936000007</v>
      </c>
      <c r="I13" s="476">
        <v>8.4712213503000005</v>
      </c>
      <c r="J13" s="476">
        <v>8.5251086039999997</v>
      </c>
      <c r="K13" s="476">
        <v>8.5179021139</v>
      </c>
      <c r="L13" s="476">
        <v>8.1230622444999998</v>
      </c>
      <c r="M13" s="476">
        <v>7.9787959294000004</v>
      </c>
      <c r="N13" s="476">
        <v>7.8921249232999999</v>
      </c>
      <c r="O13" s="476">
        <v>7.9747965323000001</v>
      </c>
      <c r="P13" s="476">
        <v>11.377812797000001</v>
      </c>
      <c r="Q13" s="476">
        <v>9.5433839758999994</v>
      </c>
      <c r="R13" s="476">
        <v>9.0495416732000002</v>
      </c>
      <c r="S13" s="476">
        <v>8.3869055685999996</v>
      </c>
      <c r="T13" s="476">
        <v>8.6808259187000001</v>
      </c>
      <c r="U13" s="476">
        <v>8.7618662362999995</v>
      </c>
      <c r="V13" s="476">
        <v>9.0998667106000006</v>
      </c>
      <c r="W13" s="476">
        <v>9.2222075914000001</v>
      </c>
      <c r="X13" s="476">
        <v>9.0345426518000007</v>
      </c>
      <c r="Y13" s="476">
        <v>8.8781372487999999</v>
      </c>
      <c r="Z13" s="476">
        <v>8.5886935824999995</v>
      </c>
      <c r="AA13" s="476">
        <v>8.8241660042000003</v>
      </c>
      <c r="AB13" s="476">
        <v>9.0415494206999991</v>
      </c>
      <c r="AC13" s="476">
        <v>9.0677029327999996</v>
      </c>
      <c r="AD13" s="476">
        <v>9.1765444768000002</v>
      </c>
      <c r="AE13" s="476">
        <v>10.025200195</v>
      </c>
      <c r="AF13" s="476">
        <v>10.558542013</v>
      </c>
      <c r="AG13" s="476">
        <v>11.275006228000001</v>
      </c>
      <c r="AH13" s="476">
        <v>11.188075763000001</v>
      </c>
      <c r="AI13" s="476">
        <v>11.023459390999999</v>
      </c>
      <c r="AJ13" s="476">
        <v>10.529316587</v>
      </c>
      <c r="AK13" s="476">
        <v>10.100845947</v>
      </c>
      <c r="AL13" s="476">
        <v>10.096820844</v>
      </c>
      <c r="AM13" s="476">
        <v>10.03523012</v>
      </c>
      <c r="AN13" s="476">
        <v>10.043844436000001</v>
      </c>
      <c r="AO13" s="476">
        <v>9.3160902501000002</v>
      </c>
      <c r="AP13" s="476">
        <v>8.7327454356000001</v>
      </c>
      <c r="AQ13" s="476">
        <v>9.1218757233000005</v>
      </c>
      <c r="AR13" s="476">
        <v>9.7465846476000007</v>
      </c>
      <c r="AS13" s="476">
        <v>9.9431085575000004</v>
      </c>
      <c r="AT13" s="476">
        <v>10.799093662000001</v>
      </c>
      <c r="AU13" s="476">
        <v>10.453596372</v>
      </c>
      <c r="AV13" s="476">
        <v>9.6589288668000002</v>
      </c>
      <c r="AW13" s="476">
        <v>9.2714956485000002</v>
      </c>
      <c r="AX13" s="476">
        <v>9.2217697734000001</v>
      </c>
      <c r="AY13" s="476">
        <v>9.7783100087000001</v>
      </c>
      <c r="AZ13" s="476">
        <v>9.3826946464999992</v>
      </c>
      <c r="BA13" s="476">
        <v>9.3105063681000004</v>
      </c>
      <c r="BB13" s="476">
        <v>9.3571696244999991</v>
      </c>
      <c r="BC13" s="476">
        <v>9.42</v>
      </c>
      <c r="BD13" s="697">
        <v>9.9499999999999993</v>
      </c>
      <c r="BE13" s="697">
        <v>9.9766349999999999</v>
      </c>
      <c r="BF13" s="697">
        <v>10.407539999999999</v>
      </c>
      <c r="BG13" s="397">
        <v>10.21974</v>
      </c>
      <c r="BH13" s="397">
        <v>9.5004849999999994</v>
      </c>
      <c r="BI13" s="397">
        <v>9.1471820000000008</v>
      </c>
      <c r="BJ13" s="397">
        <v>9.1814699999999991</v>
      </c>
      <c r="BK13" s="397">
        <v>9.3651119999999999</v>
      </c>
      <c r="BL13" s="397">
        <v>9.4949630000000003</v>
      </c>
      <c r="BM13" s="397">
        <v>9.3347960000000008</v>
      </c>
      <c r="BN13" s="397">
        <v>9.355575</v>
      </c>
      <c r="BO13" s="397">
        <v>9.3233200000000007</v>
      </c>
      <c r="BP13" s="397">
        <v>10.031470000000001</v>
      </c>
      <c r="BQ13" s="397">
        <v>10.154680000000001</v>
      </c>
      <c r="BR13" s="397">
        <v>10.55744</v>
      </c>
      <c r="BS13" s="397">
        <v>10.213760000000001</v>
      </c>
      <c r="BT13" s="397">
        <v>9.4972359999999991</v>
      </c>
      <c r="BU13" s="397">
        <v>9.1279920000000008</v>
      </c>
      <c r="BV13" s="397">
        <v>9.1757390000000001</v>
      </c>
    </row>
    <row r="14" spans="1:74" ht="11.1" customHeight="1" x14ac:dyDescent="0.2">
      <c r="A14" s="110" t="s">
        <v>113</v>
      </c>
      <c r="B14" s="877" t="s">
        <v>1040</v>
      </c>
      <c r="C14" s="476">
        <v>8.7518389771000002</v>
      </c>
      <c r="D14" s="476">
        <v>8.7997615044999993</v>
      </c>
      <c r="E14" s="476">
        <v>8.7692576326000005</v>
      </c>
      <c r="F14" s="476">
        <v>9.0023418258000003</v>
      </c>
      <c r="G14" s="476">
        <v>9.4647547615000001</v>
      </c>
      <c r="H14" s="476">
        <v>9.9316442268999996</v>
      </c>
      <c r="I14" s="476">
        <v>10.101440029000001</v>
      </c>
      <c r="J14" s="476">
        <v>10.066548757</v>
      </c>
      <c r="K14" s="476">
        <v>9.9401290021000008</v>
      </c>
      <c r="L14" s="476">
        <v>9.2594995219000005</v>
      </c>
      <c r="M14" s="476">
        <v>8.9745514885999995</v>
      </c>
      <c r="N14" s="476">
        <v>8.9776761427</v>
      </c>
      <c r="O14" s="476">
        <v>8.9780638650999993</v>
      </c>
      <c r="P14" s="476">
        <v>9.2756048029000002</v>
      </c>
      <c r="Q14" s="476">
        <v>9.1293217665000004</v>
      </c>
      <c r="R14" s="476">
        <v>9.2058486218999995</v>
      </c>
      <c r="S14" s="476">
        <v>9.5185290274999996</v>
      </c>
      <c r="T14" s="476">
        <v>10.139329587000001</v>
      </c>
      <c r="U14" s="476">
        <v>10.344944759000001</v>
      </c>
      <c r="V14" s="476">
        <v>10.283764660999999</v>
      </c>
      <c r="W14" s="476">
        <v>10.232449710999999</v>
      </c>
      <c r="X14" s="476">
        <v>9.6881249080000007</v>
      </c>
      <c r="Y14" s="476">
        <v>9.4270788592999999</v>
      </c>
      <c r="Z14" s="476">
        <v>9.4723043978000003</v>
      </c>
      <c r="AA14" s="476">
        <v>9.5398988030999998</v>
      </c>
      <c r="AB14" s="476">
        <v>9.6372921356999992</v>
      </c>
      <c r="AC14" s="476">
        <v>9.5699073660000007</v>
      </c>
      <c r="AD14" s="476">
        <v>9.8464731290999996</v>
      </c>
      <c r="AE14" s="476">
        <v>10.097990934</v>
      </c>
      <c r="AF14" s="476">
        <v>10.798494211</v>
      </c>
      <c r="AG14" s="476">
        <v>11.138772912</v>
      </c>
      <c r="AH14" s="476">
        <v>11.233558218000001</v>
      </c>
      <c r="AI14" s="476">
        <v>11.299910892</v>
      </c>
      <c r="AJ14" s="476">
        <v>10.577960992</v>
      </c>
      <c r="AK14" s="476">
        <v>10.368800107</v>
      </c>
      <c r="AL14" s="476">
        <v>10.611269213</v>
      </c>
      <c r="AM14" s="476">
        <v>10.56438191</v>
      </c>
      <c r="AN14" s="476">
        <v>10.547847172000001</v>
      </c>
      <c r="AO14" s="476">
        <v>10.466488615999999</v>
      </c>
      <c r="AP14" s="476">
        <v>10.61626644</v>
      </c>
      <c r="AQ14" s="476">
        <v>10.856015629</v>
      </c>
      <c r="AR14" s="476">
        <v>11.497031997000001</v>
      </c>
      <c r="AS14" s="476">
        <v>11.873994412</v>
      </c>
      <c r="AT14" s="476">
        <v>11.802851124</v>
      </c>
      <c r="AU14" s="476">
        <v>11.667132141</v>
      </c>
      <c r="AV14" s="476">
        <v>10.832815273</v>
      </c>
      <c r="AW14" s="476">
        <v>10.788056185</v>
      </c>
      <c r="AX14" s="476">
        <v>10.544342138999999</v>
      </c>
      <c r="AY14" s="476">
        <v>10.766618913</v>
      </c>
      <c r="AZ14" s="476">
        <v>10.711838417999999</v>
      </c>
      <c r="BA14" s="476">
        <v>10.620735175</v>
      </c>
      <c r="BB14" s="476">
        <v>10.781689244000001</v>
      </c>
      <c r="BC14" s="476">
        <v>11.07</v>
      </c>
      <c r="BD14" s="697">
        <v>11.89</v>
      </c>
      <c r="BE14" s="697">
        <v>11.955539999999999</v>
      </c>
      <c r="BF14" s="697">
        <v>11.65612</v>
      </c>
      <c r="BG14" s="397">
        <v>11.50318</v>
      </c>
      <c r="BH14" s="397">
        <v>10.60852</v>
      </c>
      <c r="BI14" s="397">
        <v>10.555009999999999</v>
      </c>
      <c r="BJ14" s="397">
        <v>10.387650000000001</v>
      </c>
      <c r="BK14" s="397">
        <v>10.509069999999999</v>
      </c>
      <c r="BL14" s="397">
        <v>10.56615</v>
      </c>
      <c r="BM14" s="397">
        <v>10.572229999999999</v>
      </c>
      <c r="BN14" s="397">
        <v>10.98934</v>
      </c>
      <c r="BO14" s="397">
        <v>11.25487</v>
      </c>
      <c r="BP14" s="397">
        <v>12.034700000000001</v>
      </c>
      <c r="BQ14" s="397">
        <v>12.122339999999999</v>
      </c>
      <c r="BR14" s="397">
        <v>12.07723</v>
      </c>
      <c r="BS14" s="397">
        <v>12.011760000000001</v>
      </c>
      <c r="BT14" s="397">
        <v>11.11234</v>
      </c>
      <c r="BU14" s="397">
        <v>11.08254</v>
      </c>
      <c r="BV14" s="397">
        <v>10.950430000000001</v>
      </c>
    </row>
    <row r="15" spans="1:74" ht="11.1" customHeight="1" x14ac:dyDescent="0.2">
      <c r="A15" s="110" t="s">
        <v>114</v>
      </c>
      <c r="B15" s="877" t="s">
        <v>1043</v>
      </c>
      <c r="C15" s="476">
        <v>13.238500602</v>
      </c>
      <c r="D15" s="476">
        <v>13.244130651000001</v>
      </c>
      <c r="E15" s="476">
        <v>13.180752954000001</v>
      </c>
      <c r="F15" s="476">
        <v>13.050612762</v>
      </c>
      <c r="G15" s="476">
        <v>13.832249626999999</v>
      </c>
      <c r="H15" s="476">
        <v>15.320399731</v>
      </c>
      <c r="I15" s="476">
        <v>15.927494217</v>
      </c>
      <c r="J15" s="476">
        <v>16.252640761999999</v>
      </c>
      <c r="K15" s="476">
        <v>16.437216918000001</v>
      </c>
      <c r="L15" s="476">
        <v>15.663639570999999</v>
      </c>
      <c r="M15" s="476">
        <v>14.498665976</v>
      </c>
      <c r="N15" s="476">
        <v>14.062828640999999</v>
      </c>
      <c r="O15" s="476">
        <v>14.129643102999999</v>
      </c>
      <c r="P15" s="476">
        <v>14.366013778999999</v>
      </c>
      <c r="Q15" s="476">
        <v>14.506487778</v>
      </c>
      <c r="R15" s="476">
        <v>14.696522495</v>
      </c>
      <c r="S15" s="476">
        <v>14.981000716</v>
      </c>
      <c r="T15" s="476">
        <v>16.288065301</v>
      </c>
      <c r="U15" s="476">
        <v>17.092020684000001</v>
      </c>
      <c r="V15" s="476">
        <v>17.336418221999999</v>
      </c>
      <c r="W15" s="476">
        <v>17.550130328000002</v>
      </c>
      <c r="X15" s="476">
        <v>16.113103925000001</v>
      </c>
      <c r="Y15" s="476">
        <v>15.08916159</v>
      </c>
      <c r="Z15" s="476">
        <v>15.142195721</v>
      </c>
      <c r="AA15" s="476">
        <v>15.209697997999999</v>
      </c>
      <c r="AB15" s="476">
        <v>15.509821949000001</v>
      </c>
      <c r="AC15" s="476">
        <v>16.104428474999999</v>
      </c>
      <c r="AD15" s="476">
        <v>15.967478959999999</v>
      </c>
      <c r="AE15" s="476">
        <v>16.852160796</v>
      </c>
      <c r="AF15" s="476">
        <v>18.58295708</v>
      </c>
      <c r="AG15" s="476">
        <v>18.981725665999999</v>
      </c>
      <c r="AH15" s="476">
        <v>19.627558664999999</v>
      </c>
      <c r="AI15" s="476">
        <v>19.630388455999999</v>
      </c>
      <c r="AJ15" s="476">
        <v>18.319043116</v>
      </c>
      <c r="AK15" s="476">
        <v>16.849983108</v>
      </c>
      <c r="AL15" s="476">
        <v>16.691889309</v>
      </c>
      <c r="AM15" s="476">
        <v>17.639154295000001</v>
      </c>
      <c r="AN15" s="476">
        <v>17.216132961</v>
      </c>
      <c r="AO15" s="476">
        <v>17.581623369999999</v>
      </c>
      <c r="AP15" s="476">
        <v>17.726108491000002</v>
      </c>
      <c r="AQ15" s="476">
        <v>18.321750446999999</v>
      </c>
      <c r="AR15" s="476">
        <v>19.763048390000002</v>
      </c>
      <c r="AS15" s="476">
        <v>20.985148191</v>
      </c>
      <c r="AT15" s="476">
        <v>21.926578497000001</v>
      </c>
      <c r="AU15" s="476">
        <v>21.511805119000002</v>
      </c>
      <c r="AV15" s="476">
        <v>19.293492630999999</v>
      </c>
      <c r="AW15" s="476">
        <v>18.731411324</v>
      </c>
      <c r="AX15" s="476">
        <v>18.248020991000001</v>
      </c>
      <c r="AY15" s="476">
        <v>18.748601115</v>
      </c>
      <c r="AZ15" s="476">
        <v>19.292635020999999</v>
      </c>
      <c r="BA15" s="476">
        <v>19.529936079999999</v>
      </c>
      <c r="BB15" s="476">
        <v>19.750596762000001</v>
      </c>
      <c r="BC15" s="476">
        <v>20.350000000000001</v>
      </c>
      <c r="BD15" s="697">
        <v>21.79</v>
      </c>
      <c r="BE15" s="697">
        <v>22.610900000000001</v>
      </c>
      <c r="BF15" s="697">
        <v>23.215769999999999</v>
      </c>
      <c r="BG15" s="397">
        <v>22.635120000000001</v>
      </c>
      <c r="BH15" s="397">
        <v>19.86468</v>
      </c>
      <c r="BI15" s="397">
        <v>19.414750000000002</v>
      </c>
      <c r="BJ15" s="397">
        <v>18.907219999999999</v>
      </c>
      <c r="BK15" s="397">
        <v>19.285489999999999</v>
      </c>
      <c r="BL15" s="397">
        <v>19.80714</v>
      </c>
      <c r="BM15" s="397">
        <v>20.06765</v>
      </c>
      <c r="BN15" s="397">
        <v>20.77045</v>
      </c>
      <c r="BO15" s="397">
        <v>20.988099999999999</v>
      </c>
      <c r="BP15" s="397">
        <v>22.329519999999999</v>
      </c>
      <c r="BQ15" s="397">
        <v>23.050930000000001</v>
      </c>
      <c r="BR15" s="397">
        <v>23.809950000000001</v>
      </c>
      <c r="BS15" s="397">
        <v>23.2866</v>
      </c>
      <c r="BT15" s="397">
        <v>20.135909999999999</v>
      </c>
      <c r="BU15" s="397">
        <v>19.972069999999999</v>
      </c>
      <c r="BV15" s="397">
        <v>19.459710000000001</v>
      </c>
    </row>
    <row r="16" spans="1:74" ht="11.1" customHeight="1" x14ac:dyDescent="0.2">
      <c r="A16" s="110"/>
      <c r="B16" s="877"/>
      <c r="C16" s="476"/>
      <c r="D16" s="476"/>
      <c r="E16" s="476"/>
      <c r="F16" s="476"/>
      <c r="G16" s="476"/>
      <c r="H16" s="476"/>
      <c r="I16" s="476"/>
      <c r="J16" s="476"/>
      <c r="K16" s="476"/>
      <c r="L16" s="476"/>
      <c r="M16" s="476"/>
      <c r="N16" s="476"/>
      <c r="O16" s="476"/>
      <c r="P16" s="476"/>
      <c r="Q16" s="476"/>
      <c r="R16" s="476"/>
      <c r="S16" s="476"/>
      <c r="T16" s="476"/>
      <c r="U16" s="476"/>
      <c r="V16" s="476"/>
      <c r="W16" s="476"/>
      <c r="X16" s="476"/>
      <c r="Y16" s="476"/>
      <c r="Z16" s="476"/>
      <c r="AA16" s="476"/>
      <c r="AB16" s="476"/>
      <c r="AC16" s="476"/>
      <c r="AD16" s="476"/>
      <c r="AE16" s="476"/>
      <c r="AF16" s="476"/>
      <c r="AG16" s="476"/>
      <c r="AH16" s="476"/>
      <c r="AI16" s="476"/>
      <c r="AJ16" s="476"/>
      <c r="AK16" s="476"/>
      <c r="AL16" s="476"/>
      <c r="AM16" s="476"/>
      <c r="AN16" s="476"/>
      <c r="AO16" s="476"/>
      <c r="AP16" s="476"/>
      <c r="AQ16" s="476"/>
      <c r="AR16" s="476"/>
      <c r="AS16" s="476"/>
      <c r="AT16" s="476"/>
      <c r="AU16" s="476"/>
      <c r="AV16" s="476"/>
      <c r="AW16" s="476"/>
      <c r="AX16" s="476"/>
      <c r="AY16" s="476"/>
      <c r="AZ16" s="476"/>
      <c r="BA16" s="476"/>
      <c r="BB16" s="476"/>
      <c r="BC16" s="476"/>
      <c r="BD16" s="697"/>
      <c r="BE16" s="697"/>
      <c r="BF16" s="697"/>
      <c r="BG16" s="397"/>
      <c r="BH16" s="397"/>
      <c r="BI16" s="397"/>
      <c r="BJ16" s="397"/>
      <c r="BK16" s="397"/>
      <c r="BL16" s="397"/>
      <c r="BM16" s="397"/>
      <c r="BN16" s="397"/>
      <c r="BO16" s="397"/>
      <c r="BP16" s="397"/>
      <c r="BQ16" s="397"/>
      <c r="BR16" s="397"/>
      <c r="BS16" s="397"/>
      <c r="BT16" s="397"/>
      <c r="BU16" s="397"/>
      <c r="BV16" s="397"/>
    </row>
    <row r="17" spans="1:74" ht="11.1" customHeight="1" x14ac:dyDescent="0.2">
      <c r="A17" s="59"/>
      <c r="B17" s="61" t="s">
        <v>1068</v>
      </c>
      <c r="C17" s="518"/>
      <c r="D17" s="518"/>
      <c r="E17" s="518"/>
      <c r="F17" s="518"/>
      <c r="G17" s="518"/>
      <c r="H17" s="518"/>
      <c r="I17" s="518"/>
      <c r="J17" s="518"/>
      <c r="K17" s="518"/>
      <c r="L17" s="518"/>
      <c r="M17" s="518"/>
      <c r="N17" s="518"/>
      <c r="O17" s="518"/>
      <c r="P17" s="518"/>
      <c r="Q17" s="518"/>
      <c r="R17" s="518"/>
      <c r="S17" s="518"/>
      <c r="T17" s="518"/>
      <c r="U17" s="518"/>
      <c r="V17" s="518"/>
      <c r="W17" s="518"/>
      <c r="X17" s="518"/>
      <c r="Y17" s="518"/>
      <c r="Z17" s="518"/>
      <c r="AA17" s="518"/>
      <c r="AB17" s="518"/>
      <c r="AC17" s="518"/>
      <c r="AD17" s="518"/>
      <c r="AE17" s="518"/>
      <c r="AF17" s="518"/>
      <c r="AG17" s="518"/>
      <c r="AH17" s="518"/>
      <c r="AI17" s="518"/>
      <c r="AJ17" s="518"/>
      <c r="AK17" s="518"/>
      <c r="AL17" s="518"/>
      <c r="AM17" s="518"/>
      <c r="AN17" s="518"/>
      <c r="AO17" s="518"/>
      <c r="AP17" s="518"/>
      <c r="AQ17" s="518"/>
      <c r="AR17" s="518"/>
      <c r="AS17" s="518"/>
      <c r="AT17" s="518"/>
      <c r="AU17" s="518"/>
      <c r="AV17" s="518"/>
      <c r="AW17" s="518"/>
      <c r="AX17" s="518"/>
      <c r="AY17" s="161"/>
      <c r="AZ17" s="161"/>
      <c r="BA17" s="161"/>
      <c r="BB17" s="161"/>
      <c r="BC17" s="161"/>
      <c r="BD17" s="790"/>
      <c r="BE17" s="790"/>
      <c r="BF17" s="790"/>
      <c r="BG17" s="515"/>
      <c r="BH17" s="515"/>
      <c r="BI17" s="515"/>
      <c r="BJ17" s="516"/>
      <c r="BK17" s="516"/>
      <c r="BL17" s="516"/>
      <c r="BM17" s="516"/>
      <c r="BN17" s="516"/>
      <c r="BO17" s="516"/>
      <c r="BP17" s="516"/>
      <c r="BQ17" s="516"/>
      <c r="BR17" s="516"/>
      <c r="BS17" s="516"/>
      <c r="BT17" s="516"/>
      <c r="BU17" s="516"/>
      <c r="BV17" s="516"/>
    </row>
    <row r="18" spans="1:74" s="597" customFormat="1" ht="11.1" customHeight="1" x14ac:dyDescent="0.2">
      <c r="A18" s="595" t="s">
        <v>337</v>
      </c>
      <c r="B18" s="638" t="s">
        <v>1188</v>
      </c>
      <c r="C18" s="476">
        <v>12.76</v>
      </c>
      <c r="D18" s="476">
        <v>12.82</v>
      </c>
      <c r="E18" s="476">
        <v>13.04</v>
      </c>
      <c r="F18" s="476">
        <v>13.24</v>
      </c>
      <c r="G18" s="476">
        <v>13.1</v>
      </c>
      <c r="H18" s="476">
        <v>13.22</v>
      </c>
      <c r="I18" s="476">
        <v>13.21</v>
      </c>
      <c r="J18" s="476">
        <v>13.26</v>
      </c>
      <c r="K18" s="476">
        <v>13.49</v>
      </c>
      <c r="L18" s="476">
        <v>13.66</v>
      </c>
      <c r="M18" s="476">
        <v>13.31</v>
      </c>
      <c r="N18" s="476">
        <v>12.78</v>
      </c>
      <c r="O18" s="476">
        <v>12.62</v>
      </c>
      <c r="P18" s="476">
        <v>13.01</v>
      </c>
      <c r="Q18" s="476">
        <v>13.24</v>
      </c>
      <c r="R18" s="476">
        <v>13.73</v>
      </c>
      <c r="S18" s="476">
        <v>13.86</v>
      </c>
      <c r="T18" s="476">
        <v>13.83</v>
      </c>
      <c r="U18" s="476">
        <v>13.83</v>
      </c>
      <c r="V18" s="476">
        <v>13.92</v>
      </c>
      <c r="W18" s="476">
        <v>14.14</v>
      </c>
      <c r="X18" s="476">
        <v>14.06</v>
      </c>
      <c r="Y18" s="476">
        <v>14.07</v>
      </c>
      <c r="Z18" s="476">
        <v>13.72</v>
      </c>
      <c r="AA18" s="476">
        <v>13.64</v>
      </c>
      <c r="AB18" s="476">
        <v>13.76</v>
      </c>
      <c r="AC18" s="476">
        <v>14.41</v>
      </c>
      <c r="AD18" s="476">
        <v>14.57</v>
      </c>
      <c r="AE18" s="476">
        <v>14.89</v>
      </c>
      <c r="AF18" s="476">
        <v>15.3</v>
      </c>
      <c r="AG18" s="476">
        <v>15.31</v>
      </c>
      <c r="AH18" s="476">
        <v>15.82</v>
      </c>
      <c r="AI18" s="476">
        <v>16.190000000000001</v>
      </c>
      <c r="AJ18" s="476">
        <v>15.99</v>
      </c>
      <c r="AK18" s="476">
        <v>15.55</v>
      </c>
      <c r="AL18" s="476">
        <v>14.94</v>
      </c>
      <c r="AM18" s="476">
        <v>15.47</v>
      </c>
      <c r="AN18" s="476">
        <v>15.98</v>
      </c>
      <c r="AO18" s="476">
        <v>15.91</v>
      </c>
      <c r="AP18" s="476">
        <v>16.100000000000001</v>
      </c>
      <c r="AQ18" s="476">
        <v>16.149999999999999</v>
      </c>
      <c r="AR18" s="476">
        <v>16.11</v>
      </c>
      <c r="AS18" s="476">
        <v>15.89</v>
      </c>
      <c r="AT18" s="476">
        <v>15.93</v>
      </c>
      <c r="AU18" s="476">
        <v>16.29</v>
      </c>
      <c r="AV18" s="476">
        <v>16.2</v>
      </c>
      <c r="AW18" s="476">
        <v>16.190000000000001</v>
      </c>
      <c r="AX18" s="476">
        <v>15.73</v>
      </c>
      <c r="AY18" s="476">
        <v>15.45</v>
      </c>
      <c r="AZ18" s="476">
        <v>16.100000000000001</v>
      </c>
      <c r="BA18" s="476">
        <v>16.68</v>
      </c>
      <c r="BB18" s="476">
        <v>16.88</v>
      </c>
      <c r="BC18" s="476">
        <v>16.43</v>
      </c>
      <c r="BD18" s="697">
        <v>16.41</v>
      </c>
      <c r="BE18" s="697">
        <v>16.284040000000001</v>
      </c>
      <c r="BF18" s="697">
        <v>16.282689999999999</v>
      </c>
      <c r="BG18" s="397">
        <v>16.539400000000001</v>
      </c>
      <c r="BH18" s="397">
        <v>16.155819999999999</v>
      </c>
      <c r="BI18" s="397">
        <v>16.12283</v>
      </c>
      <c r="BJ18" s="397">
        <v>15.60529</v>
      </c>
      <c r="BK18" s="397">
        <v>15.54627</v>
      </c>
      <c r="BL18" s="397">
        <v>16.08755</v>
      </c>
      <c r="BM18" s="397">
        <v>16.687529999999999</v>
      </c>
      <c r="BN18" s="397">
        <v>17.11412</v>
      </c>
      <c r="BO18" s="397">
        <v>16.757670000000001</v>
      </c>
      <c r="BP18" s="397">
        <v>16.788720000000001</v>
      </c>
      <c r="BQ18" s="397">
        <v>16.50055</v>
      </c>
      <c r="BR18" s="397">
        <v>16.517790000000002</v>
      </c>
      <c r="BS18" s="397">
        <v>16.918150000000001</v>
      </c>
      <c r="BT18" s="397">
        <v>16.497039999999998</v>
      </c>
      <c r="BU18" s="397">
        <v>16.59084</v>
      </c>
      <c r="BV18" s="397">
        <v>16.059149999999999</v>
      </c>
    </row>
    <row r="19" spans="1:74" ht="11.1" customHeight="1" x14ac:dyDescent="0.2">
      <c r="A19" s="59" t="s">
        <v>328</v>
      </c>
      <c r="B19" s="877" t="s">
        <v>1033</v>
      </c>
      <c r="C19" s="476">
        <v>21.683181081000001</v>
      </c>
      <c r="D19" s="476">
        <v>22.109746094999998</v>
      </c>
      <c r="E19" s="476">
        <v>21.722515873999999</v>
      </c>
      <c r="F19" s="476">
        <v>22.06718339</v>
      </c>
      <c r="G19" s="476">
        <v>21.656900639</v>
      </c>
      <c r="H19" s="476">
        <v>20.517213578</v>
      </c>
      <c r="I19" s="476">
        <v>20.722164775</v>
      </c>
      <c r="J19" s="476">
        <v>21.015734777999999</v>
      </c>
      <c r="K19" s="476">
        <v>21.374816669000001</v>
      </c>
      <c r="L19" s="476">
        <v>21.146947888</v>
      </c>
      <c r="M19" s="476">
        <v>21.052254747999999</v>
      </c>
      <c r="N19" s="476">
        <v>20.440250031000001</v>
      </c>
      <c r="O19" s="476">
        <v>20.983553435000001</v>
      </c>
      <c r="P19" s="476">
        <v>21.522678192000001</v>
      </c>
      <c r="Q19" s="476">
        <v>21.611452366000002</v>
      </c>
      <c r="R19" s="476">
        <v>22.108653404999998</v>
      </c>
      <c r="S19" s="476">
        <v>21.344865337000002</v>
      </c>
      <c r="T19" s="476">
        <v>20.706113574</v>
      </c>
      <c r="U19" s="476">
        <v>21.374489730000001</v>
      </c>
      <c r="V19" s="476">
        <v>20.856960009000002</v>
      </c>
      <c r="W19" s="476">
        <v>22.209835353999999</v>
      </c>
      <c r="X19" s="476">
        <v>21.907147909999999</v>
      </c>
      <c r="Y19" s="476">
        <v>21.872780318</v>
      </c>
      <c r="Z19" s="476">
        <v>22.066907551</v>
      </c>
      <c r="AA19" s="476">
        <v>22.805612848999999</v>
      </c>
      <c r="AB19" s="476">
        <v>24.600311744999999</v>
      </c>
      <c r="AC19" s="476">
        <v>24.462370999000001</v>
      </c>
      <c r="AD19" s="476">
        <v>24.433223773999998</v>
      </c>
      <c r="AE19" s="476">
        <v>23.722754422000001</v>
      </c>
      <c r="AF19" s="476">
        <v>24.470755981</v>
      </c>
      <c r="AG19" s="476">
        <v>21.674408943</v>
      </c>
      <c r="AH19" s="476">
        <v>25.440293565000001</v>
      </c>
      <c r="AI19" s="476">
        <v>27.310041626</v>
      </c>
      <c r="AJ19" s="476">
        <v>25.574395273</v>
      </c>
      <c r="AK19" s="476">
        <v>26.211034389000002</v>
      </c>
      <c r="AL19" s="476">
        <v>26.947528978000001</v>
      </c>
      <c r="AM19" s="476">
        <v>29.796115641</v>
      </c>
      <c r="AN19" s="476">
        <v>31.135842191999998</v>
      </c>
      <c r="AO19" s="476">
        <v>31.120241329999999</v>
      </c>
      <c r="AP19" s="476">
        <v>31.096833596</v>
      </c>
      <c r="AQ19" s="476">
        <v>29.352760655000001</v>
      </c>
      <c r="AR19" s="476">
        <v>28.361655631000001</v>
      </c>
      <c r="AS19" s="476">
        <v>26.975040748000001</v>
      </c>
      <c r="AT19" s="476">
        <v>27.165254776000001</v>
      </c>
      <c r="AU19" s="476">
        <v>27.444913861</v>
      </c>
      <c r="AV19" s="476">
        <v>28.159803425</v>
      </c>
      <c r="AW19" s="476">
        <v>27.554251921999999</v>
      </c>
      <c r="AX19" s="476">
        <v>27.510012894999999</v>
      </c>
      <c r="AY19" s="476">
        <v>27.321011786</v>
      </c>
      <c r="AZ19" s="476">
        <v>27.990917835000001</v>
      </c>
      <c r="BA19" s="476">
        <v>27.592991229999999</v>
      </c>
      <c r="BB19" s="476">
        <v>27.318465796000002</v>
      </c>
      <c r="BC19" s="476">
        <v>26.4</v>
      </c>
      <c r="BD19" s="697">
        <v>26.08</v>
      </c>
      <c r="BE19" s="697">
        <v>25.047149999999998</v>
      </c>
      <c r="BF19" s="697">
        <v>25.390059999999998</v>
      </c>
      <c r="BG19" s="397">
        <v>25.84816</v>
      </c>
      <c r="BH19" s="397">
        <v>26.460100000000001</v>
      </c>
      <c r="BI19" s="397">
        <v>26.272839999999999</v>
      </c>
      <c r="BJ19" s="397">
        <v>26.42428</v>
      </c>
      <c r="BK19" s="397">
        <v>26.450559999999999</v>
      </c>
      <c r="BL19" s="397">
        <v>27.41066</v>
      </c>
      <c r="BM19" s="397">
        <v>27.370239999999999</v>
      </c>
      <c r="BN19" s="397">
        <v>27.440169999999998</v>
      </c>
      <c r="BO19" s="397">
        <v>26.828520000000001</v>
      </c>
      <c r="BP19" s="397">
        <v>27.00835</v>
      </c>
      <c r="BQ19" s="397">
        <v>26.197399999999998</v>
      </c>
      <c r="BR19" s="397">
        <v>26.57452</v>
      </c>
      <c r="BS19" s="397">
        <v>27.26679</v>
      </c>
      <c r="BT19" s="397">
        <v>28.290500000000002</v>
      </c>
      <c r="BU19" s="397">
        <v>28.091719999999999</v>
      </c>
      <c r="BV19" s="397">
        <v>28.428170000000001</v>
      </c>
    </row>
    <row r="20" spans="1:74" ht="11.1" customHeight="1" x14ac:dyDescent="0.2">
      <c r="A20" s="59" t="s">
        <v>329</v>
      </c>
      <c r="B20" s="670" t="s">
        <v>1034</v>
      </c>
      <c r="C20" s="476">
        <v>15.430668606999999</v>
      </c>
      <c r="D20" s="476">
        <v>15.471068882999999</v>
      </c>
      <c r="E20" s="476">
        <v>15.56662279</v>
      </c>
      <c r="F20" s="476">
        <v>15.542254802</v>
      </c>
      <c r="G20" s="476">
        <v>16.074557588000001</v>
      </c>
      <c r="H20" s="476">
        <v>16.2446102</v>
      </c>
      <c r="I20" s="476">
        <v>16.184340699</v>
      </c>
      <c r="J20" s="476">
        <v>16.035819673999999</v>
      </c>
      <c r="K20" s="476">
        <v>16.412071710999999</v>
      </c>
      <c r="L20" s="476">
        <v>16.538432045</v>
      </c>
      <c r="M20" s="476">
        <v>16.024348595999999</v>
      </c>
      <c r="N20" s="476">
        <v>15.569857628999999</v>
      </c>
      <c r="O20" s="476">
        <v>15.551195865</v>
      </c>
      <c r="P20" s="476">
        <v>15.792376773999999</v>
      </c>
      <c r="Q20" s="476">
        <v>15.580229622999999</v>
      </c>
      <c r="R20" s="476">
        <v>16.188765352000001</v>
      </c>
      <c r="S20" s="476">
        <v>16.607577809999999</v>
      </c>
      <c r="T20" s="476">
        <v>16.658155577999999</v>
      </c>
      <c r="U20" s="476">
        <v>16.747512042</v>
      </c>
      <c r="V20" s="476">
        <v>16.897534824000001</v>
      </c>
      <c r="W20" s="476">
        <v>17.187028328</v>
      </c>
      <c r="X20" s="476">
        <v>17.311517051999999</v>
      </c>
      <c r="Y20" s="476">
        <v>16.720277051</v>
      </c>
      <c r="Z20" s="476">
        <v>16.595363836000001</v>
      </c>
      <c r="AA20" s="476">
        <v>16.928622497999999</v>
      </c>
      <c r="AB20" s="476">
        <v>17.305247576999999</v>
      </c>
      <c r="AC20" s="476">
        <v>17.389437227999998</v>
      </c>
      <c r="AD20" s="476">
        <v>17.660164633000001</v>
      </c>
      <c r="AE20" s="476">
        <v>18.099217451000001</v>
      </c>
      <c r="AF20" s="476">
        <v>18.788119759000001</v>
      </c>
      <c r="AG20" s="476">
        <v>18.633474632999999</v>
      </c>
      <c r="AH20" s="476">
        <v>18.426811381</v>
      </c>
      <c r="AI20" s="476">
        <v>19.842108919000001</v>
      </c>
      <c r="AJ20" s="476">
        <v>19.605767094000001</v>
      </c>
      <c r="AK20" s="476">
        <v>19.470607722</v>
      </c>
      <c r="AL20" s="476">
        <v>19.283837267999999</v>
      </c>
      <c r="AM20" s="476">
        <v>19.876555866</v>
      </c>
      <c r="AN20" s="476">
        <v>20.093000066999998</v>
      </c>
      <c r="AO20" s="476">
        <v>19.089985653999999</v>
      </c>
      <c r="AP20" s="476">
        <v>18.740288210999999</v>
      </c>
      <c r="AQ20" s="476">
        <v>18.964300737999999</v>
      </c>
      <c r="AR20" s="476">
        <v>19.613883305000002</v>
      </c>
      <c r="AS20" s="476">
        <v>19.731222012</v>
      </c>
      <c r="AT20" s="476">
        <v>19.768278466000002</v>
      </c>
      <c r="AU20" s="476">
        <v>20.150669069999999</v>
      </c>
      <c r="AV20" s="476">
        <v>19.709507499000001</v>
      </c>
      <c r="AW20" s="476">
        <v>19.815388982999998</v>
      </c>
      <c r="AX20" s="476">
        <v>19.407558463000001</v>
      </c>
      <c r="AY20" s="476">
        <v>19.608960992</v>
      </c>
      <c r="AZ20" s="476">
        <v>19.590795311000001</v>
      </c>
      <c r="BA20" s="476">
        <v>19.712254814000001</v>
      </c>
      <c r="BB20" s="476">
        <v>19.784735395999999</v>
      </c>
      <c r="BC20" s="476">
        <v>20.02</v>
      </c>
      <c r="BD20" s="697">
        <v>20.71</v>
      </c>
      <c r="BE20" s="697">
        <v>21.0123</v>
      </c>
      <c r="BF20" s="697">
        <v>21.08736</v>
      </c>
      <c r="BG20" s="397">
        <v>21.511900000000001</v>
      </c>
      <c r="BH20" s="397">
        <v>20.81401</v>
      </c>
      <c r="BI20" s="397">
        <v>20.870419999999999</v>
      </c>
      <c r="BJ20" s="397">
        <v>20.39528</v>
      </c>
      <c r="BK20" s="397">
        <v>20.554259999999999</v>
      </c>
      <c r="BL20" s="397">
        <v>20.559080000000002</v>
      </c>
      <c r="BM20" s="397">
        <v>20.66647</v>
      </c>
      <c r="BN20" s="397">
        <v>20.813980000000001</v>
      </c>
      <c r="BO20" s="397">
        <v>20.881340000000002</v>
      </c>
      <c r="BP20" s="397">
        <v>21.613420000000001</v>
      </c>
      <c r="BQ20" s="397">
        <v>21.84234</v>
      </c>
      <c r="BR20" s="397">
        <v>21.752279999999999</v>
      </c>
      <c r="BS20" s="397">
        <v>22.175899999999999</v>
      </c>
      <c r="BT20" s="397">
        <v>21.589169999999999</v>
      </c>
      <c r="BU20" s="397">
        <v>21.544779999999999</v>
      </c>
      <c r="BV20" s="397">
        <v>21.013639999999999</v>
      </c>
    </row>
    <row r="21" spans="1:74" ht="11.1" customHeight="1" x14ac:dyDescent="0.2">
      <c r="A21" s="59" t="s">
        <v>330</v>
      </c>
      <c r="B21" s="877" t="s">
        <v>1035</v>
      </c>
      <c r="C21" s="476">
        <v>13.086401128</v>
      </c>
      <c r="D21" s="476">
        <v>13.122253329999999</v>
      </c>
      <c r="E21" s="476">
        <v>13.479141599</v>
      </c>
      <c r="F21" s="476">
        <v>13.860042158000001</v>
      </c>
      <c r="G21" s="476">
        <v>14.023185935000001</v>
      </c>
      <c r="H21" s="476">
        <v>13.621928906999999</v>
      </c>
      <c r="I21" s="476">
        <v>13.279374110999999</v>
      </c>
      <c r="J21" s="476">
        <v>13.415107501</v>
      </c>
      <c r="K21" s="476">
        <v>13.692963796000001</v>
      </c>
      <c r="L21" s="476">
        <v>14.36820855</v>
      </c>
      <c r="M21" s="476">
        <v>13.940286709</v>
      </c>
      <c r="N21" s="476">
        <v>13.348007754999999</v>
      </c>
      <c r="O21" s="476">
        <v>13.133113228999999</v>
      </c>
      <c r="P21" s="476">
        <v>13.067875362000001</v>
      </c>
      <c r="Q21" s="476">
        <v>13.952736173</v>
      </c>
      <c r="R21" s="476">
        <v>14.499574426000001</v>
      </c>
      <c r="S21" s="476">
        <v>14.682875578999999</v>
      </c>
      <c r="T21" s="476">
        <v>14.276422798</v>
      </c>
      <c r="U21" s="476">
        <v>14.079063983999999</v>
      </c>
      <c r="V21" s="476">
        <v>14.114108483000001</v>
      </c>
      <c r="W21" s="476">
        <v>14.176192444</v>
      </c>
      <c r="X21" s="476">
        <v>14.725485409999999</v>
      </c>
      <c r="Y21" s="476">
        <v>14.640887602999999</v>
      </c>
      <c r="Z21" s="476">
        <v>14.091293528</v>
      </c>
      <c r="AA21" s="476">
        <v>13.800294128999999</v>
      </c>
      <c r="AB21" s="476">
        <v>14.04487297</v>
      </c>
      <c r="AC21" s="476">
        <v>14.552275252999999</v>
      </c>
      <c r="AD21" s="476">
        <v>14.924413162</v>
      </c>
      <c r="AE21" s="476">
        <v>15.289976353</v>
      </c>
      <c r="AF21" s="476">
        <v>15.80028059</v>
      </c>
      <c r="AG21" s="476">
        <v>15.815191003000001</v>
      </c>
      <c r="AH21" s="476">
        <v>16.066114754000001</v>
      </c>
      <c r="AI21" s="476">
        <v>16.199366424000001</v>
      </c>
      <c r="AJ21" s="476">
        <v>16.567289508000002</v>
      </c>
      <c r="AK21" s="476">
        <v>16.154338916</v>
      </c>
      <c r="AL21" s="476">
        <v>15.494587165</v>
      </c>
      <c r="AM21" s="476">
        <v>15.774337428000001</v>
      </c>
      <c r="AN21" s="476">
        <v>16.253229833999999</v>
      </c>
      <c r="AO21" s="476">
        <v>16.425538756000002</v>
      </c>
      <c r="AP21" s="476">
        <v>16.543073486000001</v>
      </c>
      <c r="AQ21" s="476">
        <v>16.854707945000001</v>
      </c>
      <c r="AR21" s="476">
        <v>16.379807219</v>
      </c>
      <c r="AS21" s="476">
        <v>16.137903982000001</v>
      </c>
      <c r="AT21" s="476">
        <v>15.767495707</v>
      </c>
      <c r="AU21" s="476">
        <v>16.020226009000002</v>
      </c>
      <c r="AV21" s="476">
        <v>16.547303897999999</v>
      </c>
      <c r="AW21" s="476">
        <v>16.20209298</v>
      </c>
      <c r="AX21" s="476">
        <v>15.95362001</v>
      </c>
      <c r="AY21" s="476">
        <v>15.652067981</v>
      </c>
      <c r="AZ21" s="476">
        <v>16.059930841</v>
      </c>
      <c r="BA21" s="476">
        <v>16.472037639</v>
      </c>
      <c r="BB21" s="476">
        <v>17.020722294999999</v>
      </c>
      <c r="BC21" s="476">
        <v>17.07</v>
      </c>
      <c r="BD21" s="697">
        <v>16.690000000000001</v>
      </c>
      <c r="BE21" s="697">
        <v>16.423780000000001</v>
      </c>
      <c r="BF21" s="697">
        <v>15.88048</v>
      </c>
      <c r="BG21" s="397">
        <v>16.148569999999999</v>
      </c>
      <c r="BH21" s="397">
        <v>16.588699999999999</v>
      </c>
      <c r="BI21" s="397">
        <v>16.26397</v>
      </c>
      <c r="BJ21" s="397">
        <v>15.91541</v>
      </c>
      <c r="BK21" s="397">
        <v>15.73762</v>
      </c>
      <c r="BL21" s="397">
        <v>16.102599999999999</v>
      </c>
      <c r="BM21" s="397">
        <v>16.626799999999999</v>
      </c>
      <c r="BN21" s="397">
        <v>17.331489999999999</v>
      </c>
      <c r="BO21" s="397">
        <v>17.52627</v>
      </c>
      <c r="BP21" s="397">
        <v>17.200240000000001</v>
      </c>
      <c r="BQ21" s="397">
        <v>16.80095</v>
      </c>
      <c r="BR21" s="397">
        <v>16.23696</v>
      </c>
      <c r="BS21" s="397">
        <v>16.579370000000001</v>
      </c>
      <c r="BT21" s="397">
        <v>17.078019999999999</v>
      </c>
      <c r="BU21" s="397">
        <v>16.758620000000001</v>
      </c>
      <c r="BV21" s="397">
        <v>16.396550000000001</v>
      </c>
    </row>
    <row r="22" spans="1:74" ht="11.1" customHeight="1" x14ac:dyDescent="0.2">
      <c r="A22" s="59" t="s">
        <v>331</v>
      </c>
      <c r="B22" s="877" t="s">
        <v>1036</v>
      </c>
      <c r="C22" s="476">
        <v>10.733188022</v>
      </c>
      <c r="D22" s="476">
        <v>10.873007125999999</v>
      </c>
      <c r="E22" s="476">
        <v>11.338593746000001</v>
      </c>
      <c r="F22" s="476">
        <v>11.708627462000001</v>
      </c>
      <c r="G22" s="476">
        <v>12.886608449000001</v>
      </c>
      <c r="H22" s="476">
        <v>12.946082441</v>
      </c>
      <c r="I22" s="476">
        <v>13.015088499000001</v>
      </c>
      <c r="J22" s="476">
        <v>13.081791482</v>
      </c>
      <c r="K22" s="476">
        <v>12.370494774000001</v>
      </c>
      <c r="L22" s="476">
        <v>12.147167603</v>
      </c>
      <c r="M22" s="476">
        <v>11.498895962000001</v>
      </c>
      <c r="N22" s="476">
        <v>10.846659003999999</v>
      </c>
      <c r="O22" s="476">
        <v>10.571374097</v>
      </c>
      <c r="P22" s="476">
        <v>10.754240430999999</v>
      </c>
      <c r="Q22" s="476">
        <v>11.333884769000001</v>
      </c>
      <c r="R22" s="476">
        <v>12.133746994999999</v>
      </c>
      <c r="S22" s="476">
        <v>12.584807210999999</v>
      </c>
      <c r="T22" s="476">
        <v>13.326124772</v>
      </c>
      <c r="U22" s="476">
        <v>13.303411465</v>
      </c>
      <c r="V22" s="476">
        <v>13.307636820000001</v>
      </c>
      <c r="W22" s="476">
        <v>13.231592296000001</v>
      </c>
      <c r="X22" s="476">
        <v>12.391857046</v>
      </c>
      <c r="Y22" s="476">
        <v>12.017039878</v>
      </c>
      <c r="Z22" s="476">
        <v>11.388163207</v>
      </c>
      <c r="AA22" s="476">
        <v>10.828453132</v>
      </c>
      <c r="AB22" s="476">
        <v>10.981086934</v>
      </c>
      <c r="AC22" s="476">
        <v>11.636509472</v>
      </c>
      <c r="AD22" s="476">
        <v>12.188325389999999</v>
      </c>
      <c r="AE22" s="476">
        <v>12.868126659</v>
      </c>
      <c r="AF22" s="476">
        <v>13.957844890000001</v>
      </c>
      <c r="AG22" s="476">
        <v>14.156398726999999</v>
      </c>
      <c r="AH22" s="476">
        <v>14.200544153999999</v>
      </c>
      <c r="AI22" s="476">
        <v>13.983419676</v>
      </c>
      <c r="AJ22" s="476">
        <v>13.148305721</v>
      </c>
      <c r="AK22" s="476">
        <v>12.440034045000001</v>
      </c>
      <c r="AL22" s="476">
        <v>11.382503984</v>
      </c>
      <c r="AM22" s="476">
        <v>11.395448293999999</v>
      </c>
      <c r="AN22" s="476">
        <v>12.094286364</v>
      </c>
      <c r="AO22" s="476">
        <v>12.160207536</v>
      </c>
      <c r="AP22" s="476">
        <v>12.691386109</v>
      </c>
      <c r="AQ22" s="476">
        <v>13.450581473</v>
      </c>
      <c r="AR22" s="476">
        <v>14.213302540999999</v>
      </c>
      <c r="AS22" s="476">
        <v>14.378469402</v>
      </c>
      <c r="AT22" s="476">
        <v>14.265997382</v>
      </c>
      <c r="AU22" s="476">
        <v>14.015277849</v>
      </c>
      <c r="AV22" s="476">
        <v>13.289664588000001</v>
      </c>
      <c r="AW22" s="476">
        <v>12.726172118999999</v>
      </c>
      <c r="AX22" s="476">
        <v>12.111355081999999</v>
      </c>
      <c r="AY22" s="476">
        <v>11.730428140000001</v>
      </c>
      <c r="AZ22" s="476">
        <v>12.326543640000001</v>
      </c>
      <c r="BA22" s="476">
        <v>13.040152071</v>
      </c>
      <c r="BB22" s="476">
        <v>13.300116679</v>
      </c>
      <c r="BC22" s="476">
        <v>13.73</v>
      </c>
      <c r="BD22" s="697">
        <v>14.72</v>
      </c>
      <c r="BE22" s="697">
        <v>14.40582</v>
      </c>
      <c r="BF22" s="697">
        <v>14.20965</v>
      </c>
      <c r="BG22" s="397">
        <v>13.90742</v>
      </c>
      <c r="BH22" s="397">
        <v>13.042999999999999</v>
      </c>
      <c r="BI22" s="397">
        <v>12.45002</v>
      </c>
      <c r="BJ22" s="397">
        <v>11.711650000000001</v>
      </c>
      <c r="BK22" s="397">
        <v>11.55387</v>
      </c>
      <c r="BL22" s="397">
        <v>12.02464</v>
      </c>
      <c r="BM22" s="397">
        <v>12.846730000000001</v>
      </c>
      <c r="BN22" s="397">
        <v>13.269119999999999</v>
      </c>
      <c r="BO22" s="397">
        <v>13.823029999999999</v>
      </c>
      <c r="BP22" s="397">
        <v>14.916919999999999</v>
      </c>
      <c r="BQ22" s="397">
        <v>14.347810000000001</v>
      </c>
      <c r="BR22" s="397">
        <v>14.162050000000001</v>
      </c>
      <c r="BS22" s="397">
        <v>13.986829999999999</v>
      </c>
      <c r="BT22" s="397">
        <v>13.17553</v>
      </c>
      <c r="BU22" s="397">
        <v>12.599159999999999</v>
      </c>
      <c r="BV22" s="397">
        <v>11.86626</v>
      </c>
    </row>
    <row r="23" spans="1:74" ht="11.1" customHeight="1" x14ac:dyDescent="0.2">
      <c r="A23" s="59" t="s">
        <v>332</v>
      </c>
      <c r="B23" s="877" t="s">
        <v>1037</v>
      </c>
      <c r="C23" s="476">
        <v>11.534651801000001</v>
      </c>
      <c r="D23" s="476">
        <v>11.730764423</v>
      </c>
      <c r="E23" s="476">
        <v>11.870337598000001</v>
      </c>
      <c r="F23" s="476">
        <v>11.965997818</v>
      </c>
      <c r="G23" s="476">
        <v>11.22147157</v>
      </c>
      <c r="H23" s="476">
        <v>11.924951368</v>
      </c>
      <c r="I23" s="476">
        <v>11.864651592</v>
      </c>
      <c r="J23" s="476">
        <v>11.948515231</v>
      </c>
      <c r="K23" s="476">
        <v>12.072773284</v>
      </c>
      <c r="L23" s="476">
        <v>12.083548015</v>
      </c>
      <c r="M23" s="476">
        <v>11.902273472999999</v>
      </c>
      <c r="N23" s="476">
        <v>11.348057684</v>
      </c>
      <c r="O23" s="476">
        <v>11.184155293</v>
      </c>
      <c r="P23" s="476">
        <v>11.634534451</v>
      </c>
      <c r="Q23" s="476">
        <v>11.782531554</v>
      </c>
      <c r="R23" s="476">
        <v>12.064964068</v>
      </c>
      <c r="S23" s="476">
        <v>12.210607258</v>
      </c>
      <c r="T23" s="476">
        <v>12.319965763000001</v>
      </c>
      <c r="U23" s="476">
        <v>12.256948232999999</v>
      </c>
      <c r="V23" s="476">
        <v>12.271114608</v>
      </c>
      <c r="W23" s="476">
        <v>12.508732932999999</v>
      </c>
      <c r="X23" s="476">
        <v>12.57607936</v>
      </c>
      <c r="Y23" s="476">
        <v>12.439067976</v>
      </c>
      <c r="Z23" s="476">
        <v>12.095461157000001</v>
      </c>
      <c r="AA23" s="476">
        <v>12.203211230000001</v>
      </c>
      <c r="AB23" s="476">
        <v>12.467644161999999</v>
      </c>
      <c r="AC23" s="476">
        <v>12.975797344</v>
      </c>
      <c r="AD23" s="476">
        <v>13.203788533999999</v>
      </c>
      <c r="AE23" s="476">
        <v>13.320576236999999</v>
      </c>
      <c r="AF23" s="476">
        <v>13.624796465999999</v>
      </c>
      <c r="AG23" s="476">
        <v>13.870582092999999</v>
      </c>
      <c r="AH23" s="476">
        <v>14.043938406000001</v>
      </c>
      <c r="AI23" s="476">
        <v>14.287792576999999</v>
      </c>
      <c r="AJ23" s="476">
        <v>14.151834931</v>
      </c>
      <c r="AK23" s="476">
        <v>13.697245366000001</v>
      </c>
      <c r="AL23" s="476">
        <v>13.297549286000001</v>
      </c>
      <c r="AM23" s="476">
        <v>14.006190350000001</v>
      </c>
      <c r="AN23" s="476">
        <v>14.669210239</v>
      </c>
      <c r="AO23" s="476">
        <v>14.2977077</v>
      </c>
      <c r="AP23" s="476">
        <v>14.731261089</v>
      </c>
      <c r="AQ23" s="476">
        <v>14.688892728000001</v>
      </c>
      <c r="AR23" s="476">
        <v>14.802172508</v>
      </c>
      <c r="AS23" s="476">
        <v>14.334439439000001</v>
      </c>
      <c r="AT23" s="476">
        <v>14.385858614</v>
      </c>
      <c r="AU23" s="476">
        <v>14.981974852</v>
      </c>
      <c r="AV23" s="476">
        <v>15.113637183</v>
      </c>
      <c r="AW23" s="476">
        <v>14.619675499</v>
      </c>
      <c r="AX23" s="476">
        <v>14.244432194</v>
      </c>
      <c r="AY23" s="476">
        <v>13.949174856000001</v>
      </c>
      <c r="AZ23" s="476">
        <v>14.761527649</v>
      </c>
      <c r="BA23" s="476">
        <v>15.02398078</v>
      </c>
      <c r="BB23" s="476">
        <v>15.000752538</v>
      </c>
      <c r="BC23" s="476">
        <v>14.46</v>
      </c>
      <c r="BD23" s="697">
        <v>14.64</v>
      </c>
      <c r="BE23" s="697">
        <v>14.15315</v>
      </c>
      <c r="BF23" s="697">
        <v>14.13696</v>
      </c>
      <c r="BG23" s="397">
        <v>14.58666</v>
      </c>
      <c r="BH23" s="397">
        <v>14.616020000000001</v>
      </c>
      <c r="BI23" s="397">
        <v>14.10078</v>
      </c>
      <c r="BJ23" s="397">
        <v>13.736649999999999</v>
      </c>
      <c r="BK23" s="397">
        <v>13.603149999999999</v>
      </c>
      <c r="BL23" s="397">
        <v>14.4201</v>
      </c>
      <c r="BM23" s="397">
        <v>14.712009999999999</v>
      </c>
      <c r="BN23" s="397">
        <v>14.79937</v>
      </c>
      <c r="BO23" s="397">
        <v>14.471679999999999</v>
      </c>
      <c r="BP23" s="397">
        <v>14.752879999999999</v>
      </c>
      <c r="BQ23" s="397">
        <v>14.373710000000001</v>
      </c>
      <c r="BR23" s="397">
        <v>14.21292</v>
      </c>
      <c r="BS23" s="397">
        <v>14.73733</v>
      </c>
      <c r="BT23" s="397">
        <v>14.865880000000001</v>
      </c>
      <c r="BU23" s="397">
        <v>14.455830000000001</v>
      </c>
      <c r="BV23" s="397">
        <v>14.04161</v>
      </c>
    </row>
    <row r="24" spans="1:74" ht="11.1" customHeight="1" x14ac:dyDescent="0.2">
      <c r="A24" s="59" t="s">
        <v>333</v>
      </c>
      <c r="B24" s="877" t="s">
        <v>1038</v>
      </c>
      <c r="C24" s="476">
        <v>11.270339946</v>
      </c>
      <c r="D24" s="476">
        <v>11.088529462</v>
      </c>
      <c r="E24" s="476">
        <v>11.388670056</v>
      </c>
      <c r="F24" s="476">
        <v>11.537479803</v>
      </c>
      <c r="G24" s="476">
        <v>11.560424291</v>
      </c>
      <c r="H24" s="476">
        <v>11.454827847000001</v>
      </c>
      <c r="I24" s="476">
        <v>11.200704303</v>
      </c>
      <c r="J24" s="476">
        <v>11.166418407</v>
      </c>
      <c r="K24" s="476">
        <v>11.361022176000001</v>
      </c>
      <c r="L24" s="476">
        <v>11.806252103</v>
      </c>
      <c r="M24" s="476">
        <v>11.813711671</v>
      </c>
      <c r="N24" s="476">
        <v>10.837257554000001</v>
      </c>
      <c r="O24" s="476">
        <v>10.882767027</v>
      </c>
      <c r="P24" s="476">
        <v>11.038031789</v>
      </c>
      <c r="Q24" s="476">
        <v>11.460835810000001</v>
      </c>
      <c r="R24" s="476">
        <v>12.266596878</v>
      </c>
      <c r="S24" s="476">
        <v>12.218911279</v>
      </c>
      <c r="T24" s="476">
        <v>12.013011885999999</v>
      </c>
      <c r="U24" s="476">
        <v>11.869891739</v>
      </c>
      <c r="V24" s="476">
        <v>11.905376967</v>
      </c>
      <c r="W24" s="476">
        <v>11.937503606</v>
      </c>
      <c r="X24" s="476">
        <v>12.286021107</v>
      </c>
      <c r="Y24" s="476">
        <v>12.366645957999999</v>
      </c>
      <c r="Z24" s="476">
        <v>11.251936929999999</v>
      </c>
      <c r="AA24" s="476">
        <v>11.891343815000001</v>
      </c>
      <c r="AB24" s="476">
        <v>11.592413538000001</v>
      </c>
      <c r="AC24" s="476">
        <v>12.24015342</v>
      </c>
      <c r="AD24" s="476">
        <v>12.769886565</v>
      </c>
      <c r="AE24" s="476">
        <v>12.902625139</v>
      </c>
      <c r="AF24" s="476">
        <v>13.145358893999999</v>
      </c>
      <c r="AG24" s="476">
        <v>13.386823296999999</v>
      </c>
      <c r="AH24" s="476">
        <v>13.952953554</v>
      </c>
      <c r="AI24" s="476">
        <v>13.64250929</v>
      </c>
      <c r="AJ24" s="476">
        <v>13.767955533</v>
      </c>
      <c r="AK24" s="476">
        <v>13.694752851000001</v>
      </c>
      <c r="AL24" s="476">
        <v>12.646627938</v>
      </c>
      <c r="AM24" s="476">
        <v>12.962312528</v>
      </c>
      <c r="AN24" s="476">
        <v>13.403975852</v>
      </c>
      <c r="AO24" s="476">
        <v>13.181159667999999</v>
      </c>
      <c r="AP24" s="476">
        <v>13.064567508</v>
      </c>
      <c r="AQ24" s="476">
        <v>13.269194258000001</v>
      </c>
      <c r="AR24" s="476">
        <v>13.253749582999999</v>
      </c>
      <c r="AS24" s="476">
        <v>13.051713753</v>
      </c>
      <c r="AT24" s="476">
        <v>12.799845340999999</v>
      </c>
      <c r="AU24" s="476">
        <v>12.987867505000001</v>
      </c>
      <c r="AV24" s="476">
        <v>13.497179319000001</v>
      </c>
      <c r="AW24" s="476">
        <v>13.532727443000001</v>
      </c>
      <c r="AX24" s="476">
        <v>12.873670977</v>
      </c>
      <c r="AY24" s="476">
        <v>12.827087882000001</v>
      </c>
      <c r="AZ24" s="476">
        <v>12.990206858000001</v>
      </c>
      <c r="BA24" s="476">
        <v>13.958811084000001</v>
      </c>
      <c r="BB24" s="476">
        <v>13.891675954</v>
      </c>
      <c r="BC24" s="476">
        <v>13.44</v>
      </c>
      <c r="BD24" s="697">
        <v>13.48</v>
      </c>
      <c r="BE24" s="697">
        <v>13.29562</v>
      </c>
      <c r="BF24" s="697">
        <v>13.142429999999999</v>
      </c>
      <c r="BG24" s="397">
        <v>13.267150000000001</v>
      </c>
      <c r="BH24" s="397">
        <v>13.7102</v>
      </c>
      <c r="BI24" s="397">
        <v>13.744870000000001</v>
      </c>
      <c r="BJ24" s="397">
        <v>13.078099999999999</v>
      </c>
      <c r="BK24" s="397">
        <v>13.22241</v>
      </c>
      <c r="BL24" s="397">
        <v>13.356070000000001</v>
      </c>
      <c r="BM24" s="397">
        <v>14.304259999999999</v>
      </c>
      <c r="BN24" s="397">
        <v>14.36229</v>
      </c>
      <c r="BO24" s="397">
        <v>14.02605</v>
      </c>
      <c r="BP24" s="397">
        <v>13.986599999999999</v>
      </c>
      <c r="BQ24" s="397">
        <v>13.660539999999999</v>
      </c>
      <c r="BR24" s="397">
        <v>13.469469999999999</v>
      </c>
      <c r="BS24" s="397">
        <v>13.65127</v>
      </c>
      <c r="BT24" s="397">
        <v>14.14067</v>
      </c>
      <c r="BU24" s="397">
        <v>14.16508</v>
      </c>
      <c r="BV24" s="397">
        <v>13.451409999999999</v>
      </c>
    </row>
    <row r="25" spans="1:74" ht="11.1" customHeight="1" x14ac:dyDescent="0.2">
      <c r="A25" s="59" t="s">
        <v>334</v>
      </c>
      <c r="B25" s="877" t="s">
        <v>1039</v>
      </c>
      <c r="C25" s="476">
        <v>10.747674409</v>
      </c>
      <c r="D25" s="476">
        <v>10.951225450000001</v>
      </c>
      <c r="E25" s="476">
        <v>11.121433237</v>
      </c>
      <c r="F25" s="476">
        <v>11.409023266</v>
      </c>
      <c r="G25" s="476">
        <v>11.280819304</v>
      </c>
      <c r="H25" s="476">
        <v>11.268439274</v>
      </c>
      <c r="I25" s="476">
        <v>11.127682278</v>
      </c>
      <c r="J25" s="476">
        <v>11.076658077999999</v>
      </c>
      <c r="K25" s="476">
        <v>11.388073949000001</v>
      </c>
      <c r="L25" s="476">
        <v>11.501579159</v>
      </c>
      <c r="M25" s="476">
        <v>11.417120816000001</v>
      </c>
      <c r="N25" s="476">
        <v>10.901400370999999</v>
      </c>
      <c r="O25" s="476">
        <v>10.641094097</v>
      </c>
      <c r="P25" s="476">
        <v>12.047024348000001</v>
      </c>
      <c r="Q25" s="476">
        <v>11.100555870999999</v>
      </c>
      <c r="R25" s="476">
        <v>11.796128341999999</v>
      </c>
      <c r="S25" s="476">
        <v>11.86120594</v>
      </c>
      <c r="T25" s="476">
        <v>11.840776993</v>
      </c>
      <c r="U25" s="476">
        <v>11.551744675</v>
      </c>
      <c r="V25" s="476">
        <v>11.794442511</v>
      </c>
      <c r="W25" s="476">
        <v>12.129236791</v>
      </c>
      <c r="X25" s="476">
        <v>12.390410774999999</v>
      </c>
      <c r="Y25" s="476">
        <v>12.413901737</v>
      </c>
      <c r="Z25" s="476">
        <v>12.075453996</v>
      </c>
      <c r="AA25" s="476">
        <v>11.871385354999999</v>
      </c>
      <c r="AB25" s="476">
        <v>11.818023882</v>
      </c>
      <c r="AC25" s="476">
        <v>12.414181827</v>
      </c>
      <c r="AD25" s="476">
        <v>12.951585608</v>
      </c>
      <c r="AE25" s="476">
        <v>13.028294554</v>
      </c>
      <c r="AF25" s="476">
        <v>13.342482153000001</v>
      </c>
      <c r="AG25" s="476">
        <v>13.646429611</v>
      </c>
      <c r="AH25" s="476">
        <v>14.045443099</v>
      </c>
      <c r="AI25" s="476">
        <v>14.513162034</v>
      </c>
      <c r="AJ25" s="476">
        <v>14.628424007</v>
      </c>
      <c r="AK25" s="476">
        <v>14.359073529</v>
      </c>
      <c r="AL25" s="476">
        <v>13.572250834</v>
      </c>
      <c r="AM25" s="476">
        <v>13.261691658</v>
      </c>
      <c r="AN25" s="476">
        <v>13.840935608000001</v>
      </c>
      <c r="AO25" s="476">
        <v>13.646894054000001</v>
      </c>
      <c r="AP25" s="476">
        <v>13.444547869000001</v>
      </c>
      <c r="AQ25" s="476">
        <v>13.708029419000001</v>
      </c>
      <c r="AR25" s="476">
        <v>13.543442083</v>
      </c>
      <c r="AS25" s="476">
        <v>13.240521236999999</v>
      </c>
      <c r="AT25" s="476">
        <v>13.453704039</v>
      </c>
      <c r="AU25" s="476">
        <v>13.873442428000001</v>
      </c>
      <c r="AV25" s="476">
        <v>14.054617712000001</v>
      </c>
      <c r="AW25" s="476">
        <v>13.698299168</v>
      </c>
      <c r="AX25" s="476">
        <v>13.461801094</v>
      </c>
      <c r="AY25" s="476">
        <v>13.173069355000001</v>
      </c>
      <c r="AZ25" s="476">
        <v>13.356185708</v>
      </c>
      <c r="BA25" s="476">
        <v>14.074356349</v>
      </c>
      <c r="BB25" s="476">
        <v>14.204168689999999</v>
      </c>
      <c r="BC25" s="476">
        <v>13.85</v>
      </c>
      <c r="BD25" s="697">
        <v>13.7</v>
      </c>
      <c r="BE25" s="697">
        <v>13.61228</v>
      </c>
      <c r="BF25" s="697">
        <v>13.84249</v>
      </c>
      <c r="BG25" s="397">
        <v>14.18989</v>
      </c>
      <c r="BH25" s="397">
        <v>14.034230000000001</v>
      </c>
      <c r="BI25" s="397">
        <v>13.417310000000001</v>
      </c>
      <c r="BJ25" s="397">
        <v>13.06202</v>
      </c>
      <c r="BK25" s="397">
        <v>12.99408</v>
      </c>
      <c r="BL25" s="397">
        <v>13.02875</v>
      </c>
      <c r="BM25" s="397">
        <v>13.707420000000001</v>
      </c>
      <c r="BN25" s="397">
        <v>14.07973</v>
      </c>
      <c r="BO25" s="397">
        <v>13.945169999999999</v>
      </c>
      <c r="BP25" s="397">
        <v>13.849449999999999</v>
      </c>
      <c r="BQ25" s="397">
        <v>13.583170000000001</v>
      </c>
      <c r="BR25" s="397">
        <v>13.798769999999999</v>
      </c>
      <c r="BS25" s="397">
        <v>14.20552</v>
      </c>
      <c r="BT25" s="397">
        <v>14.081429999999999</v>
      </c>
      <c r="BU25" s="397">
        <v>13.49084</v>
      </c>
      <c r="BV25" s="397">
        <v>13.143129999999999</v>
      </c>
    </row>
    <row r="26" spans="1:74" ht="11.1" customHeight="1" x14ac:dyDescent="0.2">
      <c r="A26" s="59" t="s">
        <v>335</v>
      </c>
      <c r="B26" s="877" t="s">
        <v>1040</v>
      </c>
      <c r="C26" s="476">
        <v>11.229337871</v>
      </c>
      <c r="D26" s="476">
        <v>11.302544805</v>
      </c>
      <c r="E26" s="476">
        <v>11.4507048</v>
      </c>
      <c r="F26" s="476">
        <v>11.69461753</v>
      </c>
      <c r="G26" s="476">
        <v>11.916282880000001</v>
      </c>
      <c r="H26" s="476">
        <v>12.130062002000001</v>
      </c>
      <c r="I26" s="476">
        <v>12.06686865</v>
      </c>
      <c r="J26" s="476">
        <v>11.929822802</v>
      </c>
      <c r="K26" s="476">
        <v>12.211021643</v>
      </c>
      <c r="L26" s="476">
        <v>11.802868740999999</v>
      </c>
      <c r="M26" s="476">
        <v>11.400880235000001</v>
      </c>
      <c r="N26" s="476">
        <v>11.391379177999999</v>
      </c>
      <c r="O26" s="476">
        <v>11.328639975</v>
      </c>
      <c r="P26" s="476">
        <v>11.53569761</v>
      </c>
      <c r="Q26" s="476">
        <v>11.595175361000001</v>
      </c>
      <c r="R26" s="476">
        <v>11.846484017</v>
      </c>
      <c r="S26" s="476">
        <v>12.102364134</v>
      </c>
      <c r="T26" s="476">
        <v>12.143850241000001</v>
      </c>
      <c r="U26" s="476">
        <v>12.175047094</v>
      </c>
      <c r="V26" s="476">
        <v>12.287264891</v>
      </c>
      <c r="W26" s="476">
        <v>12.460598032</v>
      </c>
      <c r="X26" s="476">
        <v>12.515134177</v>
      </c>
      <c r="Y26" s="476">
        <v>12.159960476</v>
      </c>
      <c r="Z26" s="476">
        <v>12.053986373000001</v>
      </c>
      <c r="AA26" s="476">
        <v>11.953608892</v>
      </c>
      <c r="AB26" s="476">
        <v>12.086199806</v>
      </c>
      <c r="AC26" s="476">
        <v>12.232923657000001</v>
      </c>
      <c r="AD26" s="476">
        <v>12.558688740999999</v>
      </c>
      <c r="AE26" s="476">
        <v>12.651478881999999</v>
      </c>
      <c r="AF26" s="476">
        <v>13.030917793</v>
      </c>
      <c r="AG26" s="476">
        <v>13.0953424</v>
      </c>
      <c r="AH26" s="476">
        <v>13.159447291999999</v>
      </c>
      <c r="AI26" s="476">
        <v>13.280743899999999</v>
      </c>
      <c r="AJ26" s="476">
        <v>13.348015489</v>
      </c>
      <c r="AK26" s="476">
        <v>12.905590789</v>
      </c>
      <c r="AL26" s="476">
        <v>12.56130564</v>
      </c>
      <c r="AM26" s="476">
        <v>12.775781445</v>
      </c>
      <c r="AN26" s="476">
        <v>13.059707769999999</v>
      </c>
      <c r="AO26" s="476">
        <v>13.064089317000001</v>
      </c>
      <c r="AP26" s="476">
        <v>13.423195073</v>
      </c>
      <c r="AQ26" s="476">
        <v>13.930438466</v>
      </c>
      <c r="AR26" s="476">
        <v>14.215839936</v>
      </c>
      <c r="AS26" s="476">
        <v>14.058334709</v>
      </c>
      <c r="AT26" s="476">
        <v>13.944644102</v>
      </c>
      <c r="AU26" s="476">
        <v>14.389428651999999</v>
      </c>
      <c r="AV26" s="476">
        <v>13.904119132</v>
      </c>
      <c r="AW26" s="476">
        <v>13.888681392000001</v>
      </c>
      <c r="AX26" s="476">
        <v>13.46371645</v>
      </c>
      <c r="AY26" s="476">
        <v>13.326889671</v>
      </c>
      <c r="AZ26" s="476">
        <v>13.630625703</v>
      </c>
      <c r="BA26" s="476">
        <v>13.85680679</v>
      </c>
      <c r="BB26" s="476">
        <v>14.188876281000001</v>
      </c>
      <c r="BC26" s="476">
        <v>14.44</v>
      </c>
      <c r="BD26" s="697">
        <v>14.54</v>
      </c>
      <c r="BE26" s="697">
        <v>14.19387</v>
      </c>
      <c r="BF26" s="697">
        <v>13.82912</v>
      </c>
      <c r="BG26" s="397">
        <v>14.082140000000001</v>
      </c>
      <c r="BH26" s="397">
        <v>13.604620000000001</v>
      </c>
      <c r="BI26" s="397">
        <v>13.549659999999999</v>
      </c>
      <c r="BJ26" s="397">
        <v>13.12871</v>
      </c>
      <c r="BK26" s="397">
        <v>13.05035</v>
      </c>
      <c r="BL26" s="397">
        <v>13.428509999999999</v>
      </c>
      <c r="BM26" s="397">
        <v>13.650690000000001</v>
      </c>
      <c r="BN26" s="397">
        <v>14.060639999999999</v>
      </c>
      <c r="BO26" s="397">
        <v>14.510630000000001</v>
      </c>
      <c r="BP26" s="397">
        <v>14.81917</v>
      </c>
      <c r="BQ26" s="397">
        <v>14.56554</v>
      </c>
      <c r="BR26" s="397">
        <v>14.40062</v>
      </c>
      <c r="BS26" s="397">
        <v>14.878679999999999</v>
      </c>
      <c r="BT26" s="397">
        <v>14.44646</v>
      </c>
      <c r="BU26" s="397">
        <v>14.55517</v>
      </c>
      <c r="BV26" s="397">
        <v>14.22349</v>
      </c>
    </row>
    <row r="27" spans="1:74" ht="11.1" customHeight="1" x14ac:dyDescent="0.2">
      <c r="A27" s="59" t="s">
        <v>336</v>
      </c>
      <c r="B27" s="878" t="s">
        <v>1043</v>
      </c>
      <c r="C27" s="476">
        <v>15.590223887000001</v>
      </c>
      <c r="D27" s="476">
        <v>15.90377159</v>
      </c>
      <c r="E27" s="476">
        <v>15.627945686</v>
      </c>
      <c r="F27" s="476">
        <v>15.898811409</v>
      </c>
      <c r="G27" s="476">
        <v>15.849550673</v>
      </c>
      <c r="H27" s="476">
        <v>16.732188941</v>
      </c>
      <c r="I27" s="476">
        <v>17.246142771999999</v>
      </c>
      <c r="J27" s="476">
        <v>17.777884082</v>
      </c>
      <c r="K27" s="476">
        <v>18.301697109999999</v>
      </c>
      <c r="L27" s="476">
        <v>17.667856653000001</v>
      </c>
      <c r="M27" s="476">
        <v>16.682205188000001</v>
      </c>
      <c r="N27" s="476">
        <v>16.145313010999999</v>
      </c>
      <c r="O27" s="476">
        <v>16.435506718999999</v>
      </c>
      <c r="P27" s="476">
        <v>16.568413026000002</v>
      </c>
      <c r="Q27" s="476">
        <v>16.965321619000001</v>
      </c>
      <c r="R27" s="476">
        <v>17.538137518999999</v>
      </c>
      <c r="S27" s="476">
        <v>18.249789728</v>
      </c>
      <c r="T27" s="476">
        <v>18.594405492</v>
      </c>
      <c r="U27" s="476">
        <v>19.022100114000001</v>
      </c>
      <c r="V27" s="476">
        <v>19.610905237000001</v>
      </c>
      <c r="W27" s="476">
        <v>19.802066339</v>
      </c>
      <c r="X27" s="476">
        <v>17.604330472000001</v>
      </c>
      <c r="Y27" s="476">
        <v>17.934959092</v>
      </c>
      <c r="Z27" s="476">
        <v>17.337192915999999</v>
      </c>
      <c r="AA27" s="476">
        <v>17.256056719</v>
      </c>
      <c r="AB27" s="476">
        <v>17.764186985999999</v>
      </c>
      <c r="AC27" s="476">
        <v>18.818039101</v>
      </c>
      <c r="AD27" s="476">
        <v>17.284427355999998</v>
      </c>
      <c r="AE27" s="476">
        <v>20.517167500999999</v>
      </c>
      <c r="AF27" s="476">
        <v>22.326088522999999</v>
      </c>
      <c r="AG27" s="476">
        <v>21.082932651</v>
      </c>
      <c r="AH27" s="476">
        <v>21.740904337</v>
      </c>
      <c r="AI27" s="476">
        <v>21.900204666</v>
      </c>
      <c r="AJ27" s="476">
        <v>20.540959700999998</v>
      </c>
      <c r="AK27" s="476">
        <v>18.734588581000001</v>
      </c>
      <c r="AL27" s="476">
        <v>18.174492450999999</v>
      </c>
      <c r="AM27" s="476">
        <v>19.479135519</v>
      </c>
      <c r="AN27" s="476">
        <v>19.381268817999999</v>
      </c>
      <c r="AO27" s="476">
        <v>19.951138533999998</v>
      </c>
      <c r="AP27" s="476">
        <v>21.269843377000001</v>
      </c>
      <c r="AQ27" s="476">
        <v>22.124610691000001</v>
      </c>
      <c r="AR27" s="476">
        <v>23.660664575999999</v>
      </c>
      <c r="AS27" s="476">
        <v>23.348741421</v>
      </c>
      <c r="AT27" s="476">
        <v>24.164534194000002</v>
      </c>
      <c r="AU27" s="476">
        <v>24.293223039000001</v>
      </c>
      <c r="AV27" s="476">
        <v>20.831438163000001</v>
      </c>
      <c r="AW27" s="476">
        <v>21.521863747000001</v>
      </c>
      <c r="AX27" s="476">
        <v>20.723558274999998</v>
      </c>
      <c r="AY27" s="476">
        <v>21.109271391</v>
      </c>
      <c r="AZ27" s="476">
        <v>22.303712949000001</v>
      </c>
      <c r="BA27" s="476">
        <v>22.931977467999999</v>
      </c>
      <c r="BB27" s="476">
        <v>24.508908688000002</v>
      </c>
      <c r="BC27" s="476">
        <v>25.07</v>
      </c>
      <c r="BD27" s="697">
        <v>25.88</v>
      </c>
      <c r="BE27" s="697">
        <v>24.958369999999999</v>
      </c>
      <c r="BF27" s="697">
        <v>25.646350000000002</v>
      </c>
      <c r="BG27" s="397">
        <v>25.655090000000001</v>
      </c>
      <c r="BH27" s="397">
        <v>21.145</v>
      </c>
      <c r="BI27" s="397">
        <v>22.611129999999999</v>
      </c>
      <c r="BJ27" s="397">
        <v>21.698409999999999</v>
      </c>
      <c r="BK27" s="397">
        <v>22.051749999999998</v>
      </c>
      <c r="BL27" s="397">
        <v>23.257439999999999</v>
      </c>
      <c r="BM27" s="397">
        <v>23.88008</v>
      </c>
      <c r="BN27" s="397">
        <v>26.43505</v>
      </c>
      <c r="BO27" s="397">
        <v>25.980509999999999</v>
      </c>
      <c r="BP27" s="397">
        <v>26.785599999999999</v>
      </c>
      <c r="BQ27" s="397">
        <v>25.872199999999999</v>
      </c>
      <c r="BR27" s="397">
        <v>26.51633</v>
      </c>
      <c r="BS27" s="397">
        <v>26.449449999999999</v>
      </c>
      <c r="BT27" s="397">
        <v>21.004090000000001</v>
      </c>
      <c r="BU27" s="397">
        <v>23.264800000000001</v>
      </c>
      <c r="BV27" s="397">
        <v>22.296399999999998</v>
      </c>
    </row>
    <row r="28" spans="1:74" ht="11.1" customHeight="1" x14ac:dyDescent="0.2">
      <c r="A28" s="59"/>
      <c r="B28" s="596"/>
      <c r="C28" s="476"/>
      <c r="D28" s="476"/>
      <c r="E28" s="476"/>
      <c r="F28" s="476"/>
      <c r="G28" s="476"/>
      <c r="H28" s="476"/>
      <c r="I28" s="476"/>
      <c r="J28" s="476"/>
      <c r="K28" s="476"/>
      <c r="L28" s="476"/>
      <c r="M28" s="476"/>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6"/>
      <c r="AO28" s="476"/>
      <c r="AP28" s="476"/>
      <c r="AQ28" s="476"/>
      <c r="AR28" s="476"/>
      <c r="AS28" s="476"/>
      <c r="AT28" s="476"/>
      <c r="AU28" s="476"/>
      <c r="AV28" s="476"/>
      <c r="AW28" s="476"/>
      <c r="AX28" s="476"/>
      <c r="AY28" s="476"/>
      <c r="AZ28" s="476"/>
      <c r="BA28" s="476"/>
      <c r="BB28" s="476"/>
      <c r="BC28" s="476"/>
      <c r="BD28" s="697"/>
      <c r="BE28" s="697"/>
      <c r="BF28" s="697"/>
      <c r="BG28" s="397"/>
      <c r="BH28" s="397"/>
      <c r="BI28" s="397"/>
      <c r="BJ28" s="397"/>
      <c r="BK28" s="397"/>
      <c r="BL28" s="397"/>
      <c r="BM28" s="397"/>
      <c r="BN28" s="397"/>
      <c r="BO28" s="397"/>
      <c r="BP28" s="397"/>
      <c r="BQ28" s="397"/>
      <c r="BR28" s="397"/>
      <c r="BS28" s="397"/>
      <c r="BT28" s="397"/>
      <c r="BU28" s="397"/>
      <c r="BV28" s="397"/>
    </row>
    <row r="29" spans="1:74" ht="11.1" customHeight="1" x14ac:dyDescent="0.2">
      <c r="A29" s="59"/>
      <c r="B29" s="61" t="s">
        <v>1014</v>
      </c>
      <c r="C29" s="519"/>
      <c r="D29" s="519"/>
      <c r="E29" s="519"/>
      <c r="F29" s="519"/>
      <c r="G29" s="519"/>
      <c r="H29" s="519"/>
      <c r="I29" s="519"/>
      <c r="J29" s="519"/>
      <c r="K29" s="519"/>
      <c r="L29" s="519"/>
      <c r="M29" s="519"/>
      <c r="N29" s="519"/>
      <c r="O29" s="519"/>
      <c r="P29" s="519"/>
      <c r="Q29" s="519"/>
      <c r="R29" s="519"/>
      <c r="S29" s="519"/>
      <c r="T29" s="519"/>
      <c r="U29" s="519"/>
      <c r="V29" s="519"/>
      <c r="W29" s="519"/>
      <c r="X29" s="519"/>
      <c r="Y29" s="519"/>
      <c r="Z29" s="519"/>
      <c r="AA29" s="519"/>
      <c r="AB29" s="519"/>
      <c r="AC29" s="519"/>
      <c r="AD29" s="519"/>
      <c r="AE29" s="519"/>
      <c r="AF29" s="519"/>
      <c r="AG29" s="519"/>
      <c r="AH29" s="519"/>
      <c r="AI29" s="519"/>
      <c r="AJ29" s="519"/>
      <c r="AK29" s="519"/>
      <c r="AL29" s="519"/>
      <c r="AM29" s="519"/>
      <c r="AN29" s="519"/>
      <c r="AO29" s="519"/>
      <c r="AP29" s="519"/>
      <c r="AQ29" s="519"/>
      <c r="AR29" s="519"/>
      <c r="AS29" s="519"/>
      <c r="AT29" s="519"/>
      <c r="AU29" s="519"/>
      <c r="AV29" s="519"/>
      <c r="AW29" s="519"/>
      <c r="AX29" s="519"/>
      <c r="AY29" s="519"/>
      <c r="AZ29" s="519"/>
      <c r="BA29" s="519"/>
      <c r="BB29" s="519"/>
      <c r="BC29" s="519"/>
      <c r="BD29" s="791"/>
      <c r="BE29" s="791"/>
      <c r="BF29" s="791"/>
      <c r="BG29" s="517"/>
      <c r="BH29" s="517"/>
      <c r="BI29" s="517"/>
      <c r="BJ29" s="517"/>
      <c r="BK29" s="517"/>
      <c r="BL29" s="517"/>
      <c r="BM29" s="517"/>
      <c r="BN29" s="517"/>
      <c r="BO29" s="517"/>
      <c r="BP29" s="517"/>
      <c r="BQ29" s="517"/>
      <c r="BR29" s="517"/>
      <c r="BS29" s="517"/>
      <c r="BT29" s="517"/>
      <c r="BU29" s="517"/>
      <c r="BV29" s="517"/>
    </row>
    <row r="30" spans="1:74" s="597" customFormat="1" ht="11.1" customHeight="1" x14ac:dyDescent="0.2">
      <c r="A30" s="595" t="s">
        <v>347</v>
      </c>
      <c r="B30" s="638" t="s">
        <v>1188</v>
      </c>
      <c r="C30" s="476">
        <v>10.18</v>
      </c>
      <c r="D30" s="476">
        <v>10.3</v>
      </c>
      <c r="E30" s="476">
        <v>10.34</v>
      </c>
      <c r="F30" s="476">
        <v>10.37</v>
      </c>
      <c r="G30" s="476">
        <v>10.4</v>
      </c>
      <c r="H30" s="476">
        <v>10.89</v>
      </c>
      <c r="I30" s="476">
        <v>10.84</v>
      </c>
      <c r="J30" s="476">
        <v>10.9</v>
      </c>
      <c r="K30" s="476">
        <v>11.02</v>
      </c>
      <c r="L30" s="476">
        <v>10.72</v>
      </c>
      <c r="M30" s="476">
        <v>10.53</v>
      </c>
      <c r="N30" s="476">
        <v>10.41</v>
      </c>
      <c r="O30" s="476">
        <v>10.27</v>
      </c>
      <c r="P30" s="476">
        <v>11.36</v>
      </c>
      <c r="Q30" s="476">
        <v>11.08</v>
      </c>
      <c r="R30" s="476">
        <v>10.87</v>
      </c>
      <c r="S30" s="476">
        <v>10.86</v>
      </c>
      <c r="T30" s="476">
        <v>11.33</v>
      </c>
      <c r="U30" s="476">
        <v>11.46</v>
      </c>
      <c r="V30" s="476">
        <v>11.52</v>
      </c>
      <c r="W30" s="476">
        <v>11.65</v>
      </c>
      <c r="X30" s="476">
        <v>11.52</v>
      </c>
      <c r="Y30" s="476">
        <v>11.29</v>
      </c>
      <c r="Z30" s="476">
        <v>11.15</v>
      </c>
      <c r="AA30" s="476">
        <v>11.26</v>
      </c>
      <c r="AB30" s="476">
        <v>11.66</v>
      </c>
      <c r="AC30" s="476">
        <v>11.65</v>
      </c>
      <c r="AD30" s="476">
        <v>11.82</v>
      </c>
      <c r="AE30" s="476">
        <v>12</v>
      </c>
      <c r="AF30" s="476">
        <v>12.75</v>
      </c>
      <c r="AG30" s="476">
        <v>13.02</v>
      </c>
      <c r="AH30" s="476">
        <v>13.41</v>
      </c>
      <c r="AI30" s="476">
        <v>13.28</v>
      </c>
      <c r="AJ30" s="476">
        <v>12.89</v>
      </c>
      <c r="AK30" s="476">
        <v>12.33</v>
      </c>
      <c r="AL30" s="476">
        <v>12.28</v>
      </c>
      <c r="AM30" s="476">
        <v>12.75</v>
      </c>
      <c r="AN30" s="476">
        <v>12.7</v>
      </c>
      <c r="AO30" s="476">
        <v>12.48</v>
      </c>
      <c r="AP30" s="476">
        <v>12.21</v>
      </c>
      <c r="AQ30" s="476">
        <v>12.32</v>
      </c>
      <c r="AR30" s="476">
        <v>12.77</v>
      </c>
      <c r="AS30" s="476">
        <v>13.07</v>
      </c>
      <c r="AT30" s="476">
        <v>13.24</v>
      </c>
      <c r="AU30" s="476">
        <v>13.23</v>
      </c>
      <c r="AV30" s="476">
        <v>12.86</v>
      </c>
      <c r="AW30" s="476">
        <v>12.62</v>
      </c>
      <c r="AX30" s="476">
        <v>12.39</v>
      </c>
      <c r="AY30" s="476">
        <v>12.68</v>
      </c>
      <c r="AZ30" s="476">
        <v>12.81</v>
      </c>
      <c r="BA30" s="476">
        <v>12.76</v>
      </c>
      <c r="BB30" s="476">
        <v>12.66</v>
      </c>
      <c r="BC30" s="476">
        <v>12.48</v>
      </c>
      <c r="BD30" s="697">
        <v>13.1</v>
      </c>
      <c r="BE30" s="697">
        <v>13.35244</v>
      </c>
      <c r="BF30" s="697">
        <v>13.41516</v>
      </c>
      <c r="BG30" s="397">
        <v>13.35758</v>
      </c>
      <c r="BH30" s="397">
        <v>12.919919999999999</v>
      </c>
      <c r="BI30" s="397">
        <v>12.63048</v>
      </c>
      <c r="BJ30" s="397">
        <v>12.373379999999999</v>
      </c>
      <c r="BK30" s="397">
        <v>12.62518</v>
      </c>
      <c r="BL30" s="397">
        <v>12.818239999999999</v>
      </c>
      <c r="BM30" s="397">
        <v>12.829280000000001</v>
      </c>
      <c r="BN30" s="397">
        <v>12.82804</v>
      </c>
      <c r="BO30" s="397">
        <v>12.738799999999999</v>
      </c>
      <c r="BP30" s="397">
        <v>13.429349999999999</v>
      </c>
      <c r="BQ30" s="397">
        <v>13.66173</v>
      </c>
      <c r="BR30" s="397">
        <v>13.769600000000001</v>
      </c>
      <c r="BS30" s="397">
        <v>13.75422</v>
      </c>
      <c r="BT30" s="397">
        <v>13.297549999999999</v>
      </c>
      <c r="BU30" s="397">
        <v>12.99</v>
      </c>
      <c r="BV30" s="397">
        <v>12.69875</v>
      </c>
    </row>
    <row r="31" spans="1:74" ht="11.1" customHeight="1" x14ac:dyDescent="0.2">
      <c r="A31" s="59" t="s">
        <v>338</v>
      </c>
      <c r="B31" s="877" t="s">
        <v>1033</v>
      </c>
      <c r="C31" s="476">
        <v>16.186677169999999</v>
      </c>
      <c r="D31" s="476">
        <v>16.347419266999999</v>
      </c>
      <c r="E31" s="476">
        <v>15.984393038</v>
      </c>
      <c r="F31" s="476">
        <v>16.102505294</v>
      </c>
      <c r="G31" s="476">
        <v>15.422289617000001</v>
      </c>
      <c r="H31" s="476">
        <v>15.329538927</v>
      </c>
      <c r="I31" s="476">
        <v>15.805311869000001</v>
      </c>
      <c r="J31" s="476">
        <v>16.196122151000001</v>
      </c>
      <c r="K31" s="476">
        <v>15.721464696</v>
      </c>
      <c r="L31" s="476">
        <v>15.668205794</v>
      </c>
      <c r="M31" s="476">
        <v>15.495932445999999</v>
      </c>
      <c r="N31" s="476">
        <v>15.626898262999999</v>
      </c>
      <c r="O31" s="476">
        <v>15.862833542000001</v>
      </c>
      <c r="P31" s="476">
        <v>16.463689609999999</v>
      </c>
      <c r="Q31" s="476">
        <v>16.236495013999999</v>
      </c>
      <c r="R31" s="476">
        <v>15.702829933</v>
      </c>
      <c r="S31" s="476">
        <v>15.648289255</v>
      </c>
      <c r="T31" s="476">
        <v>16.066078018999999</v>
      </c>
      <c r="U31" s="476">
        <v>16.831774374999998</v>
      </c>
      <c r="V31" s="476">
        <v>16.109072665999999</v>
      </c>
      <c r="W31" s="476">
        <v>16.945644950999998</v>
      </c>
      <c r="X31" s="476">
        <v>16.698054901999999</v>
      </c>
      <c r="Y31" s="476">
        <v>16.501980815</v>
      </c>
      <c r="Z31" s="476">
        <v>16.904633434000001</v>
      </c>
      <c r="AA31" s="476">
        <v>18.125874498000002</v>
      </c>
      <c r="AB31" s="476">
        <v>19.268902032</v>
      </c>
      <c r="AC31" s="476">
        <v>17.879793089</v>
      </c>
      <c r="AD31" s="476">
        <v>17.403876236999999</v>
      </c>
      <c r="AE31" s="476">
        <v>16.965513538</v>
      </c>
      <c r="AF31" s="476">
        <v>17.746126091000001</v>
      </c>
      <c r="AG31" s="476">
        <v>17.097546510000001</v>
      </c>
      <c r="AH31" s="476">
        <v>18.711378221</v>
      </c>
      <c r="AI31" s="476">
        <v>19.054856979</v>
      </c>
      <c r="AJ31" s="476">
        <v>18.131795704000002</v>
      </c>
      <c r="AK31" s="476">
        <v>18.093251480999999</v>
      </c>
      <c r="AL31" s="476">
        <v>19.123153313</v>
      </c>
      <c r="AM31" s="476">
        <v>20.539636087000002</v>
      </c>
      <c r="AN31" s="476">
        <v>21.060168589</v>
      </c>
      <c r="AO31" s="476">
        <v>20.10080125</v>
      </c>
      <c r="AP31" s="476">
        <v>19.253378081000001</v>
      </c>
      <c r="AQ31" s="476">
        <v>18.094591037000001</v>
      </c>
      <c r="AR31" s="476">
        <v>17.910686031000001</v>
      </c>
      <c r="AS31" s="476">
        <v>18.380726930000002</v>
      </c>
      <c r="AT31" s="476">
        <v>18.935915656999999</v>
      </c>
      <c r="AU31" s="476">
        <v>18.826155839999998</v>
      </c>
      <c r="AV31" s="476">
        <v>19.188523636999999</v>
      </c>
      <c r="AW31" s="476">
        <v>19.199436289000001</v>
      </c>
      <c r="AX31" s="476">
        <v>19.606158561000001</v>
      </c>
      <c r="AY31" s="476">
        <v>20.765714022000001</v>
      </c>
      <c r="AZ31" s="476">
        <v>20.783416356</v>
      </c>
      <c r="BA31" s="476">
        <v>20.162881942999999</v>
      </c>
      <c r="BB31" s="476">
        <v>19.670464209999999</v>
      </c>
      <c r="BC31" s="476">
        <v>19.059999999999999</v>
      </c>
      <c r="BD31" s="697">
        <v>19.91</v>
      </c>
      <c r="BE31" s="697">
        <v>19.463000000000001</v>
      </c>
      <c r="BF31" s="697">
        <v>19.414259999999999</v>
      </c>
      <c r="BG31" s="397">
        <v>19.137730000000001</v>
      </c>
      <c r="BH31" s="397">
        <v>19.297059999999998</v>
      </c>
      <c r="BI31" s="397">
        <v>19.306149999999999</v>
      </c>
      <c r="BJ31" s="397">
        <v>19.701049999999999</v>
      </c>
      <c r="BK31" s="397">
        <v>20.932729999999999</v>
      </c>
      <c r="BL31" s="397">
        <v>21.05114</v>
      </c>
      <c r="BM31" s="397">
        <v>20.57152</v>
      </c>
      <c r="BN31" s="397">
        <v>20.211169999999999</v>
      </c>
      <c r="BO31" s="397">
        <v>19.698560000000001</v>
      </c>
      <c r="BP31" s="397">
        <v>20.750779999999999</v>
      </c>
      <c r="BQ31" s="397">
        <v>20.37293</v>
      </c>
      <c r="BR31" s="397">
        <v>20.12331</v>
      </c>
      <c r="BS31" s="397">
        <v>20.026230000000002</v>
      </c>
      <c r="BT31" s="397">
        <v>20.271280000000001</v>
      </c>
      <c r="BU31" s="397">
        <v>20.3066</v>
      </c>
      <c r="BV31" s="397">
        <v>20.72335</v>
      </c>
    </row>
    <row r="32" spans="1:74" ht="11.1" customHeight="1" x14ac:dyDescent="0.2">
      <c r="A32" s="59" t="s">
        <v>339</v>
      </c>
      <c r="B32" s="670" t="s">
        <v>1034</v>
      </c>
      <c r="C32" s="476">
        <v>11.573990487</v>
      </c>
      <c r="D32" s="476">
        <v>11.609913350999999</v>
      </c>
      <c r="E32" s="476">
        <v>11.864847665999999</v>
      </c>
      <c r="F32" s="476">
        <v>11.854787188</v>
      </c>
      <c r="G32" s="476">
        <v>12.273592130999999</v>
      </c>
      <c r="H32" s="476">
        <v>13.287174928000001</v>
      </c>
      <c r="I32" s="476">
        <v>13.161075282000001</v>
      </c>
      <c r="J32" s="476">
        <v>13.191348573999999</v>
      </c>
      <c r="K32" s="476">
        <v>13.270994694000001</v>
      </c>
      <c r="L32" s="476">
        <v>12.790435639</v>
      </c>
      <c r="M32" s="476">
        <v>12.446685916</v>
      </c>
      <c r="N32" s="476">
        <v>11.98879827</v>
      </c>
      <c r="O32" s="476">
        <v>12.076198482000001</v>
      </c>
      <c r="P32" s="476">
        <v>12.650287844999999</v>
      </c>
      <c r="Q32" s="476">
        <v>12.627640105999999</v>
      </c>
      <c r="R32" s="476">
        <v>12.296020641</v>
      </c>
      <c r="S32" s="476">
        <v>13.088693311</v>
      </c>
      <c r="T32" s="476">
        <v>14.015609582</v>
      </c>
      <c r="U32" s="476">
        <v>14.150847922000001</v>
      </c>
      <c r="V32" s="476">
        <v>14.194472034</v>
      </c>
      <c r="W32" s="476">
        <v>14.362306948000001</v>
      </c>
      <c r="X32" s="476">
        <v>13.957826288</v>
      </c>
      <c r="Y32" s="476">
        <v>13.36283435</v>
      </c>
      <c r="Z32" s="476">
        <v>13.076788168</v>
      </c>
      <c r="AA32" s="476">
        <v>13.672746596</v>
      </c>
      <c r="AB32" s="476">
        <v>14.399134441999999</v>
      </c>
      <c r="AC32" s="476">
        <v>13.813785912</v>
      </c>
      <c r="AD32" s="476">
        <v>14.01397064</v>
      </c>
      <c r="AE32" s="476">
        <v>14.476708077</v>
      </c>
      <c r="AF32" s="476">
        <v>16.024294593</v>
      </c>
      <c r="AG32" s="476">
        <v>16.196400365999999</v>
      </c>
      <c r="AH32" s="476">
        <v>16.570913084000001</v>
      </c>
      <c r="AI32" s="476">
        <v>16.727833390000001</v>
      </c>
      <c r="AJ32" s="476">
        <v>15.582495845</v>
      </c>
      <c r="AK32" s="476">
        <v>14.869710427999999</v>
      </c>
      <c r="AL32" s="476">
        <v>15.057808309</v>
      </c>
      <c r="AM32" s="476">
        <v>15.421147027</v>
      </c>
      <c r="AN32" s="476">
        <v>14.585519154</v>
      </c>
      <c r="AO32" s="476">
        <v>14.563305422999999</v>
      </c>
      <c r="AP32" s="476">
        <v>14.360021376000001</v>
      </c>
      <c r="AQ32" s="476">
        <v>14.455442876999999</v>
      </c>
      <c r="AR32" s="476">
        <v>15.781149495999999</v>
      </c>
      <c r="AS32" s="476">
        <v>16.398186329000001</v>
      </c>
      <c r="AT32" s="476">
        <v>16.197895640999999</v>
      </c>
      <c r="AU32" s="476">
        <v>16.635749150999999</v>
      </c>
      <c r="AV32" s="476">
        <v>15.654198843</v>
      </c>
      <c r="AW32" s="476">
        <v>15.424231002000001</v>
      </c>
      <c r="AX32" s="476">
        <v>14.5071434</v>
      </c>
      <c r="AY32" s="476">
        <v>14.897275619</v>
      </c>
      <c r="AZ32" s="476">
        <v>15.394402125999999</v>
      </c>
      <c r="BA32" s="476">
        <v>14.995394345999999</v>
      </c>
      <c r="BB32" s="476">
        <v>15.144053402999999</v>
      </c>
      <c r="BC32" s="476">
        <v>15.14</v>
      </c>
      <c r="BD32" s="697">
        <v>16.29</v>
      </c>
      <c r="BE32" s="697">
        <v>16.747450000000001</v>
      </c>
      <c r="BF32" s="697">
        <v>16.55247</v>
      </c>
      <c r="BG32" s="397">
        <v>16.875889999999998</v>
      </c>
      <c r="BH32" s="397">
        <v>15.83942</v>
      </c>
      <c r="BI32" s="397">
        <v>15.61049</v>
      </c>
      <c r="BJ32" s="397">
        <v>14.737819999999999</v>
      </c>
      <c r="BK32" s="397">
        <v>15.047560000000001</v>
      </c>
      <c r="BL32" s="397">
        <v>15.66865</v>
      </c>
      <c r="BM32" s="397">
        <v>15.29602</v>
      </c>
      <c r="BN32" s="397">
        <v>15.47526</v>
      </c>
      <c r="BO32" s="397">
        <v>15.478199999999999</v>
      </c>
      <c r="BP32" s="397">
        <v>16.670819999999999</v>
      </c>
      <c r="BQ32" s="397">
        <v>17.169</v>
      </c>
      <c r="BR32" s="397">
        <v>17.04213</v>
      </c>
      <c r="BS32" s="397">
        <v>17.435279999999999</v>
      </c>
      <c r="BT32" s="397">
        <v>16.333649999999999</v>
      </c>
      <c r="BU32" s="397">
        <v>16.03003</v>
      </c>
      <c r="BV32" s="397">
        <v>15.06278</v>
      </c>
    </row>
    <row r="33" spans="1:74" ht="11.1" customHeight="1" x14ac:dyDescent="0.2">
      <c r="A33" s="59" t="s">
        <v>340</v>
      </c>
      <c r="B33" s="877" t="s">
        <v>1035</v>
      </c>
      <c r="C33" s="476">
        <v>9.9315446591000001</v>
      </c>
      <c r="D33" s="476">
        <v>9.9388998430999997</v>
      </c>
      <c r="E33" s="476">
        <v>10.163630700000001</v>
      </c>
      <c r="F33" s="476">
        <v>10.410397318999999</v>
      </c>
      <c r="G33" s="476">
        <v>10.350308734</v>
      </c>
      <c r="H33" s="476">
        <v>10.5432484</v>
      </c>
      <c r="I33" s="476">
        <v>10.113948667000001</v>
      </c>
      <c r="J33" s="476">
        <v>10.135232021</v>
      </c>
      <c r="K33" s="476">
        <v>10.622865904999999</v>
      </c>
      <c r="L33" s="476">
        <v>10.440630404</v>
      </c>
      <c r="M33" s="476">
        <v>10.466703295</v>
      </c>
      <c r="N33" s="476">
        <v>10.1942336</v>
      </c>
      <c r="O33" s="476">
        <v>10.071852163999999</v>
      </c>
      <c r="P33" s="476">
        <v>10.441721533000001</v>
      </c>
      <c r="Q33" s="476">
        <v>10.650154339</v>
      </c>
      <c r="R33" s="476">
        <v>10.611072209</v>
      </c>
      <c r="S33" s="476">
        <v>10.743413986</v>
      </c>
      <c r="T33" s="476">
        <v>10.700115452</v>
      </c>
      <c r="U33" s="476">
        <v>10.546718293</v>
      </c>
      <c r="V33" s="476">
        <v>10.647080955</v>
      </c>
      <c r="W33" s="476">
        <v>10.810234884</v>
      </c>
      <c r="X33" s="476">
        <v>10.961536927999999</v>
      </c>
      <c r="Y33" s="476">
        <v>11.072919125</v>
      </c>
      <c r="Z33" s="476">
        <v>10.70341103</v>
      </c>
      <c r="AA33" s="476">
        <v>10.680457487</v>
      </c>
      <c r="AB33" s="476">
        <v>11.135856055</v>
      </c>
      <c r="AC33" s="476">
        <v>11.071990433</v>
      </c>
      <c r="AD33" s="476">
        <v>11.424174676</v>
      </c>
      <c r="AE33" s="476">
        <v>11.703033331</v>
      </c>
      <c r="AF33" s="476">
        <v>11.965536341</v>
      </c>
      <c r="AG33" s="476">
        <v>11.928929661</v>
      </c>
      <c r="AH33" s="476">
        <v>11.992981176000001</v>
      </c>
      <c r="AI33" s="476">
        <v>11.976270777</v>
      </c>
      <c r="AJ33" s="476">
        <v>11.993845042</v>
      </c>
      <c r="AK33" s="476">
        <v>11.653678414</v>
      </c>
      <c r="AL33" s="476">
        <v>11.627800611</v>
      </c>
      <c r="AM33" s="476">
        <v>12.074060663999999</v>
      </c>
      <c r="AN33" s="476">
        <v>11.983255946</v>
      </c>
      <c r="AO33" s="476">
        <v>11.971921018</v>
      </c>
      <c r="AP33" s="476">
        <v>12.023845996</v>
      </c>
      <c r="AQ33" s="476">
        <v>12.137646576</v>
      </c>
      <c r="AR33" s="476">
        <v>12.035503562000001</v>
      </c>
      <c r="AS33" s="476">
        <v>11.823148573999999</v>
      </c>
      <c r="AT33" s="476">
        <v>11.964562631</v>
      </c>
      <c r="AU33" s="476">
        <v>11.920575938000001</v>
      </c>
      <c r="AV33" s="476">
        <v>11.960002162</v>
      </c>
      <c r="AW33" s="476">
        <v>11.959803631</v>
      </c>
      <c r="AX33" s="476">
        <v>11.672419395</v>
      </c>
      <c r="AY33" s="476">
        <v>11.884650804</v>
      </c>
      <c r="AZ33" s="476">
        <v>12.19930928</v>
      </c>
      <c r="BA33" s="476">
        <v>12.14187035</v>
      </c>
      <c r="BB33" s="476">
        <v>12.200387057</v>
      </c>
      <c r="BC33" s="476">
        <v>12.36</v>
      </c>
      <c r="BD33" s="697">
        <v>12.4</v>
      </c>
      <c r="BE33" s="697">
        <v>11.978870000000001</v>
      </c>
      <c r="BF33" s="697">
        <v>12.051629999999999</v>
      </c>
      <c r="BG33" s="397">
        <v>12.030419999999999</v>
      </c>
      <c r="BH33" s="397">
        <v>12.090820000000001</v>
      </c>
      <c r="BI33" s="397">
        <v>12.109780000000001</v>
      </c>
      <c r="BJ33" s="397">
        <v>11.827299999999999</v>
      </c>
      <c r="BK33" s="397">
        <v>12.075279999999999</v>
      </c>
      <c r="BL33" s="397">
        <v>12.37604</v>
      </c>
      <c r="BM33" s="397">
        <v>12.344469999999999</v>
      </c>
      <c r="BN33" s="397">
        <v>12.436</v>
      </c>
      <c r="BO33" s="397">
        <v>12.635759999999999</v>
      </c>
      <c r="BP33" s="397">
        <v>12.699769999999999</v>
      </c>
      <c r="BQ33" s="397">
        <v>12.22777</v>
      </c>
      <c r="BR33" s="397">
        <v>12.328469999999999</v>
      </c>
      <c r="BS33" s="397">
        <v>12.34243</v>
      </c>
      <c r="BT33" s="397">
        <v>12.42174</v>
      </c>
      <c r="BU33" s="397">
        <v>12.448639999999999</v>
      </c>
      <c r="BV33" s="397">
        <v>12.14742</v>
      </c>
    </row>
    <row r="34" spans="1:74" ht="11.1" customHeight="1" x14ac:dyDescent="0.2">
      <c r="A34" s="59" t="s">
        <v>341</v>
      </c>
      <c r="B34" s="877" t="s">
        <v>1036</v>
      </c>
      <c r="C34" s="476">
        <v>8.8992918552999996</v>
      </c>
      <c r="D34" s="476">
        <v>9.0853980486000001</v>
      </c>
      <c r="E34" s="476">
        <v>9.2141435809000001</v>
      </c>
      <c r="F34" s="476">
        <v>9.4989764316999992</v>
      </c>
      <c r="G34" s="476">
        <v>10.139348942</v>
      </c>
      <c r="H34" s="476">
        <v>10.600035021</v>
      </c>
      <c r="I34" s="476">
        <v>10.454887144000001</v>
      </c>
      <c r="J34" s="476">
        <v>10.472018223999999</v>
      </c>
      <c r="K34" s="476">
        <v>10.003935475</v>
      </c>
      <c r="L34" s="476">
        <v>9.2810515593999998</v>
      </c>
      <c r="M34" s="476">
        <v>9.1429101726000006</v>
      </c>
      <c r="N34" s="476">
        <v>8.8643407180999993</v>
      </c>
      <c r="O34" s="476">
        <v>8.8146654378000004</v>
      </c>
      <c r="P34" s="476">
        <v>9.2285350351000002</v>
      </c>
      <c r="Q34" s="476">
        <v>9.2636025590000006</v>
      </c>
      <c r="R34" s="476">
        <v>9.4924240382999994</v>
      </c>
      <c r="S34" s="476">
        <v>9.8946724809000006</v>
      </c>
      <c r="T34" s="476">
        <v>11.032551765999999</v>
      </c>
      <c r="U34" s="476">
        <v>10.934082799</v>
      </c>
      <c r="V34" s="476">
        <v>10.851788687999999</v>
      </c>
      <c r="W34" s="476">
        <v>10.699040886000001</v>
      </c>
      <c r="X34" s="476">
        <v>9.7224262649999993</v>
      </c>
      <c r="Y34" s="476">
        <v>9.7283710587000005</v>
      </c>
      <c r="Z34" s="476">
        <v>9.4137077356999992</v>
      </c>
      <c r="AA34" s="476">
        <v>9.4235150620999999</v>
      </c>
      <c r="AB34" s="476">
        <v>9.5559915677999996</v>
      </c>
      <c r="AC34" s="476">
        <v>9.7401596336999994</v>
      </c>
      <c r="AD34" s="476">
        <v>9.8432326455000005</v>
      </c>
      <c r="AE34" s="476">
        <v>10.295449852000001</v>
      </c>
      <c r="AF34" s="476">
        <v>11.482830742999999</v>
      </c>
      <c r="AG34" s="476">
        <v>11.61598511</v>
      </c>
      <c r="AH34" s="476">
        <v>11.674528905000001</v>
      </c>
      <c r="AI34" s="476">
        <v>10.974541672999999</v>
      </c>
      <c r="AJ34" s="476">
        <v>10.368467434999999</v>
      </c>
      <c r="AK34" s="476">
        <v>10.145949830999999</v>
      </c>
      <c r="AL34" s="476">
        <v>9.6844366063000002</v>
      </c>
      <c r="AM34" s="476">
        <v>9.7505949339000004</v>
      </c>
      <c r="AN34" s="476">
        <v>10.066564608</v>
      </c>
      <c r="AO34" s="476">
        <v>10.056773674</v>
      </c>
      <c r="AP34" s="476">
        <v>10.116824776</v>
      </c>
      <c r="AQ34" s="476">
        <v>10.394715060999999</v>
      </c>
      <c r="AR34" s="476">
        <v>11.369406492</v>
      </c>
      <c r="AS34" s="476">
        <v>11.464114</v>
      </c>
      <c r="AT34" s="476">
        <v>11.424440954</v>
      </c>
      <c r="AU34" s="476">
        <v>11.232615405000001</v>
      </c>
      <c r="AV34" s="476">
        <v>10.128876056999999</v>
      </c>
      <c r="AW34" s="476">
        <v>9.8956834144000005</v>
      </c>
      <c r="AX34" s="476">
        <v>9.6756357821000005</v>
      </c>
      <c r="AY34" s="476">
        <v>9.6889377733999993</v>
      </c>
      <c r="AZ34" s="476">
        <v>10.006564256000001</v>
      </c>
      <c r="BA34" s="476">
        <v>10.117899802</v>
      </c>
      <c r="BB34" s="476">
        <v>10.044851764000001</v>
      </c>
      <c r="BC34" s="476">
        <v>9.9499999999999993</v>
      </c>
      <c r="BD34" s="697">
        <v>11.26</v>
      </c>
      <c r="BE34" s="697">
        <v>11.393079999999999</v>
      </c>
      <c r="BF34" s="697">
        <v>11.40569</v>
      </c>
      <c r="BG34" s="397">
        <v>11.198079999999999</v>
      </c>
      <c r="BH34" s="397">
        <v>10.05097</v>
      </c>
      <c r="BI34" s="397">
        <v>9.8415160000000004</v>
      </c>
      <c r="BJ34" s="397">
        <v>9.6006940000000007</v>
      </c>
      <c r="BK34" s="397">
        <v>9.6144459999999992</v>
      </c>
      <c r="BL34" s="397">
        <v>9.9557830000000003</v>
      </c>
      <c r="BM34" s="397">
        <v>10.142770000000001</v>
      </c>
      <c r="BN34" s="397">
        <v>10.14274</v>
      </c>
      <c r="BO34" s="397">
        <v>10.07498</v>
      </c>
      <c r="BP34" s="397">
        <v>11.44004</v>
      </c>
      <c r="BQ34" s="397">
        <v>11.53777</v>
      </c>
      <c r="BR34" s="397">
        <v>11.59052</v>
      </c>
      <c r="BS34" s="397">
        <v>11.412570000000001</v>
      </c>
      <c r="BT34" s="397">
        <v>10.25019</v>
      </c>
      <c r="BU34" s="397">
        <v>10.014559999999999</v>
      </c>
      <c r="BV34" s="397">
        <v>9.7568800000000007</v>
      </c>
    </row>
    <row r="35" spans="1:74" ht="11.1" customHeight="1" x14ac:dyDescent="0.2">
      <c r="A35" s="59" t="s">
        <v>342</v>
      </c>
      <c r="B35" s="877" t="s">
        <v>1037</v>
      </c>
      <c r="C35" s="476">
        <v>9.0220932071999993</v>
      </c>
      <c r="D35" s="476">
        <v>9.2237169948000002</v>
      </c>
      <c r="E35" s="476">
        <v>9.2133336825000001</v>
      </c>
      <c r="F35" s="476">
        <v>9.2255742287999993</v>
      </c>
      <c r="G35" s="476">
        <v>8.6171248157000004</v>
      </c>
      <c r="H35" s="476">
        <v>9.0000674042999993</v>
      </c>
      <c r="I35" s="476">
        <v>8.9217604592999997</v>
      </c>
      <c r="J35" s="476">
        <v>9.0021871545999996</v>
      </c>
      <c r="K35" s="476">
        <v>9.1158535542999992</v>
      </c>
      <c r="L35" s="476">
        <v>9.0801091762000006</v>
      </c>
      <c r="M35" s="476">
        <v>9.0175567133999994</v>
      </c>
      <c r="N35" s="476">
        <v>9.2471422151000002</v>
      </c>
      <c r="O35" s="476">
        <v>8.8940953785999994</v>
      </c>
      <c r="P35" s="476">
        <v>9.4708853160000004</v>
      </c>
      <c r="Q35" s="476">
        <v>9.3120002640999999</v>
      </c>
      <c r="R35" s="476">
        <v>8.8619834751000006</v>
      </c>
      <c r="S35" s="476">
        <v>9.1453637235999992</v>
      </c>
      <c r="T35" s="476">
        <v>9.2973983406999992</v>
      </c>
      <c r="U35" s="476">
        <v>9.3415821034000004</v>
      </c>
      <c r="V35" s="476">
        <v>9.4440240403000004</v>
      </c>
      <c r="W35" s="476">
        <v>9.5628918608000006</v>
      </c>
      <c r="X35" s="476">
        <v>9.7716382445000001</v>
      </c>
      <c r="Y35" s="476">
        <v>9.9482134148999997</v>
      </c>
      <c r="Z35" s="476">
        <v>9.9018124758999999</v>
      </c>
      <c r="AA35" s="476">
        <v>9.8881265631000002</v>
      </c>
      <c r="AB35" s="476">
        <v>10.270259912</v>
      </c>
      <c r="AC35" s="476">
        <v>10.271440205999999</v>
      </c>
      <c r="AD35" s="476">
        <v>10.217719263999999</v>
      </c>
      <c r="AE35" s="476">
        <v>10.750687138</v>
      </c>
      <c r="AF35" s="476">
        <v>11.031799016000001</v>
      </c>
      <c r="AG35" s="476">
        <v>11.205812179</v>
      </c>
      <c r="AH35" s="476">
        <v>11.412025117000001</v>
      </c>
      <c r="AI35" s="476">
        <v>11.350068062</v>
      </c>
      <c r="AJ35" s="476">
        <v>11.179218843999999</v>
      </c>
      <c r="AK35" s="476">
        <v>10.889618198999999</v>
      </c>
      <c r="AL35" s="476">
        <v>11.056902314</v>
      </c>
      <c r="AM35" s="476">
        <v>11.573133975999999</v>
      </c>
      <c r="AN35" s="476">
        <v>11.422598085000001</v>
      </c>
      <c r="AO35" s="476">
        <v>10.985494527</v>
      </c>
      <c r="AP35" s="476">
        <v>11.081813477000001</v>
      </c>
      <c r="AQ35" s="476">
        <v>10.864358016000001</v>
      </c>
      <c r="AR35" s="476">
        <v>10.917198574</v>
      </c>
      <c r="AS35" s="476">
        <v>10.908832142</v>
      </c>
      <c r="AT35" s="476">
        <v>10.84934189</v>
      </c>
      <c r="AU35" s="476">
        <v>10.945520220000001</v>
      </c>
      <c r="AV35" s="476">
        <v>11.080460220000001</v>
      </c>
      <c r="AW35" s="476">
        <v>10.952339692000001</v>
      </c>
      <c r="AX35" s="476">
        <v>10.988324370000001</v>
      </c>
      <c r="AY35" s="476">
        <v>11.271711764999999</v>
      </c>
      <c r="AZ35" s="476">
        <v>11.231783825000001</v>
      </c>
      <c r="BA35" s="476">
        <v>10.987887233</v>
      </c>
      <c r="BB35" s="476">
        <v>10.980266342</v>
      </c>
      <c r="BC35" s="476">
        <v>10.65</v>
      </c>
      <c r="BD35" s="697">
        <v>10.95</v>
      </c>
      <c r="BE35" s="697">
        <v>10.70945</v>
      </c>
      <c r="BF35" s="697">
        <v>10.551349999999999</v>
      </c>
      <c r="BG35" s="397">
        <v>10.59699</v>
      </c>
      <c r="BH35" s="397">
        <v>10.64254</v>
      </c>
      <c r="BI35" s="397">
        <v>10.51459</v>
      </c>
      <c r="BJ35" s="397">
        <v>10.57108</v>
      </c>
      <c r="BK35" s="397">
        <v>10.839740000000001</v>
      </c>
      <c r="BL35" s="397">
        <v>10.890169999999999</v>
      </c>
      <c r="BM35" s="397">
        <v>10.75586</v>
      </c>
      <c r="BN35" s="397">
        <v>10.86866</v>
      </c>
      <c r="BO35" s="397">
        <v>10.59273</v>
      </c>
      <c r="BP35" s="397">
        <v>10.986649999999999</v>
      </c>
      <c r="BQ35" s="397">
        <v>10.87196</v>
      </c>
      <c r="BR35" s="397">
        <v>10.68248</v>
      </c>
      <c r="BS35" s="397">
        <v>10.75231</v>
      </c>
      <c r="BT35" s="397">
        <v>10.83596</v>
      </c>
      <c r="BU35" s="397">
        <v>10.72058</v>
      </c>
      <c r="BV35" s="397">
        <v>10.74494</v>
      </c>
    </row>
    <row r="36" spans="1:74" ht="11.1" customHeight="1" x14ac:dyDescent="0.2">
      <c r="A36" s="59" t="s">
        <v>343</v>
      </c>
      <c r="B36" s="877" t="s">
        <v>1038</v>
      </c>
      <c r="C36" s="476">
        <v>10.812263388</v>
      </c>
      <c r="D36" s="476">
        <v>10.717488900999999</v>
      </c>
      <c r="E36" s="476">
        <v>10.809890880999999</v>
      </c>
      <c r="F36" s="476">
        <v>10.819069051</v>
      </c>
      <c r="G36" s="476">
        <v>10.872665333</v>
      </c>
      <c r="H36" s="476">
        <v>10.834884309</v>
      </c>
      <c r="I36" s="476">
        <v>10.585759914</v>
      </c>
      <c r="J36" s="476">
        <v>10.560347957999999</v>
      </c>
      <c r="K36" s="476">
        <v>10.740716446</v>
      </c>
      <c r="L36" s="476">
        <v>10.670218156000001</v>
      </c>
      <c r="M36" s="476">
        <v>10.914178994</v>
      </c>
      <c r="N36" s="476">
        <v>10.529464662000001</v>
      </c>
      <c r="O36" s="476">
        <v>10.610770075</v>
      </c>
      <c r="P36" s="476">
        <v>10.979192331</v>
      </c>
      <c r="Q36" s="476">
        <v>11.011848493</v>
      </c>
      <c r="R36" s="476">
        <v>11.139905389999999</v>
      </c>
      <c r="S36" s="476">
        <v>11.09630499</v>
      </c>
      <c r="T36" s="476">
        <v>11.135353426</v>
      </c>
      <c r="U36" s="476">
        <v>11.121738701</v>
      </c>
      <c r="V36" s="476">
        <v>11.110717748000001</v>
      </c>
      <c r="W36" s="476">
        <v>11.209909917999999</v>
      </c>
      <c r="X36" s="476">
        <v>11.193777239999999</v>
      </c>
      <c r="Y36" s="476">
        <v>11.500644486000001</v>
      </c>
      <c r="Z36" s="476">
        <v>10.727609742</v>
      </c>
      <c r="AA36" s="476">
        <v>11.473170451</v>
      </c>
      <c r="AB36" s="476">
        <v>11.435938083</v>
      </c>
      <c r="AC36" s="476">
        <v>11.57340338</v>
      </c>
      <c r="AD36" s="476">
        <v>11.721514609</v>
      </c>
      <c r="AE36" s="476">
        <v>11.854674470000001</v>
      </c>
      <c r="AF36" s="476">
        <v>12.339188286000001</v>
      </c>
      <c r="AG36" s="476">
        <v>12.542936104000001</v>
      </c>
      <c r="AH36" s="476">
        <v>13.08144892</v>
      </c>
      <c r="AI36" s="476">
        <v>12.788700690000001</v>
      </c>
      <c r="AJ36" s="476">
        <v>12.489835169999999</v>
      </c>
      <c r="AK36" s="476">
        <v>12.576025229000001</v>
      </c>
      <c r="AL36" s="476">
        <v>12.071847363</v>
      </c>
      <c r="AM36" s="476">
        <v>12.559661552</v>
      </c>
      <c r="AN36" s="476">
        <v>12.904856177999999</v>
      </c>
      <c r="AO36" s="476">
        <v>12.262747701</v>
      </c>
      <c r="AP36" s="476">
        <v>11.961530974</v>
      </c>
      <c r="AQ36" s="476">
        <v>12.012719213</v>
      </c>
      <c r="AR36" s="476">
        <v>12.276710049</v>
      </c>
      <c r="AS36" s="476">
        <v>12.175368363</v>
      </c>
      <c r="AT36" s="476">
        <v>12.005282935</v>
      </c>
      <c r="AU36" s="476">
        <v>12.036142291000001</v>
      </c>
      <c r="AV36" s="476">
        <v>12.042390783</v>
      </c>
      <c r="AW36" s="476">
        <v>12.070671455999999</v>
      </c>
      <c r="AX36" s="476">
        <v>11.946693946</v>
      </c>
      <c r="AY36" s="476">
        <v>12.168525066000001</v>
      </c>
      <c r="AZ36" s="476">
        <v>12.440718249</v>
      </c>
      <c r="BA36" s="476">
        <v>12.759576084000001</v>
      </c>
      <c r="BB36" s="476">
        <v>12.483658601</v>
      </c>
      <c r="BC36" s="476">
        <v>11.97</v>
      </c>
      <c r="BD36" s="697">
        <v>12.45</v>
      </c>
      <c r="BE36" s="697">
        <v>12.375780000000001</v>
      </c>
      <c r="BF36" s="697">
        <v>12.305440000000001</v>
      </c>
      <c r="BG36" s="397">
        <v>12.348089999999999</v>
      </c>
      <c r="BH36" s="397">
        <v>12.297840000000001</v>
      </c>
      <c r="BI36" s="397">
        <v>12.317880000000001</v>
      </c>
      <c r="BJ36" s="397">
        <v>12.170640000000001</v>
      </c>
      <c r="BK36" s="397">
        <v>12.35167</v>
      </c>
      <c r="BL36" s="397">
        <v>12.671670000000001</v>
      </c>
      <c r="BM36" s="397">
        <v>13.029669999999999</v>
      </c>
      <c r="BN36" s="397">
        <v>12.796419999999999</v>
      </c>
      <c r="BO36" s="397">
        <v>12.331250000000001</v>
      </c>
      <c r="BP36" s="397">
        <v>12.87663</v>
      </c>
      <c r="BQ36" s="397">
        <v>12.80744</v>
      </c>
      <c r="BR36" s="397">
        <v>12.723750000000001</v>
      </c>
      <c r="BS36" s="397">
        <v>12.781639999999999</v>
      </c>
      <c r="BT36" s="397">
        <v>12.745229999999999</v>
      </c>
      <c r="BU36" s="397">
        <v>12.742889999999999</v>
      </c>
      <c r="BV36" s="397">
        <v>12.55461</v>
      </c>
    </row>
    <row r="37" spans="1:74" ht="11.1" customHeight="1" x14ac:dyDescent="0.2">
      <c r="A37" s="59" t="s">
        <v>344</v>
      </c>
      <c r="B37" s="877" t="s">
        <v>1039</v>
      </c>
      <c r="C37" s="476">
        <v>7.6220499935000001</v>
      </c>
      <c r="D37" s="476">
        <v>7.8769167761999999</v>
      </c>
      <c r="E37" s="476">
        <v>7.8328969335999998</v>
      </c>
      <c r="F37" s="476">
        <v>7.8545500358</v>
      </c>
      <c r="G37" s="476">
        <v>7.7522477268000003</v>
      </c>
      <c r="H37" s="476">
        <v>7.8111553655000003</v>
      </c>
      <c r="I37" s="476">
        <v>7.6242827145999996</v>
      </c>
      <c r="J37" s="476">
        <v>7.8374996963000001</v>
      </c>
      <c r="K37" s="476">
        <v>8.0335897821</v>
      </c>
      <c r="L37" s="476">
        <v>7.7742803792000004</v>
      </c>
      <c r="M37" s="476">
        <v>8.0548089907999998</v>
      </c>
      <c r="N37" s="476">
        <v>7.7877382677</v>
      </c>
      <c r="O37" s="476">
        <v>7.7850857923000003</v>
      </c>
      <c r="P37" s="476">
        <v>12.576745751000001</v>
      </c>
      <c r="Q37" s="476">
        <v>10.003637166000001</v>
      </c>
      <c r="R37" s="476">
        <v>10.061004777000001</v>
      </c>
      <c r="S37" s="476">
        <v>8.6596492753999996</v>
      </c>
      <c r="T37" s="476">
        <v>8.0886350284000006</v>
      </c>
      <c r="U37" s="476">
        <v>8.3867120431999993</v>
      </c>
      <c r="V37" s="476">
        <v>8.4736512058999995</v>
      </c>
      <c r="W37" s="476">
        <v>8.5798132055000007</v>
      </c>
      <c r="X37" s="476">
        <v>8.6283541289999999</v>
      </c>
      <c r="Y37" s="476">
        <v>8.7280728789000008</v>
      </c>
      <c r="Z37" s="476">
        <v>8.4235019470000001</v>
      </c>
      <c r="AA37" s="476">
        <v>8.291551535</v>
      </c>
      <c r="AB37" s="476">
        <v>8.6555377532000009</v>
      </c>
      <c r="AC37" s="476">
        <v>8.6758032186000005</v>
      </c>
      <c r="AD37" s="476">
        <v>8.7320153618000003</v>
      </c>
      <c r="AE37" s="476">
        <v>9.5198749698</v>
      </c>
      <c r="AF37" s="476">
        <v>10.038643678</v>
      </c>
      <c r="AG37" s="476">
        <v>10.338756187</v>
      </c>
      <c r="AH37" s="476">
        <v>10.515581811000001</v>
      </c>
      <c r="AI37" s="476">
        <v>10.205997890000001</v>
      </c>
      <c r="AJ37" s="476">
        <v>9.9643920993999995</v>
      </c>
      <c r="AK37" s="476">
        <v>9.4774648100000007</v>
      </c>
      <c r="AL37" s="476">
        <v>9.3523852094999995</v>
      </c>
      <c r="AM37" s="476">
        <v>9.3265812301000004</v>
      </c>
      <c r="AN37" s="476">
        <v>9.6015350710000007</v>
      </c>
      <c r="AO37" s="476">
        <v>9.1503715827000001</v>
      </c>
      <c r="AP37" s="476">
        <v>8.5387979114999997</v>
      </c>
      <c r="AQ37" s="476">
        <v>8.8352118863999998</v>
      </c>
      <c r="AR37" s="476">
        <v>9.0705220428000004</v>
      </c>
      <c r="AS37" s="476">
        <v>9.2158670216999994</v>
      </c>
      <c r="AT37" s="476">
        <v>9.8777303965000005</v>
      </c>
      <c r="AU37" s="476">
        <v>9.5236752475999999</v>
      </c>
      <c r="AV37" s="476">
        <v>9.2313269809000005</v>
      </c>
      <c r="AW37" s="476">
        <v>9.1903359939999998</v>
      </c>
      <c r="AX37" s="476">
        <v>8.9755963398999992</v>
      </c>
      <c r="AY37" s="476">
        <v>9.1957625500999995</v>
      </c>
      <c r="AZ37" s="476">
        <v>8.9400801822999991</v>
      </c>
      <c r="BA37" s="476">
        <v>9.0475495539999997</v>
      </c>
      <c r="BB37" s="476">
        <v>9.0211666740999998</v>
      </c>
      <c r="BC37" s="476">
        <v>8.86</v>
      </c>
      <c r="BD37" s="697">
        <v>9.2899999999999991</v>
      </c>
      <c r="BE37" s="697">
        <v>9.5631120000000003</v>
      </c>
      <c r="BF37" s="697">
        <v>10.272270000000001</v>
      </c>
      <c r="BG37" s="397">
        <v>10.158770000000001</v>
      </c>
      <c r="BH37" s="397">
        <v>9.8966750000000001</v>
      </c>
      <c r="BI37" s="397">
        <v>9.8607569999999996</v>
      </c>
      <c r="BJ37" s="397">
        <v>9.5975169999999999</v>
      </c>
      <c r="BK37" s="397">
        <v>9.6842120000000005</v>
      </c>
      <c r="BL37" s="397">
        <v>9.7360059999999997</v>
      </c>
      <c r="BM37" s="397">
        <v>9.8787219999999998</v>
      </c>
      <c r="BN37" s="397">
        <v>9.9203670000000006</v>
      </c>
      <c r="BO37" s="397">
        <v>9.8635850000000005</v>
      </c>
      <c r="BP37" s="397">
        <v>10.42939</v>
      </c>
      <c r="BQ37" s="397">
        <v>10.660310000000001</v>
      </c>
      <c r="BR37" s="397">
        <v>11.363049999999999</v>
      </c>
      <c r="BS37" s="397">
        <v>11.015510000000001</v>
      </c>
      <c r="BT37" s="397">
        <v>10.579789999999999</v>
      </c>
      <c r="BU37" s="397">
        <v>10.46007</v>
      </c>
      <c r="BV37" s="397">
        <v>10.098470000000001</v>
      </c>
    </row>
    <row r="38" spans="1:74" ht="11.1" customHeight="1" x14ac:dyDescent="0.2">
      <c r="A38" s="59" t="s">
        <v>345</v>
      </c>
      <c r="B38" s="877" t="s">
        <v>1040</v>
      </c>
      <c r="C38" s="476">
        <v>8.7615645741999995</v>
      </c>
      <c r="D38" s="476">
        <v>8.9202850471000001</v>
      </c>
      <c r="E38" s="476">
        <v>8.9712186072000009</v>
      </c>
      <c r="F38" s="476">
        <v>9.2671734108999999</v>
      </c>
      <c r="G38" s="476">
        <v>9.6400455718</v>
      </c>
      <c r="H38" s="476">
        <v>10.089310232000001</v>
      </c>
      <c r="I38" s="476">
        <v>10.036999509999999</v>
      </c>
      <c r="J38" s="476">
        <v>9.9198674244999996</v>
      </c>
      <c r="K38" s="476">
        <v>9.9166173087999994</v>
      </c>
      <c r="L38" s="476">
        <v>9.3899801871000008</v>
      </c>
      <c r="M38" s="476">
        <v>9.1707748977999994</v>
      </c>
      <c r="N38" s="476">
        <v>8.9560109197000006</v>
      </c>
      <c r="O38" s="476">
        <v>8.9262044062000001</v>
      </c>
      <c r="P38" s="476">
        <v>9.2962949814000009</v>
      </c>
      <c r="Q38" s="476">
        <v>9.1365204372999997</v>
      </c>
      <c r="R38" s="476">
        <v>9.3481787767999993</v>
      </c>
      <c r="S38" s="476">
        <v>9.6756220711999994</v>
      </c>
      <c r="T38" s="476">
        <v>10.182142289</v>
      </c>
      <c r="U38" s="476">
        <v>10.336252292999999</v>
      </c>
      <c r="V38" s="476">
        <v>10.163908843</v>
      </c>
      <c r="W38" s="476">
        <v>10.151712453</v>
      </c>
      <c r="X38" s="476">
        <v>9.8295012089</v>
      </c>
      <c r="Y38" s="476">
        <v>9.5285856101000004</v>
      </c>
      <c r="Z38" s="476">
        <v>9.4219738081000006</v>
      </c>
      <c r="AA38" s="476">
        <v>9.4591673975999999</v>
      </c>
      <c r="AB38" s="476">
        <v>9.6524554037999994</v>
      </c>
      <c r="AC38" s="476">
        <v>9.5612622747000007</v>
      </c>
      <c r="AD38" s="476">
        <v>9.9138509458000001</v>
      </c>
      <c r="AE38" s="476">
        <v>10.118781483999999</v>
      </c>
      <c r="AF38" s="476">
        <v>10.811387726</v>
      </c>
      <c r="AG38" s="476">
        <v>11.070915004</v>
      </c>
      <c r="AH38" s="476">
        <v>10.97741409</v>
      </c>
      <c r="AI38" s="476">
        <v>11.185201531000001</v>
      </c>
      <c r="AJ38" s="476">
        <v>10.651465173</v>
      </c>
      <c r="AK38" s="476">
        <v>10.455937801999999</v>
      </c>
      <c r="AL38" s="476">
        <v>10.140872127</v>
      </c>
      <c r="AM38" s="476">
        <v>10.185550064999999</v>
      </c>
      <c r="AN38" s="476">
        <v>10.45080136</v>
      </c>
      <c r="AO38" s="476">
        <v>10.416210400000001</v>
      </c>
      <c r="AP38" s="476">
        <v>10.734996383</v>
      </c>
      <c r="AQ38" s="476">
        <v>10.928342595</v>
      </c>
      <c r="AR38" s="476">
        <v>11.555357231</v>
      </c>
      <c r="AS38" s="476">
        <v>11.711979345</v>
      </c>
      <c r="AT38" s="476">
        <v>11.620133851</v>
      </c>
      <c r="AU38" s="476">
        <v>11.622629975000001</v>
      </c>
      <c r="AV38" s="476">
        <v>10.917213692000001</v>
      </c>
      <c r="AW38" s="476">
        <v>10.859473785</v>
      </c>
      <c r="AX38" s="476">
        <v>10.520620572</v>
      </c>
      <c r="AY38" s="476">
        <v>10.474528362999999</v>
      </c>
      <c r="AZ38" s="476">
        <v>10.584525473999999</v>
      </c>
      <c r="BA38" s="476">
        <v>10.668026285</v>
      </c>
      <c r="BB38" s="476">
        <v>10.832485924</v>
      </c>
      <c r="BC38" s="476">
        <v>11.11</v>
      </c>
      <c r="BD38" s="697">
        <v>11.63</v>
      </c>
      <c r="BE38" s="697">
        <v>11.71124</v>
      </c>
      <c r="BF38" s="697">
        <v>11.4625</v>
      </c>
      <c r="BG38" s="397">
        <v>11.34418</v>
      </c>
      <c r="BH38" s="397">
        <v>10.612780000000001</v>
      </c>
      <c r="BI38" s="397">
        <v>10.517099999999999</v>
      </c>
      <c r="BJ38" s="397">
        <v>10.12988</v>
      </c>
      <c r="BK38" s="397">
        <v>10.03595</v>
      </c>
      <c r="BL38" s="397">
        <v>10.16733</v>
      </c>
      <c r="BM38" s="397">
        <v>10.315160000000001</v>
      </c>
      <c r="BN38" s="397">
        <v>10.54223</v>
      </c>
      <c r="BO38" s="397">
        <v>10.986140000000001</v>
      </c>
      <c r="BP38" s="397">
        <v>11.74452</v>
      </c>
      <c r="BQ38" s="397">
        <v>11.928900000000001</v>
      </c>
      <c r="BR38" s="397">
        <v>11.776669999999999</v>
      </c>
      <c r="BS38" s="397">
        <v>11.81906</v>
      </c>
      <c r="BT38" s="397">
        <v>11.13992</v>
      </c>
      <c r="BU38" s="397">
        <v>10.950900000000001</v>
      </c>
      <c r="BV38" s="397">
        <v>10.53476</v>
      </c>
    </row>
    <row r="39" spans="1:74" ht="11.1" customHeight="1" x14ac:dyDescent="0.2">
      <c r="A39" s="59" t="s">
        <v>346</v>
      </c>
      <c r="B39" s="878" t="s">
        <v>1043</v>
      </c>
      <c r="C39" s="476">
        <v>13.281972274999999</v>
      </c>
      <c r="D39" s="476">
        <v>13.476176421</v>
      </c>
      <c r="E39" s="476">
        <v>13.306090458</v>
      </c>
      <c r="F39" s="476">
        <v>13.157424401</v>
      </c>
      <c r="G39" s="476">
        <v>14.411673349000001</v>
      </c>
      <c r="H39" s="476">
        <v>16.350916095999999</v>
      </c>
      <c r="I39" s="476">
        <v>16.816324990999998</v>
      </c>
      <c r="J39" s="476">
        <v>17.445836307</v>
      </c>
      <c r="K39" s="476">
        <v>17.036475679999999</v>
      </c>
      <c r="L39" s="476">
        <v>15.989942981</v>
      </c>
      <c r="M39" s="476">
        <v>14.752489200999999</v>
      </c>
      <c r="N39" s="476">
        <v>14.067689441000001</v>
      </c>
      <c r="O39" s="476">
        <v>14.113069649</v>
      </c>
      <c r="P39" s="476">
        <v>14.589693131000001</v>
      </c>
      <c r="Q39" s="476">
        <v>14.557835549</v>
      </c>
      <c r="R39" s="476">
        <v>15.314779383999999</v>
      </c>
      <c r="S39" s="476">
        <v>15.14614877</v>
      </c>
      <c r="T39" s="476">
        <v>17.171424212000002</v>
      </c>
      <c r="U39" s="476">
        <v>17.758570464999998</v>
      </c>
      <c r="V39" s="476">
        <v>18.035598104000002</v>
      </c>
      <c r="W39" s="476">
        <v>18.415405014000001</v>
      </c>
      <c r="X39" s="476">
        <v>17.414490312000002</v>
      </c>
      <c r="Y39" s="476">
        <v>15.176191551000001</v>
      </c>
      <c r="Z39" s="476">
        <v>15.547235239000001</v>
      </c>
      <c r="AA39" s="476">
        <v>15.604853351999999</v>
      </c>
      <c r="AB39" s="476">
        <v>16.215276934999999</v>
      </c>
      <c r="AC39" s="476">
        <v>16.550589485</v>
      </c>
      <c r="AD39" s="476">
        <v>17.599706805</v>
      </c>
      <c r="AE39" s="476">
        <v>16.81739674</v>
      </c>
      <c r="AF39" s="476">
        <v>18.931892635000001</v>
      </c>
      <c r="AG39" s="476">
        <v>19.917856857</v>
      </c>
      <c r="AH39" s="476">
        <v>20.684563583999999</v>
      </c>
      <c r="AI39" s="476">
        <v>20.418603815000001</v>
      </c>
      <c r="AJ39" s="476">
        <v>19.332461085999999</v>
      </c>
      <c r="AK39" s="476">
        <v>17.884993199</v>
      </c>
      <c r="AL39" s="476">
        <v>17.365032397</v>
      </c>
      <c r="AM39" s="476">
        <v>18.287603824000001</v>
      </c>
      <c r="AN39" s="476">
        <v>17.852014508</v>
      </c>
      <c r="AO39" s="476">
        <v>18.011693010999998</v>
      </c>
      <c r="AP39" s="476">
        <v>17.628021180000001</v>
      </c>
      <c r="AQ39" s="476">
        <v>18.453914294</v>
      </c>
      <c r="AR39" s="476">
        <v>20.232817688000001</v>
      </c>
      <c r="AS39" s="476">
        <v>22.156230266000001</v>
      </c>
      <c r="AT39" s="476">
        <v>23.132943230999999</v>
      </c>
      <c r="AU39" s="476">
        <v>22.788068580000001</v>
      </c>
      <c r="AV39" s="476">
        <v>20.671051034000001</v>
      </c>
      <c r="AW39" s="476">
        <v>19.315861248000001</v>
      </c>
      <c r="AX39" s="476">
        <v>18.753542367000001</v>
      </c>
      <c r="AY39" s="476">
        <v>19.099052485000001</v>
      </c>
      <c r="AZ39" s="476">
        <v>19.671591862</v>
      </c>
      <c r="BA39" s="476">
        <v>19.803302757000001</v>
      </c>
      <c r="BB39" s="476">
        <v>19.305075927000001</v>
      </c>
      <c r="BC39" s="476">
        <v>19.96</v>
      </c>
      <c r="BD39" s="697">
        <v>21.83</v>
      </c>
      <c r="BE39" s="697">
        <v>23.449639999999999</v>
      </c>
      <c r="BF39" s="697">
        <v>24.0871</v>
      </c>
      <c r="BG39" s="397">
        <v>23.469909999999999</v>
      </c>
      <c r="BH39" s="397">
        <v>21.12379</v>
      </c>
      <c r="BI39" s="397">
        <v>19.57292</v>
      </c>
      <c r="BJ39" s="397">
        <v>18.90728</v>
      </c>
      <c r="BK39" s="397">
        <v>19.161249999999999</v>
      </c>
      <c r="BL39" s="397">
        <v>19.703060000000001</v>
      </c>
      <c r="BM39" s="397">
        <v>19.821449999999999</v>
      </c>
      <c r="BN39" s="397">
        <v>19.35322</v>
      </c>
      <c r="BO39" s="397">
        <v>20.05667</v>
      </c>
      <c r="BP39" s="397">
        <v>21.969190000000001</v>
      </c>
      <c r="BQ39" s="397">
        <v>23.630210000000002</v>
      </c>
      <c r="BR39" s="397">
        <v>24.37913</v>
      </c>
      <c r="BS39" s="397">
        <v>23.855730000000001</v>
      </c>
      <c r="BT39" s="397">
        <v>21.518879999999999</v>
      </c>
      <c r="BU39" s="397">
        <v>20.017240000000001</v>
      </c>
      <c r="BV39" s="397">
        <v>19.4132</v>
      </c>
    </row>
    <row r="40" spans="1:74" ht="11.1" customHeight="1" x14ac:dyDescent="0.2">
      <c r="A40" s="59"/>
      <c r="B40" s="596"/>
      <c r="C40" s="476"/>
      <c r="D40" s="476"/>
      <c r="E40" s="476"/>
      <c r="F40" s="476"/>
      <c r="G40" s="476"/>
      <c r="H40" s="476"/>
      <c r="I40" s="476"/>
      <c r="J40" s="476"/>
      <c r="K40" s="476"/>
      <c r="L40" s="476"/>
      <c r="M40" s="476"/>
      <c r="N40" s="476"/>
      <c r="O40" s="476"/>
      <c r="P40" s="476"/>
      <c r="Q40" s="476"/>
      <c r="R40" s="476"/>
      <c r="S40" s="476"/>
      <c r="T40" s="476"/>
      <c r="U40" s="476"/>
      <c r="V40" s="476"/>
      <c r="W40" s="476"/>
      <c r="X40" s="476"/>
      <c r="Y40" s="476"/>
      <c r="Z40" s="476"/>
      <c r="AA40" s="476"/>
      <c r="AB40" s="476"/>
      <c r="AC40" s="476"/>
      <c r="AD40" s="476"/>
      <c r="AE40" s="476"/>
      <c r="AF40" s="476"/>
      <c r="AG40" s="476"/>
      <c r="AH40" s="476"/>
      <c r="AI40" s="476"/>
      <c r="AJ40" s="476"/>
      <c r="AK40" s="476"/>
      <c r="AL40" s="476"/>
      <c r="AM40" s="476"/>
      <c r="AN40" s="476"/>
      <c r="AO40" s="476"/>
      <c r="AP40" s="476"/>
      <c r="AQ40" s="476"/>
      <c r="AR40" s="476"/>
      <c r="AS40" s="476"/>
      <c r="AT40" s="476"/>
      <c r="AU40" s="476"/>
      <c r="AV40" s="476"/>
      <c r="AW40" s="476"/>
      <c r="AX40" s="476"/>
      <c r="AY40" s="476"/>
      <c r="AZ40" s="476"/>
      <c r="BA40" s="476"/>
      <c r="BB40" s="476"/>
      <c r="BC40" s="476"/>
      <c r="BD40" s="697"/>
      <c r="BE40" s="697"/>
      <c r="BF40" s="697"/>
      <c r="BG40" s="397"/>
      <c r="BH40" s="397"/>
      <c r="BI40" s="397"/>
      <c r="BJ40" s="397"/>
      <c r="BK40" s="397"/>
      <c r="BL40" s="397"/>
      <c r="BM40" s="397"/>
      <c r="BN40" s="397"/>
      <c r="BO40" s="397"/>
      <c r="BP40" s="397"/>
      <c r="BQ40" s="397"/>
      <c r="BR40" s="397"/>
      <c r="BS40" s="397"/>
      <c r="BT40" s="397"/>
      <c r="BU40" s="397"/>
      <c r="BV40" s="397"/>
    </row>
    <row r="41" spans="1:74" ht="11.1" customHeight="1" x14ac:dyDescent="0.2">
      <c r="A41" s="59"/>
      <c r="B41" s="61" t="s">
        <v>1013</v>
      </c>
      <c r="C41" s="519"/>
      <c r="D41" s="519"/>
      <c r="E41" s="519"/>
      <c r="F41" s="519"/>
      <c r="G41" s="519"/>
      <c r="H41" s="519"/>
      <c r="I41" s="519"/>
      <c r="J41" s="519"/>
      <c r="K41" s="519"/>
      <c r="L41" s="519"/>
      <c r="M41" s="519"/>
      <c r="N41" s="519"/>
      <c r="O41" s="519"/>
      <c r="P41" s="519"/>
      <c r="Q41" s="519"/>
      <c r="R41" s="519"/>
      <c r="S41" s="519"/>
      <c r="T41" s="519"/>
      <c r="U41" s="519"/>
      <c r="V41" s="519"/>
      <c r="W41" s="519"/>
      <c r="X41" s="519"/>
      <c r="Y41" s="519"/>
      <c r="Z41" s="519"/>
      <c r="AA41" s="519"/>
      <c r="AB41" s="519"/>
      <c r="AC41" s="519"/>
      <c r="AD41" s="519"/>
      <c r="AE41" s="519"/>
      <c r="AF41" s="519"/>
      <c r="AG41" s="519"/>
      <c r="AH41" s="519"/>
      <c r="AI41" s="519"/>
      <c r="AJ41" s="519"/>
      <c r="AK41" s="519"/>
      <c r="AL41" s="519"/>
      <c r="AM41" s="519"/>
      <c r="AN41" s="519"/>
      <c r="AO41" s="519"/>
      <c r="AP41" s="519"/>
      <c r="AQ41" s="519"/>
      <c r="AR41" s="519"/>
      <c r="AS41" s="519"/>
      <c r="AT41" s="519"/>
      <c r="AU41" s="519"/>
      <c r="AV41" s="519"/>
      <c r="AW41" s="519"/>
      <c r="AX41" s="519"/>
      <c r="AY41" s="519"/>
      <c r="AZ41" s="519"/>
      <c r="BA41" s="519"/>
      <c r="BB41" s="519"/>
      <c r="BC41" s="519"/>
      <c r="BD41" s="791"/>
      <c r="BE41" s="791"/>
      <c r="BF41" s="791"/>
      <c r="BG41" s="517"/>
      <c r="BH41" s="517"/>
      <c r="BI41" s="517"/>
      <c r="BJ41" s="517"/>
      <c r="BK41" s="517"/>
      <c r="BL41" s="517"/>
      <c r="BM41" s="517"/>
      <c r="BN41" s="517"/>
      <c r="BO41" s="517"/>
      <c r="BP41" s="517"/>
      <c r="BQ41" s="517"/>
      <c r="BR41" s="517"/>
      <c r="BS41" s="517"/>
      <c r="BT41" s="517"/>
      <c r="BU41" s="517"/>
      <c r="BV41" s="517"/>
    </row>
    <row r="42" spans="1:74" s="597" customFormat="1" ht="11.1" customHeight="1" x14ac:dyDescent="0.2">
      <c r="A42" s="595" t="s">
        <v>357</v>
      </c>
      <c r="B42" s="638" t="s">
        <v>1188</v>
      </c>
      <c r="C42" s="476">
        <v>6.37</v>
      </c>
      <c r="D42" s="476">
        <v>6.44</v>
      </c>
      <c r="E42" s="476">
        <v>6.39</v>
      </c>
      <c r="F42" s="476">
        <v>6.39</v>
      </c>
      <c r="G42" s="476">
        <v>6.54</v>
      </c>
      <c r="H42" s="476">
        <v>6.94</v>
      </c>
      <c r="I42" s="476">
        <v>7.16</v>
      </c>
      <c r="J42" s="476">
        <v>7.07</v>
      </c>
      <c r="K42" s="476">
        <v>7</v>
      </c>
      <c r="L42" s="476">
        <v>6.72</v>
      </c>
      <c r="M42" s="476">
        <v>6.49</v>
      </c>
      <c r="N42" s="476">
        <v>6.41</v>
      </c>
      <c r="O42" s="476">
        <v>6.32</v>
      </c>
      <c r="P42" s="476">
        <v>7.75</v>
      </c>
      <c r="Q42" s="476">
        <v>6.98</v>
      </c>
      <c r="R42" s="476">
        <v>6.7</v>
      </c>
      <c r="S42" s="476">
        <v>6.65</v>
      </c>
      <c r="T42" s="476">
        <v>7.22</v>
      </c>
      <c r="U42" s="476">
        <v>7.42</v>
      </c>
      <c r="V42" s="476">
        <v>7.54</v>
      </c>
      <c r="W42" s="476">
        <v>7.61</v>
      </c>
      <c r="X42" s="476">
        <v>7.44</v>
      </c>
      <c r="Y42" s="476">
        <v>7.37</v>
      </c>
      <c r="Z42" s="476">
        <v>7.06</v>
      </c>
      <c r="AA42" s="476">
        <v>7.19</v>
      </c>
      <c r="AB42" s="476">
        <v>7.28</v>
      </c>
      <c r="AC42" s="476">
        <v>7.37</v>
      </c>
      <c r="AD42" s="476">
        <v>7.7</v>
      </c>
      <c r="AE42" s="476">
        <v>8.25</v>
      </c>
      <c r="AF42" s="476">
        <v>8.85</v>
      </c>
      <c r="AG42" s="476">
        <v>9.31</v>
      </c>
      <c r="AH42" s="476">
        <v>9.3800000000000008</v>
      </c>
      <c r="AI42" s="476">
        <v>9.06</v>
      </c>
      <c r="AJ42" s="476">
        <v>8.4499999999999993</v>
      </c>
      <c r="AK42" s="476">
        <v>8.14</v>
      </c>
      <c r="AL42" s="476">
        <v>8.5</v>
      </c>
      <c r="AM42" s="476">
        <v>8.32</v>
      </c>
      <c r="AN42" s="476">
        <v>8.1</v>
      </c>
      <c r="AO42" s="476">
        <v>7.79</v>
      </c>
      <c r="AP42" s="476">
        <v>7.5</v>
      </c>
      <c r="AQ42" s="476">
        <v>7.62</v>
      </c>
      <c r="AR42" s="476">
        <v>8.08</v>
      </c>
      <c r="AS42" s="476">
        <v>8.32</v>
      </c>
      <c r="AT42" s="476">
        <v>8.8699999999999992</v>
      </c>
      <c r="AU42" s="476">
        <v>8.44</v>
      </c>
      <c r="AV42" s="476">
        <v>8.01</v>
      </c>
      <c r="AW42" s="476">
        <v>7.81</v>
      </c>
      <c r="AX42" s="476">
        <v>7.66</v>
      </c>
      <c r="AY42" s="476">
        <v>8.1</v>
      </c>
      <c r="AZ42" s="476">
        <v>7.81</v>
      </c>
      <c r="BA42" s="476">
        <v>7.73</v>
      </c>
      <c r="BB42" s="476">
        <v>7.82</v>
      </c>
      <c r="BC42" s="476">
        <v>7.95</v>
      </c>
      <c r="BD42" s="697">
        <v>8.44</v>
      </c>
      <c r="BE42" s="697">
        <v>8.4534979999999997</v>
      </c>
      <c r="BF42" s="697">
        <v>8.6804030000000001</v>
      </c>
      <c r="BG42" s="397">
        <v>8.3743940000000006</v>
      </c>
      <c r="BH42" s="397">
        <v>7.9175469999999999</v>
      </c>
      <c r="BI42" s="397">
        <v>7.7486269999999999</v>
      </c>
      <c r="BJ42" s="397">
        <v>7.7609659999999998</v>
      </c>
      <c r="BK42" s="397">
        <v>7.8637769999999998</v>
      </c>
      <c r="BL42" s="397">
        <v>8.0819220000000005</v>
      </c>
      <c r="BM42" s="397">
        <v>7.9358250000000004</v>
      </c>
      <c r="BN42" s="397">
        <v>8.0393899999999991</v>
      </c>
      <c r="BO42" s="397">
        <v>7.9309279999999998</v>
      </c>
      <c r="BP42" s="397">
        <v>8.4269189999999998</v>
      </c>
      <c r="BQ42" s="397">
        <v>8.42441</v>
      </c>
      <c r="BR42" s="397">
        <v>8.7088920000000005</v>
      </c>
      <c r="BS42" s="397">
        <v>8.3445210000000003</v>
      </c>
      <c r="BT42" s="397">
        <v>7.9210190000000003</v>
      </c>
      <c r="BU42" s="397">
        <v>7.7619199999999999</v>
      </c>
      <c r="BV42" s="397">
        <v>7.7823029999999997</v>
      </c>
    </row>
    <row r="43" spans="1:74" ht="11.1" customHeight="1" x14ac:dyDescent="0.2">
      <c r="A43" s="59" t="s">
        <v>348</v>
      </c>
      <c r="B43" s="877" t="s">
        <v>1033</v>
      </c>
      <c r="C43" s="476">
        <v>13.217267387</v>
      </c>
      <c r="D43" s="476">
        <v>13.096735646000001</v>
      </c>
      <c r="E43" s="476">
        <v>12.847841194000001</v>
      </c>
      <c r="F43" s="476">
        <v>12.859046425000001</v>
      </c>
      <c r="G43" s="476">
        <v>13.03534368</v>
      </c>
      <c r="H43" s="476">
        <v>12.823530775</v>
      </c>
      <c r="I43" s="476">
        <v>13.087591976000001</v>
      </c>
      <c r="J43" s="476">
        <v>13.040714662999999</v>
      </c>
      <c r="K43" s="476">
        <v>12.802897241</v>
      </c>
      <c r="L43" s="476">
        <v>12.516286856000001</v>
      </c>
      <c r="M43" s="476">
        <v>12.562359388999999</v>
      </c>
      <c r="N43" s="476">
        <v>12.713910773</v>
      </c>
      <c r="O43" s="476">
        <v>12.422948471</v>
      </c>
      <c r="P43" s="476">
        <v>13.228068444</v>
      </c>
      <c r="Q43" s="476">
        <v>12.750089239999999</v>
      </c>
      <c r="R43" s="476">
        <v>11.906142044999999</v>
      </c>
      <c r="S43" s="476">
        <v>12.064642473999999</v>
      </c>
      <c r="T43" s="476">
        <v>12.646033853</v>
      </c>
      <c r="U43" s="476">
        <v>12.856625482</v>
      </c>
      <c r="V43" s="476">
        <v>12.70655597</v>
      </c>
      <c r="W43" s="476">
        <v>13.052499578999999</v>
      </c>
      <c r="X43" s="476">
        <v>13.086565413000001</v>
      </c>
      <c r="Y43" s="476">
        <v>13.411839647000001</v>
      </c>
      <c r="Z43" s="476">
        <v>13.474086418000001</v>
      </c>
      <c r="AA43" s="476">
        <v>14.908978846</v>
      </c>
      <c r="AB43" s="476">
        <v>15.171336002</v>
      </c>
      <c r="AC43" s="476">
        <v>14.481802047</v>
      </c>
      <c r="AD43" s="476">
        <v>14.389690284</v>
      </c>
      <c r="AE43" s="476">
        <v>14.632975843000001</v>
      </c>
      <c r="AF43" s="476">
        <v>15.195911039</v>
      </c>
      <c r="AG43" s="476">
        <v>15.346667663</v>
      </c>
      <c r="AH43" s="476">
        <v>15.677703128999999</v>
      </c>
      <c r="AI43" s="476">
        <v>15.387625308000001</v>
      </c>
      <c r="AJ43" s="476">
        <v>14.571207530000001</v>
      </c>
      <c r="AK43" s="476">
        <v>14.458808072</v>
      </c>
      <c r="AL43" s="476">
        <v>16.011839629000001</v>
      </c>
      <c r="AM43" s="476">
        <v>16.426452440999999</v>
      </c>
      <c r="AN43" s="476">
        <v>16.314702224000001</v>
      </c>
      <c r="AO43" s="476">
        <v>15.992474078000001</v>
      </c>
      <c r="AP43" s="476">
        <v>15.221865553000001</v>
      </c>
      <c r="AQ43" s="476">
        <v>15.175897929</v>
      </c>
      <c r="AR43" s="476">
        <v>15.307782749999999</v>
      </c>
      <c r="AS43" s="476">
        <v>15.999628059999999</v>
      </c>
      <c r="AT43" s="476">
        <v>15.718338814000001</v>
      </c>
      <c r="AU43" s="476">
        <v>15.659678117</v>
      </c>
      <c r="AV43" s="476">
        <v>15.772138794</v>
      </c>
      <c r="AW43" s="476">
        <v>15.791566747999999</v>
      </c>
      <c r="AX43" s="476">
        <v>16.185207611999999</v>
      </c>
      <c r="AY43" s="476">
        <v>16.947173179</v>
      </c>
      <c r="AZ43" s="476">
        <v>16.626309850999998</v>
      </c>
      <c r="BA43" s="476">
        <v>16.151301358000001</v>
      </c>
      <c r="BB43" s="476">
        <v>15.937097839</v>
      </c>
      <c r="BC43" s="476">
        <v>15.76</v>
      </c>
      <c r="BD43" s="697">
        <v>16.02</v>
      </c>
      <c r="BE43" s="697">
        <v>16.431380000000001</v>
      </c>
      <c r="BF43" s="697">
        <v>15.958299999999999</v>
      </c>
      <c r="BG43" s="397">
        <v>15.83182</v>
      </c>
      <c r="BH43" s="397">
        <v>15.879770000000001</v>
      </c>
      <c r="BI43" s="397">
        <v>15.876200000000001</v>
      </c>
      <c r="BJ43" s="397">
        <v>16.393170000000001</v>
      </c>
      <c r="BK43" s="397">
        <v>17.200240000000001</v>
      </c>
      <c r="BL43" s="397">
        <v>16.938680000000002</v>
      </c>
      <c r="BM43" s="397">
        <v>16.501670000000001</v>
      </c>
      <c r="BN43" s="397">
        <v>16.42474</v>
      </c>
      <c r="BO43" s="397">
        <v>16.201270000000001</v>
      </c>
      <c r="BP43" s="397">
        <v>16.55941</v>
      </c>
      <c r="BQ43" s="397">
        <v>17.05265</v>
      </c>
      <c r="BR43" s="397">
        <v>16.596060000000001</v>
      </c>
      <c r="BS43" s="397">
        <v>16.471689999999999</v>
      </c>
      <c r="BT43" s="397">
        <v>16.5151</v>
      </c>
      <c r="BU43" s="397">
        <v>16.516860000000001</v>
      </c>
      <c r="BV43" s="397">
        <v>17.01942</v>
      </c>
    </row>
    <row r="44" spans="1:74" ht="11.1" customHeight="1" x14ac:dyDescent="0.2">
      <c r="A44" s="59" t="s">
        <v>349</v>
      </c>
      <c r="B44" s="670" t="s">
        <v>1034</v>
      </c>
      <c r="C44" s="476">
        <v>6.4270655356999997</v>
      </c>
      <c r="D44" s="476">
        <v>6.4813402352000002</v>
      </c>
      <c r="E44" s="476">
        <v>6.3032138796000003</v>
      </c>
      <c r="F44" s="476">
        <v>6.3328181225</v>
      </c>
      <c r="G44" s="476">
        <v>6.3648522463999999</v>
      </c>
      <c r="H44" s="476">
        <v>6.4174307717000003</v>
      </c>
      <c r="I44" s="476">
        <v>6.4847160788</v>
      </c>
      <c r="J44" s="476">
        <v>6.4197455364999998</v>
      </c>
      <c r="K44" s="476">
        <v>6.3974225639000002</v>
      </c>
      <c r="L44" s="476">
        <v>6.2597208706999998</v>
      </c>
      <c r="M44" s="476">
        <v>6.2859094853000004</v>
      </c>
      <c r="N44" s="476">
        <v>6.3420104778999997</v>
      </c>
      <c r="O44" s="476">
        <v>6.3396190471000002</v>
      </c>
      <c r="P44" s="476">
        <v>6.7377005798000003</v>
      </c>
      <c r="Q44" s="476">
        <v>6.4890401725000002</v>
      </c>
      <c r="R44" s="476">
        <v>6.3598956999</v>
      </c>
      <c r="S44" s="476">
        <v>6.4799137913999996</v>
      </c>
      <c r="T44" s="476">
        <v>6.8237050268999999</v>
      </c>
      <c r="U44" s="476">
        <v>6.9944182974000002</v>
      </c>
      <c r="V44" s="476">
        <v>7.0778118276999997</v>
      </c>
      <c r="W44" s="476">
        <v>7.1083969311999997</v>
      </c>
      <c r="X44" s="476">
        <v>7.2496738734999999</v>
      </c>
      <c r="Y44" s="476">
        <v>7.4660578033</v>
      </c>
      <c r="Z44" s="476">
        <v>7.1868959987999999</v>
      </c>
      <c r="AA44" s="476">
        <v>7.9314032747000001</v>
      </c>
      <c r="AB44" s="476">
        <v>7.8641777908000003</v>
      </c>
      <c r="AC44" s="476">
        <v>7.5817049504999998</v>
      </c>
      <c r="AD44" s="476">
        <v>7.8086707592</v>
      </c>
      <c r="AE44" s="476">
        <v>8.1989770983000003</v>
      </c>
      <c r="AF44" s="476">
        <v>8.7105879702000006</v>
      </c>
      <c r="AG44" s="476">
        <v>9.1837315897000007</v>
      </c>
      <c r="AH44" s="476">
        <v>9.4516428053000006</v>
      </c>
      <c r="AI44" s="476">
        <v>8.9872132330000003</v>
      </c>
      <c r="AJ44" s="476">
        <v>8.2300072918999998</v>
      </c>
      <c r="AK44" s="476">
        <v>8.0932084025000002</v>
      </c>
      <c r="AL44" s="476">
        <v>8.7473167956999998</v>
      </c>
      <c r="AM44" s="476">
        <v>8.6006974392999993</v>
      </c>
      <c r="AN44" s="476">
        <v>8.1565214669999992</v>
      </c>
      <c r="AO44" s="476">
        <v>7.8397700361</v>
      </c>
      <c r="AP44" s="476">
        <v>7.7324311189000001</v>
      </c>
      <c r="AQ44" s="476">
        <v>7.6574822889999998</v>
      </c>
      <c r="AR44" s="476">
        <v>7.7543686031999997</v>
      </c>
      <c r="AS44" s="476">
        <v>7.8976967710999997</v>
      </c>
      <c r="AT44" s="476">
        <v>7.8429628815000001</v>
      </c>
      <c r="AU44" s="476">
        <v>7.7214974771999998</v>
      </c>
      <c r="AV44" s="476">
        <v>7.7052831258000003</v>
      </c>
      <c r="AW44" s="476">
        <v>7.7719708055999996</v>
      </c>
      <c r="AX44" s="476">
        <v>7.8195020628999998</v>
      </c>
      <c r="AY44" s="476">
        <v>8.2680599685999994</v>
      </c>
      <c r="AZ44" s="476">
        <v>8.1920609567000007</v>
      </c>
      <c r="BA44" s="476">
        <v>8.0998433101000007</v>
      </c>
      <c r="BB44" s="476">
        <v>7.9372788197000004</v>
      </c>
      <c r="BC44" s="476">
        <v>8.2899999999999991</v>
      </c>
      <c r="BD44" s="697">
        <v>8.2899999999999991</v>
      </c>
      <c r="BE44" s="697">
        <v>8.2637060000000009</v>
      </c>
      <c r="BF44" s="697">
        <v>8.2388110000000001</v>
      </c>
      <c r="BG44" s="397">
        <v>7.9149269999999996</v>
      </c>
      <c r="BH44" s="397">
        <v>7.8232270000000002</v>
      </c>
      <c r="BI44" s="397">
        <v>7.8536149999999996</v>
      </c>
      <c r="BJ44" s="397">
        <v>7.987012</v>
      </c>
      <c r="BK44" s="397">
        <v>8.1905429999999999</v>
      </c>
      <c r="BL44" s="397">
        <v>8.5086130000000004</v>
      </c>
      <c r="BM44" s="397">
        <v>8.3729809999999993</v>
      </c>
      <c r="BN44" s="397">
        <v>8.118411</v>
      </c>
      <c r="BO44" s="397">
        <v>8.3507510000000007</v>
      </c>
      <c r="BP44" s="397">
        <v>8.2975930000000009</v>
      </c>
      <c r="BQ44" s="397">
        <v>8.1371579999999994</v>
      </c>
      <c r="BR44" s="397">
        <v>8.3164510000000007</v>
      </c>
      <c r="BS44" s="397">
        <v>7.9359149999999996</v>
      </c>
      <c r="BT44" s="397">
        <v>7.8131120000000003</v>
      </c>
      <c r="BU44" s="397">
        <v>7.8800689999999998</v>
      </c>
      <c r="BV44" s="397">
        <v>7.9742749999999996</v>
      </c>
    </row>
    <row r="45" spans="1:74" ht="11.1" customHeight="1" x14ac:dyDescent="0.2">
      <c r="A45" s="59" t="s">
        <v>350</v>
      </c>
      <c r="B45" s="877" t="s">
        <v>1035</v>
      </c>
      <c r="C45" s="476">
        <v>6.6578068922</v>
      </c>
      <c r="D45" s="476">
        <v>6.6908738697999999</v>
      </c>
      <c r="E45" s="476">
        <v>6.5287158402000003</v>
      </c>
      <c r="F45" s="476">
        <v>6.7975839215000002</v>
      </c>
      <c r="G45" s="476">
        <v>6.8242303160000004</v>
      </c>
      <c r="H45" s="476">
        <v>6.9815446275999999</v>
      </c>
      <c r="I45" s="476">
        <v>6.9892020386000002</v>
      </c>
      <c r="J45" s="476">
        <v>6.8269002636999998</v>
      </c>
      <c r="K45" s="476">
        <v>6.8003334860000004</v>
      </c>
      <c r="L45" s="476">
        <v>6.7730877098000004</v>
      </c>
      <c r="M45" s="476">
        <v>6.6938937074</v>
      </c>
      <c r="N45" s="476">
        <v>6.7527188794999997</v>
      </c>
      <c r="O45" s="476">
        <v>6.5946683356999998</v>
      </c>
      <c r="P45" s="476">
        <v>7.3473519191000003</v>
      </c>
      <c r="Q45" s="476">
        <v>6.8314690316000002</v>
      </c>
      <c r="R45" s="476">
        <v>6.7411302057000002</v>
      </c>
      <c r="S45" s="476">
        <v>6.8480583908000003</v>
      </c>
      <c r="T45" s="476">
        <v>7.1637419305999996</v>
      </c>
      <c r="U45" s="476">
        <v>7.2952575303999998</v>
      </c>
      <c r="V45" s="476">
        <v>7.3259164397000003</v>
      </c>
      <c r="W45" s="476">
        <v>7.45402874</v>
      </c>
      <c r="X45" s="476">
        <v>7.6804445053999997</v>
      </c>
      <c r="Y45" s="476">
        <v>7.7885547268000002</v>
      </c>
      <c r="Z45" s="476">
        <v>7.5053069775000001</v>
      </c>
      <c r="AA45" s="476">
        <v>7.4423024396999997</v>
      </c>
      <c r="AB45" s="476">
        <v>7.6354207839999999</v>
      </c>
      <c r="AC45" s="476">
        <v>7.4951994691000001</v>
      </c>
      <c r="AD45" s="476">
        <v>7.8827468553999998</v>
      </c>
      <c r="AE45" s="476">
        <v>8.3858649539000005</v>
      </c>
      <c r="AF45" s="476">
        <v>8.7535488104999999</v>
      </c>
      <c r="AG45" s="476">
        <v>8.7969761858000002</v>
      </c>
      <c r="AH45" s="476">
        <v>8.9437379590999999</v>
      </c>
      <c r="AI45" s="476">
        <v>8.5451066675000007</v>
      </c>
      <c r="AJ45" s="476">
        <v>8.4634214650999997</v>
      </c>
      <c r="AK45" s="476">
        <v>8.1296094663999998</v>
      </c>
      <c r="AL45" s="476">
        <v>8.2563320495999992</v>
      </c>
      <c r="AM45" s="476">
        <v>8.3813054791999999</v>
      </c>
      <c r="AN45" s="476">
        <v>8.4104160013999998</v>
      </c>
      <c r="AO45" s="476">
        <v>8.1496373989999995</v>
      </c>
      <c r="AP45" s="476">
        <v>7.8853784686999999</v>
      </c>
      <c r="AQ45" s="476">
        <v>7.8579815742000001</v>
      </c>
      <c r="AR45" s="476">
        <v>7.9160858678999997</v>
      </c>
      <c r="AS45" s="476">
        <v>8.0086014195999997</v>
      </c>
      <c r="AT45" s="476">
        <v>8.1272502771999999</v>
      </c>
      <c r="AU45" s="476">
        <v>7.9122474541000001</v>
      </c>
      <c r="AV45" s="476">
        <v>7.9384660627999999</v>
      </c>
      <c r="AW45" s="476">
        <v>7.8552008342999997</v>
      </c>
      <c r="AX45" s="476">
        <v>7.8403693594000003</v>
      </c>
      <c r="AY45" s="476">
        <v>8.1895445184</v>
      </c>
      <c r="AZ45" s="476">
        <v>8.0481211805000008</v>
      </c>
      <c r="BA45" s="476">
        <v>7.7972705663999999</v>
      </c>
      <c r="BB45" s="476">
        <v>7.9546974563999999</v>
      </c>
      <c r="BC45" s="476">
        <v>8.08</v>
      </c>
      <c r="BD45" s="697">
        <v>8.1999999999999993</v>
      </c>
      <c r="BE45" s="697">
        <v>8.1988269999999996</v>
      </c>
      <c r="BF45" s="697">
        <v>8.3400300000000005</v>
      </c>
      <c r="BG45" s="397">
        <v>8.0593000000000004</v>
      </c>
      <c r="BH45" s="397">
        <v>7.9674490000000002</v>
      </c>
      <c r="BI45" s="397">
        <v>7.953773</v>
      </c>
      <c r="BJ45" s="397">
        <v>8.0709680000000006</v>
      </c>
      <c r="BK45" s="397">
        <v>8.1818340000000003</v>
      </c>
      <c r="BL45" s="397">
        <v>8.4095490000000002</v>
      </c>
      <c r="BM45" s="397">
        <v>8.1556289999999994</v>
      </c>
      <c r="BN45" s="397">
        <v>8.2228370000000002</v>
      </c>
      <c r="BO45" s="397">
        <v>8.2093980000000002</v>
      </c>
      <c r="BP45" s="397">
        <v>8.2909159999999993</v>
      </c>
      <c r="BQ45" s="397">
        <v>8.2098080000000007</v>
      </c>
      <c r="BR45" s="397">
        <v>8.502637</v>
      </c>
      <c r="BS45" s="397">
        <v>8.2007619999999992</v>
      </c>
      <c r="BT45" s="397">
        <v>8.0952359999999999</v>
      </c>
      <c r="BU45" s="397">
        <v>8.0855169999999994</v>
      </c>
      <c r="BV45" s="397">
        <v>8.1937909999999992</v>
      </c>
    </row>
    <row r="46" spans="1:74" ht="11.1" customHeight="1" x14ac:dyDescent="0.2">
      <c r="A46" s="59" t="s">
        <v>351</v>
      </c>
      <c r="B46" s="877" t="s">
        <v>1036</v>
      </c>
      <c r="C46" s="476">
        <v>6.7198545871000004</v>
      </c>
      <c r="D46" s="476">
        <v>6.8608327616000002</v>
      </c>
      <c r="E46" s="476">
        <v>7.0266901168000002</v>
      </c>
      <c r="F46" s="476">
        <v>6.9402286843000001</v>
      </c>
      <c r="G46" s="476">
        <v>7.0957065009000004</v>
      </c>
      <c r="H46" s="476">
        <v>7.5854529225</v>
      </c>
      <c r="I46" s="476">
        <v>7.9831805633000004</v>
      </c>
      <c r="J46" s="476">
        <v>7.7860921724000001</v>
      </c>
      <c r="K46" s="476">
        <v>7.4948935853999998</v>
      </c>
      <c r="L46" s="476">
        <v>6.7182768771000001</v>
      </c>
      <c r="M46" s="476">
        <v>6.5305261128999996</v>
      </c>
      <c r="N46" s="476">
        <v>6.4075210440000001</v>
      </c>
      <c r="O46" s="476">
        <v>6.5390085628000003</v>
      </c>
      <c r="P46" s="476">
        <v>7.6887506858999997</v>
      </c>
      <c r="Q46" s="476">
        <v>6.7081519269000003</v>
      </c>
      <c r="R46" s="476">
        <v>6.9985164012999999</v>
      </c>
      <c r="S46" s="476">
        <v>6.8622900054000002</v>
      </c>
      <c r="T46" s="476">
        <v>8.0045221544</v>
      </c>
      <c r="U46" s="476">
        <v>8.0217404806000001</v>
      </c>
      <c r="V46" s="476">
        <v>7.9719006506000003</v>
      </c>
      <c r="W46" s="476">
        <v>7.9769041450999998</v>
      </c>
      <c r="X46" s="476">
        <v>7.1558948824000002</v>
      </c>
      <c r="Y46" s="476">
        <v>7.0771081061999999</v>
      </c>
      <c r="Z46" s="476">
        <v>6.9497268762999997</v>
      </c>
      <c r="AA46" s="476">
        <v>7.0697299444999997</v>
      </c>
      <c r="AB46" s="476">
        <v>7.1843274207999999</v>
      </c>
      <c r="AC46" s="476">
        <v>7.0633141728000002</v>
      </c>
      <c r="AD46" s="476">
        <v>7.3094850137999998</v>
      </c>
      <c r="AE46" s="476">
        <v>7.7037813721999999</v>
      </c>
      <c r="AF46" s="476">
        <v>8.7449701041000001</v>
      </c>
      <c r="AG46" s="476">
        <v>8.7349333631999997</v>
      </c>
      <c r="AH46" s="476">
        <v>8.7221187454999995</v>
      </c>
      <c r="AI46" s="476">
        <v>8.5248511838999992</v>
      </c>
      <c r="AJ46" s="476">
        <v>7.5772113161999997</v>
      </c>
      <c r="AK46" s="476">
        <v>7.3810858010000002</v>
      </c>
      <c r="AL46" s="476">
        <v>7.4567666406999997</v>
      </c>
      <c r="AM46" s="476">
        <v>7.4818442530000002</v>
      </c>
      <c r="AN46" s="476">
        <v>7.4615269466000003</v>
      </c>
      <c r="AO46" s="476">
        <v>7.3765246533999997</v>
      </c>
      <c r="AP46" s="476">
        <v>7.3875234323000001</v>
      </c>
      <c r="AQ46" s="476">
        <v>7.4101655023999999</v>
      </c>
      <c r="AR46" s="476">
        <v>8.5260504495999996</v>
      </c>
      <c r="AS46" s="476">
        <v>8.4018500965000005</v>
      </c>
      <c r="AT46" s="476">
        <v>8.5801211284000001</v>
      </c>
      <c r="AU46" s="476">
        <v>8.2944068037999994</v>
      </c>
      <c r="AV46" s="476">
        <v>7.4370238342999997</v>
      </c>
      <c r="AW46" s="476">
        <v>7.2850034154000003</v>
      </c>
      <c r="AX46" s="476">
        <v>7.1513005525000004</v>
      </c>
      <c r="AY46" s="476">
        <v>7.5756808090999996</v>
      </c>
      <c r="AZ46" s="476">
        <v>7.3477886586999999</v>
      </c>
      <c r="BA46" s="476">
        <v>7.3343647926999997</v>
      </c>
      <c r="BB46" s="476">
        <v>7.3586130539000001</v>
      </c>
      <c r="BC46" s="476">
        <v>7.5</v>
      </c>
      <c r="BD46" s="697">
        <v>8.48</v>
      </c>
      <c r="BE46" s="697">
        <v>8.3708399999999994</v>
      </c>
      <c r="BF46" s="697">
        <v>8.5869660000000003</v>
      </c>
      <c r="BG46" s="397">
        <v>8.2892829999999993</v>
      </c>
      <c r="BH46" s="397">
        <v>7.4744469999999996</v>
      </c>
      <c r="BI46" s="397">
        <v>7.3684399999999997</v>
      </c>
      <c r="BJ46" s="397">
        <v>7.327693</v>
      </c>
      <c r="BK46" s="397">
        <v>7.4746119999999996</v>
      </c>
      <c r="BL46" s="397">
        <v>7.671678</v>
      </c>
      <c r="BM46" s="397">
        <v>7.6538430000000002</v>
      </c>
      <c r="BN46" s="397">
        <v>7.5071709999999996</v>
      </c>
      <c r="BO46" s="397">
        <v>7.6101640000000002</v>
      </c>
      <c r="BP46" s="397">
        <v>8.5319590000000005</v>
      </c>
      <c r="BQ46" s="397">
        <v>8.4257360000000006</v>
      </c>
      <c r="BR46" s="397">
        <v>8.6664999999999992</v>
      </c>
      <c r="BS46" s="397">
        <v>8.4411889999999996</v>
      </c>
      <c r="BT46" s="397">
        <v>7.6053480000000002</v>
      </c>
      <c r="BU46" s="397">
        <v>7.491765</v>
      </c>
      <c r="BV46" s="397">
        <v>7.4334309999999997</v>
      </c>
    </row>
    <row r="47" spans="1:74" ht="11.1" customHeight="1" x14ac:dyDescent="0.2">
      <c r="A47" s="59" t="s">
        <v>352</v>
      </c>
      <c r="B47" s="877" t="s">
        <v>1037</v>
      </c>
      <c r="C47" s="476">
        <v>6.0515661856999996</v>
      </c>
      <c r="D47" s="476">
        <v>6.1468225091999997</v>
      </c>
      <c r="E47" s="476">
        <v>5.9809495596</v>
      </c>
      <c r="F47" s="476">
        <v>6.2340350358999999</v>
      </c>
      <c r="G47" s="476">
        <v>5.9003762639000001</v>
      </c>
      <c r="H47" s="476">
        <v>6.3737728657000003</v>
      </c>
      <c r="I47" s="476">
        <v>6.6941014761000002</v>
      </c>
      <c r="J47" s="476">
        <v>6.4365569173999999</v>
      </c>
      <c r="K47" s="476">
        <v>6.5947067642999997</v>
      </c>
      <c r="L47" s="476">
        <v>6.1771795300000001</v>
      </c>
      <c r="M47" s="476">
        <v>6.0052619374000002</v>
      </c>
      <c r="N47" s="476">
        <v>6.3695819271999996</v>
      </c>
      <c r="O47" s="476">
        <v>5.8947251439999997</v>
      </c>
      <c r="P47" s="476">
        <v>6.4352609333000004</v>
      </c>
      <c r="Q47" s="476">
        <v>6.0460772943999999</v>
      </c>
      <c r="R47" s="476">
        <v>5.9640857099</v>
      </c>
      <c r="S47" s="476">
        <v>6.1967561717999997</v>
      </c>
      <c r="T47" s="476">
        <v>6.3687729852999997</v>
      </c>
      <c r="U47" s="476">
        <v>6.8072164721000004</v>
      </c>
      <c r="V47" s="476">
        <v>6.9542200309000002</v>
      </c>
      <c r="W47" s="476">
        <v>6.9978518759000004</v>
      </c>
      <c r="X47" s="476">
        <v>6.7959541619000001</v>
      </c>
      <c r="Y47" s="476">
        <v>6.7056289057000003</v>
      </c>
      <c r="Z47" s="476">
        <v>6.7264747498000004</v>
      </c>
      <c r="AA47" s="476">
        <v>6.4826409815000003</v>
      </c>
      <c r="AB47" s="476">
        <v>6.4598519705999999</v>
      </c>
      <c r="AC47" s="476">
        <v>6.7764387645999999</v>
      </c>
      <c r="AD47" s="476">
        <v>7.0373198672999999</v>
      </c>
      <c r="AE47" s="476">
        <v>7.6839572647000001</v>
      </c>
      <c r="AF47" s="476">
        <v>8.9371481737000007</v>
      </c>
      <c r="AG47" s="476">
        <v>8.8777604150999991</v>
      </c>
      <c r="AH47" s="476">
        <v>9.0875493835000007</v>
      </c>
      <c r="AI47" s="476">
        <v>8.4838947354999998</v>
      </c>
      <c r="AJ47" s="476">
        <v>7.7145927936999996</v>
      </c>
      <c r="AK47" s="476">
        <v>7.5433864682999996</v>
      </c>
      <c r="AL47" s="476">
        <v>8.1532663414000002</v>
      </c>
      <c r="AM47" s="476">
        <v>8.0306035934000004</v>
      </c>
      <c r="AN47" s="476">
        <v>7.7697739029999999</v>
      </c>
      <c r="AO47" s="476">
        <v>7.3883853224999996</v>
      </c>
      <c r="AP47" s="476">
        <v>7.3133668870999999</v>
      </c>
      <c r="AQ47" s="476">
        <v>7.3094549790999999</v>
      </c>
      <c r="AR47" s="476">
        <v>7.5042671342</v>
      </c>
      <c r="AS47" s="476">
        <v>8.1592087128999999</v>
      </c>
      <c r="AT47" s="476">
        <v>8.1292997916999994</v>
      </c>
      <c r="AU47" s="476">
        <v>7.9045009110000004</v>
      </c>
      <c r="AV47" s="476">
        <v>7.5372923210999998</v>
      </c>
      <c r="AW47" s="476">
        <v>7.5190303473000002</v>
      </c>
      <c r="AX47" s="476">
        <v>7.5558880854000003</v>
      </c>
      <c r="AY47" s="476">
        <v>7.9759866617000004</v>
      </c>
      <c r="AZ47" s="476">
        <v>7.5738545690999999</v>
      </c>
      <c r="BA47" s="476">
        <v>7.3723521484000001</v>
      </c>
      <c r="BB47" s="476">
        <v>7.4101266439</v>
      </c>
      <c r="BC47" s="476">
        <v>7.44</v>
      </c>
      <c r="BD47" s="697">
        <v>8.16</v>
      </c>
      <c r="BE47" s="697">
        <v>8.5451589999999999</v>
      </c>
      <c r="BF47" s="697">
        <v>8.3214109999999994</v>
      </c>
      <c r="BG47" s="397">
        <v>8.1390560000000001</v>
      </c>
      <c r="BH47" s="397">
        <v>7.63469</v>
      </c>
      <c r="BI47" s="397">
        <v>7.6229110000000002</v>
      </c>
      <c r="BJ47" s="397">
        <v>7.8427569999999998</v>
      </c>
      <c r="BK47" s="397">
        <v>7.866301</v>
      </c>
      <c r="BL47" s="397">
        <v>8.0010999999999992</v>
      </c>
      <c r="BM47" s="397">
        <v>7.7260390000000001</v>
      </c>
      <c r="BN47" s="397">
        <v>7.5717860000000003</v>
      </c>
      <c r="BO47" s="397">
        <v>7.4293120000000004</v>
      </c>
      <c r="BP47" s="397">
        <v>8.270759</v>
      </c>
      <c r="BQ47" s="397">
        <v>8.6995760000000004</v>
      </c>
      <c r="BR47" s="397">
        <v>8.4976900000000004</v>
      </c>
      <c r="BS47" s="397">
        <v>8.2649299999999997</v>
      </c>
      <c r="BT47" s="397">
        <v>7.7262810000000002</v>
      </c>
      <c r="BU47" s="397">
        <v>7.7005699999999999</v>
      </c>
      <c r="BV47" s="397">
        <v>7.9040359999999996</v>
      </c>
    </row>
    <row r="48" spans="1:74" ht="11.1" customHeight="1" x14ac:dyDescent="0.2">
      <c r="A48" s="59" t="s">
        <v>353</v>
      </c>
      <c r="B48" s="877" t="s">
        <v>1038</v>
      </c>
      <c r="C48" s="476">
        <v>5.5101687882999997</v>
      </c>
      <c r="D48" s="476">
        <v>5.4980937828999998</v>
      </c>
      <c r="E48" s="476">
        <v>5.3987681709000004</v>
      </c>
      <c r="F48" s="476">
        <v>5.4344095648000001</v>
      </c>
      <c r="G48" s="476">
        <v>5.4730875518</v>
      </c>
      <c r="H48" s="476">
        <v>5.6226452120000001</v>
      </c>
      <c r="I48" s="476">
        <v>5.7348069328999998</v>
      </c>
      <c r="J48" s="476">
        <v>5.7361492156000002</v>
      </c>
      <c r="K48" s="476">
        <v>5.6414426132999997</v>
      </c>
      <c r="L48" s="476">
        <v>5.5569668345999998</v>
      </c>
      <c r="M48" s="476">
        <v>5.5865003027000002</v>
      </c>
      <c r="N48" s="476">
        <v>5.4116147912999999</v>
      </c>
      <c r="O48" s="476">
        <v>5.4256635254000001</v>
      </c>
      <c r="P48" s="476">
        <v>6.0731565225999997</v>
      </c>
      <c r="Q48" s="476">
        <v>5.5783862064000003</v>
      </c>
      <c r="R48" s="476">
        <v>5.7447058860000002</v>
      </c>
      <c r="S48" s="476">
        <v>5.6707102346999996</v>
      </c>
      <c r="T48" s="476">
        <v>5.9716769947000001</v>
      </c>
      <c r="U48" s="476">
        <v>6.2153885197000003</v>
      </c>
      <c r="V48" s="476">
        <v>6.1996615134999997</v>
      </c>
      <c r="W48" s="476">
        <v>6.1895866870000003</v>
      </c>
      <c r="X48" s="476">
        <v>6.2250311070000004</v>
      </c>
      <c r="Y48" s="476">
        <v>6.4528558184999998</v>
      </c>
      <c r="Z48" s="476">
        <v>5.8824351067</v>
      </c>
      <c r="AA48" s="476">
        <v>6.4334290622000001</v>
      </c>
      <c r="AB48" s="476">
        <v>6.0574071904000002</v>
      </c>
      <c r="AC48" s="476">
        <v>5.9705374535000004</v>
      </c>
      <c r="AD48" s="476">
        <v>6.6269019350000002</v>
      </c>
      <c r="AE48" s="476">
        <v>6.9878694500999998</v>
      </c>
      <c r="AF48" s="476">
        <v>7.7764275499000002</v>
      </c>
      <c r="AG48" s="476">
        <v>8.0308405934000007</v>
      </c>
      <c r="AH48" s="476">
        <v>8.5870602300000005</v>
      </c>
      <c r="AI48" s="476">
        <v>7.8234963236999997</v>
      </c>
      <c r="AJ48" s="476">
        <v>7.1991602264000001</v>
      </c>
      <c r="AK48" s="476">
        <v>7.4240153320999998</v>
      </c>
      <c r="AL48" s="476">
        <v>7.3124088721999998</v>
      </c>
      <c r="AM48" s="476">
        <v>7.0768322788000004</v>
      </c>
      <c r="AN48" s="476">
        <v>7.2176304269999996</v>
      </c>
      <c r="AO48" s="476">
        <v>6.6587513811000001</v>
      </c>
      <c r="AP48" s="476">
        <v>6.3863288602999999</v>
      </c>
      <c r="AQ48" s="476">
        <v>6.7124496289</v>
      </c>
      <c r="AR48" s="476">
        <v>6.8765604802000002</v>
      </c>
      <c r="AS48" s="476">
        <v>6.9860560669999998</v>
      </c>
      <c r="AT48" s="476">
        <v>6.9965327603</v>
      </c>
      <c r="AU48" s="476">
        <v>6.7185052650000001</v>
      </c>
      <c r="AV48" s="476">
        <v>6.8011590227000003</v>
      </c>
      <c r="AW48" s="476">
        <v>6.7991251189000002</v>
      </c>
      <c r="AX48" s="476">
        <v>6.6023533885000001</v>
      </c>
      <c r="AY48" s="476">
        <v>6.9413817592999996</v>
      </c>
      <c r="AZ48" s="476">
        <v>6.5122765211999996</v>
      </c>
      <c r="BA48" s="476">
        <v>6.8315655780000002</v>
      </c>
      <c r="BB48" s="476">
        <v>6.7838107593999997</v>
      </c>
      <c r="BC48" s="476">
        <v>6.49</v>
      </c>
      <c r="BD48" s="697">
        <v>6.88</v>
      </c>
      <c r="BE48" s="697">
        <v>6.8616890000000001</v>
      </c>
      <c r="BF48" s="697">
        <v>6.9358950000000004</v>
      </c>
      <c r="BG48" s="397">
        <v>6.7195229999999997</v>
      </c>
      <c r="BH48" s="397">
        <v>6.7608949999999997</v>
      </c>
      <c r="BI48" s="397">
        <v>6.8044390000000003</v>
      </c>
      <c r="BJ48" s="397">
        <v>6.7656169999999998</v>
      </c>
      <c r="BK48" s="397">
        <v>6.8873160000000002</v>
      </c>
      <c r="BL48" s="397">
        <v>6.8473129999999998</v>
      </c>
      <c r="BM48" s="397">
        <v>7.125858</v>
      </c>
      <c r="BN48" s="397">
        <v>6.9400060000000003</v>
      </c>
      <c r="BO48" s="397">
        <v>6.5237170000000004</v>
      </c>
      <c r="BP48" s="397">
        <v>6.9924059999999999</v>
      </c>
      <c r="BQ48" s="397">
        <v>7.0202090000000004</v>
      </c>
      <c r="BR48" s="397">
        <v>7.1130019999999998</v>
      </c>
      <c r="BS48" s="397">
        <v>6.8594739999999996</v>
      </c>
      <c r="BT48" s="397">
        <v>6.886037</v>
      </c>
      <c r="BU48" s="397">
        <v>6.9130250000000002</v>
      </c>
      <c r="BV48" s="397">
        <v>6.8638890000000004</v>
      </c>
    </row>
    <row r="49" spans="1:74" ht="11.1" customHeight="1" x14ac:dyDescent="0.2">
      <c r="A49" s="59" t="s">
        <v>354</v>
      </c>
      <c r="B49" s="877" t="s">
        <v>1039</v>
      </c>
      <c r="C49" s="476">
        <v>4.9433925716999996</v>
      </c>
      <c r="D49" s="476">
        <v>5.0818534786000003</v>
      </c>
      <c r="E49" s="476">
        <v>5.0546900494999996</v>
      </c>
      <c r="F49" s="476">
        <v>4.8845273050999998</v>
      </c>
      <c r="G49" s="476">
        <v>4.9542533906999999</v>
      </c>
      <c r="H49" s="476">
        <v>5.0658255270000003</v>
      </c>
      <c r="I49" s="476">
        <v>5.1760920513000004</v>
      </c>
      <c r="J49" s="476">
        <v>5.2973032121000001</v>
      </c>
      <c r="K49" s="476">
        <v>5.1359848263999996</v>
      </c>
      <c r="L49" s="476">
        <v>5.1576133975999996</v>
      </c>
      <c r="M49" s="476">
        <v>4.972241135</v>
      </c>
      <c r="N49" s="476">
        <v>4.9312789848999996</v>
      </c>
      <c r="O49" s="476">
        <v>4.9772134049999996</v>
      </c>
      <c r="P49" s="476">
        <v>9.4185719832999997</v>
      </c>
      <c r="Q49" s="476">
        <v>7.1690529208999996</v>
      </c>
      <c r="R49" s="476">
        <v>5.9697717267000003</v>
      </c>
      <c r="S49" s="476">
        <v>5.0351350303000002</v>
      </c>
      <c r="T49" s="476">
        <v>5.5897180615000002</v>
      </c>
      <c r="U49" s="476">
        <v>5.5672263601000003</v>
      </c>
      <c r="V49" s="476">
        <v>6.0743497634999999</v>
      </c>
      <c r="W49" s="476">
        <v>6.1856699822000003</v>
      </c>
      <c r="X49" s="476">
        <v>6.2185564420999997</v>
      </c>
      <c r="Y49" s="476">
        <v>6.1771899598999997</v>
      </c>
      <c r="Z49" s="476">
        <v>5.8008095613000004</v>
      </c>
      <c r="AA49" s="476">
        <v>5.9521204727999999</v>
      </c>
      <c r="AB49" s="476">
        <v>6.0527928467000001</v>
      </c>
      <c r="AC49" s="476">
        <v>6.2638458658999996</v>
      </c>
      <c r="AD49" s="476">
        <v>6.6060261669999996</v>
      </c>
      <c r="AE49" s="476">
        <v>7.5515022987</v>
      </c>
      <c r="AF49" s="476">
        <v>7.5164522445999999</v>
      </c>
      <c r="AG49" s="476">
        <v>8.6176112499999995</v>
      </c>
      <c r="AH49" s="476">
        <v>8.0096406492999996</v>
      </c>
      <c r="AI49" s="476">
        <v>7.7668885367999998</v>
      </c>
      <c r="AJ49" s="476">
        <v>7.3270076301999998</v>
      </c>
      <c r="AK49" s="476">
        <v>7.1419396679</v>
      </c>
      <c r="AL49" s="476">
        <v>7.2893665729999997</v>
      </c>
      <c r="AM49" s="476">
        <v>6.9142315839000004</v>
      </c>
      <c r="AN49" s="476">
        <v>6.6739183596</v>
      </c>
      <c r="AO49" s="476">
        <v>6.1902377098999999</v>
      </c>
      <c r="AP49" s="476">
        <v>5.6328837202999997</v>
      </c>
      <c r="AQ49" s="476">
        <v>5.8075151095999997</v>
      </c>
      <c r="AR49" s="476">
        <v>6.3723466087</v>
      </c>
      <c r="AS49" s="476">
        <v>6.4248963128999996</v>
      </c>
      <c r="AT49" s="476">
        <v>8.1347973284999995</v>
      </c>
      <c r="AU49" s="476">
        <v>7.2171674247000004</v>
      </c>
      <c r="AV49" s="476">
        <v>6.4224570274000001</v>
      </c>
      <c r="AW49" s="476">
        <v>6.1262804016999999</v>
      </c>
      <c r="AX49" s="476">
        <v>5.9022779212999996</v>
      </c>
      <c r="AY49" s="476">
        <v>6.380761208</v>
      </c>
      <c r="AZ49" s="476">
        <v>5.8930117891</v>
      </c>
      <c r="BA49" s="476">
        <v>5.8073634352000001</v>
      </c>
      <c r="BB49" s="476">
        <v>5.8668039525999998</v>
      </c>
      <c r="BC49" s="476">
        <v>5.95</v>
      </c>
      <c r="BD49" s="697">
        <v>6.07</v>
      </c>
      <c r="BE49" s="697">
        <v>5.9471020000000001</v>
      </c>
      <c r="BF49" s="697">
        <v>6.7042580000000003</v>
      </c>
      <c r="BG49" s="397">
        <v>6.410374</v>
      </c>
      <c r="BH49" s="397">
        <v>5.8991410000000002</v>
      </c>
      <c r="BI49" s="397">
        <v>5.6901200000000003</v>
      </c>
      <c r="BJ49" s="397">
        <v>5.7165189999999999</v>
      </c>
      <c r="BK49" s="397">
        <v>5.5670339999999996</v>
      </c>
      <c r="BL49" s="397">
        <v>6.0103429999999998</v>
      </c>
      <c r="BM49" s="397">
        <v>5.5662219999999998</v>
      </c>
      <c r="BN49" s="397">
        <v>5.513528</v>
      </c>
      <c r="BO49" s="397">
        <v>5.3037369999999999</v>
      </c>
      <c r="BP49" s="397">
        <v>5.6315419999999996</v>
      </c>
      <c r="BQ49" s="397">
        <v>5.7314049999999996</v>
      </c>
      <c r="BR49" s="397">
        <v>6.410819</v>
      </c>
      <c r="BS49" s="397">
        <v>5.9536579999999999</v>
      </c>
      <c r="BT49" s="397">
        <v>5.6433989999999996</v>
      </c>
      <c r="BU49" s="397">
        <v>5.460718</v>
      </c>
      <c r="BV49" s="397">
        <v>5.5588369999999996</v>
      </c>
    </row>
    <row r="50" spans="1:74" ht="11.1" customHeight="1" x14ac:dyDescent="0.2">
      <c r="A50" s="59" t="s">
        <v>355</v>
      </c>
      <c r="B50" s="877" t="s">
        <v>1040</v>
      </c>
      <c r="C50" s="476">
        <v>5.7414928578</v>
      </c>
      <c r="D50" s="476">
        <v>5.8256922607000003</v>
      </c>
      <c r="E50" s="476">
        <v>5.8031350261999997</v>
      </c>
      <c r="F50" s="476">
        <v>5.7898191174000004</v>
      </c>
      <c r="G50" s="476">
        <v>6.1498845028</v>
      </c>
      <c r="H50" s="476">
        <v>6.6190566754000004</v>
      </c>
      <c r="I50" s="476">
        <v>6.9272708892999999</v>
      </c>
      <c r="J50" s="476">
        <v>7.0843920176999999</v>
      </c>
      <c r="K50" s="476">
        <v>6.7846341619999997</v>
      </c>
      <c r="L50" s="476">
        <v>6.155094761</v>
      </c>
      <c r="M50" s="476">
        <v>5.9581445738000003</v>
      </c>
      <c r="N50" s="476">
        <v>5.8354317780000002</v>
      </c>
      <c r="O50" s="476">
        <v>5.8790266619000002</v>
      </c>
      <c r="P50" s="476">
        <v>6.4948404327000002</v>
      </c>
      <c r="Q50" s="476">
        <v>6.2384845702999998</v>
      </c>
      <c r="R50" s="476">
        <v>6.1815313331999997</v>
      </c>
      <c r="S50" s="476">
        <v>6.4293646671999998</v>
      </c>
      <c r="T50" s="476">
        <v>7.0885033223000002</v>
      </c>
      <c r="U50" s="476">
        <v>7.4297416105999998</v>
      </c>
      <c r="V50" s="476">
        <v>7.3221921175000002</v>
      </c>
      <c r="W50" s="476">
        <v>7.2697758438999998</v>
      </c>
      <c r="X50" s="476">
        <v>6.6359548759999996</v>
      </c>
      <c r="Y50" s="476">
        <v>6.4617150443</v>
      </c>
      <c r="Z50" s="476">
        <v>6.3472505529000003</v>
      </c>
      <c r="AA50" s="476">
        <v>6.4751116883000002</v>
      </c>
      <c r="AB50" s="476">
        <v>6.5611300379999999</v>
      </c>
      <c r="AC50" s="476">
        <v>6.6008459177000001</v>
      </c>
      <c r="AD50" s="476">
        <v>6.9490500014999999</v>
      </c>
      <c r="AE50" s="476">
        <v>7.0815223437999997</v>
      </c>
      <c r="AF50" s="476">
        <v>7.6462824157</v>
      </c>
      <c r="AG50" s="476">
        <v>8.1058411166000006</v>
      </c>
      <c r="AH50" s="476">
        <v>8.5497605766000007</v>
      </c>
      <c r="AI50" s="476">
        <v>8.6886644089999994</v>
      </c>
      <c r="AJ50" s="476">
        <v>7.5300955960999998</v>
      </c>
      <c r="AK50" s="476">
        <v>7.4288249898999998</v>
      </c>
      <c r="AL50" s="476">
        <v>8.575188313</v>
      </c>
      <c r="AM50" s="476">
        <v>8.0285379518000006</v>
      </c>
      <c r="AN50" s="476">
        <v>7.4597038869999999</v>
      </c>
      <c r="AO50" s="476">
        <v>7.4378957592999999</v>
      </c>
      <c r="AP50" s="476">
        <v>7.4715461837000001</v>
      </c>
      <c r="AQ50" s="476">
        <v>7.3083960232000003</v>
      </c>
      <c r="AR50" s="476">
        <v>8.1219367463999994</v>
      </c>
      <c r="AS50" s="476">
        <v>8.4355504492000009</v>
      </c>
      <c r="AT50" s="476">
        <v>8.6445037478</v>
      </c>
      <c r="AU50" s="476">
        <v>8.2654036472999994</v>
      </c>
      <c r="AV50" s="476">
        <v>7.4818174543999998</v>
      </c>
      <c r="AW50" s="476">
        <v>7.4843152702999998</v>
      </c>
      <c r="AX50" s="476">
        <v>7.1094111160000004</v>
      </c>
      <c r="AY50" s="476">
        <v>7.7580817918999996</v>
      </c>
      <c r="AZ50" s="476">
        <v>7.4750367074000001</v>
      </c>
      <c r="BA50" s="476">
        <v>7.2178401145000004</v>
      </c>
      <c r="BB50" s="476">
        <v>7.2736316840999997</v>
      </c>
      <c r="BC50" s="476">
        <v>7.41</v>
      </c>
      <c r="BD50" s="697">
        <v>8.35</v>
      </c>
      <c r="BE50" s="697">
        <v>8.4990400000000008</v>
      </c>
      <c r="BF50" s="697">
        <v>8.6220730000000003</v>
      </c>
      <c r="BG50" s="397">
        <v>8.3988049999999994</v>
      </c>
      <c r="BH50" s="397">
        <v>7.4571769999999997</v>
      </c>
      <c r="BI50" s="397">
        <v>7.4867020000000002</v>
      </c>
      <c r="BJ50" s="397">
        <v>7.3019930000000004</v>
      </c>
      <c r="BK50" s="397">
        <v>7.7738310000000004</v>
      </c>
      <c r="BL50" s="397">
        <v>7.7187770000000002</v>
      </c>
      <c r="BM50" s="397">
        <v>7.7046989999999997</v>
      </c>
      <c r="BN50" s="397">
        <v>8.4241200000000003</v>
      </c>
      <c r="BO50" s="397">
        <v>8.0756630000000005</v>
      </c>
      <c r="BP50" s="397">
        <v>8.6423319999999997</v>
      </c>
      <c r="BQ50" s="397">
        <v>8.4958080000000002</v>
      </c>
      <c r="BR50" s="397">
        <v>8.7973470000000002</v>
      </c>
      <c r="BS50" s="397">
        <v>8.6033480000000004</v>
      </c>
      <c r="BT50" s="397">
        <v>7.614071</v>
      </c>
      <c r="BU50" s="397">
        <v>7.6534700000000004</v>
      </c>
      <c r="BV50" s="397">
        <v>7.4272410000000004</v>
      </c>
    </row>
    <row r="51" spans="1:74" s="597" customFormat="1" ht="11.1" customHeight="1" x14ac:dyDescent="0.2">
      <c r="A51" s="110" t="s">
        <v>356</v>
      </c>
      <c r="B51" s="879" t="s">
        <v>1043</v>
      </c>
      <c r="C51" s="478">
        <v>8.4731726019</v>
      </c>
      <c r="D51" s="478">
        <v>8.5888088719999995</v>
      </c>
      <c r="E51" s="478">
        <v>8.8763051477000001</v>
      </c>
      <c r="F51" s="478">
        <v>8.5583037653999998</v>
      </c>
      <c r="G51" s="478">
        <v>9.7189108121000007</v>
      </c>
      <c r="H51" s="478">
        <v>11.414875153000001</v>
      </c>
      <c r="I51" s="478">
        <v>11.96020785</v>
      </c>
      <c r="J51" s="478">
        <v>11.677496781</v>
      </c>
      <c r="K51" s="478">
        <v>11.998098976</v>
      </c>
      <c r="L51" s="478">
        <v>11.503539882</v>
      </c>
      <c r="M51" s="478">
        <v>10.503197554</v>
      </c>
      <c r="N51" s="478">
        <v>9.3845863570999999</v>
      </c>
      <c r="O51" s="478">
        <v>9.2251632996000001</v>
      </c>
      <c r="P51" s="478">
        <v>9.5480661790999992</v>
      </c>
      <c r="Q51" s="478">
        <v>9.5708327228000005</v>
      </c>
      <c r="R51" s="478">
        <v>9.5368771658</v>
      </c>
      <c r="S51" s="478">
        <v>10.104942889</v>
      </c>
      <c r="T51" s="478">
        <v>11.43432844</v>
      </c>
      <c r="U51" s="478">
        <v>12.334630693999999</v>
      </c>
      <c r="V51" s="478">
        <v>12.115348915</v>
      </c>
      <c r="W51" s="478">
        <v>12.333805347</v>
      </c>
      <c r="X51" s="478">
        <v>11.663353792000001</v>
      </c>
      <c r="Y51" s="478">
        <v>10.677790781000001</v>
      </c>
      <c r="Z51" s="478">
        <v>9.8740512949999992</v>
      </c>
      <c r="AA51" s="478">
        <v>9.7656399244000003</v>
      </c>
      <c r="AB51" s="478">
        <v>10.159812126</v>
      </c>
      <c r="AC51" s="478">
        <v>10.858365727000001</v>
      </c>
      <c r="AD51" s="478">
        <v>11.160845533</v>
      </c>
      <c r="AE51" s="478">
        <v>11.672558184</v>
      </c>
      <c r="AF51" s="478">
        <v>12.593171904</v>
      </c>
      <c r="AG51" s="478">
        <v>13.7817401</v>
      </c>
      <c r="AH51" s="478">
        <v>13.942163294</v>
      </c>
      <c r="AI51" s="478">
        <v>14.069939803</v>
      </c>
      <c r="AJ51" s="478">
        <v>13.299305448</v>
      </c>
      <c r="AK51" s="478">
        <v>11.722324325000001</v>
      </c>
      <c r="AL51" s="478">
        <v>12.371943885</v>
      </c>
      <c r="AM51" s="478">
        <v>11.912233681</v>
      </c>
      <c r="AN51" s="478">
        <v>11.515453564</v>
      </c>
      <c r="AO51" s="478">
        <v>11.966650775</v>
      </c>
      <c r="AP51" s="478">
        <v>11.539216665</v>
      </c>
      <c r="AQ51" s="478">
        <v>12.383386244</v>
      </c>
      <c r="AR51" s="478">
        <v>13.340479382</v>
      </c>
      <c r="AS51" s="478">
        <v>14.477612054</v>
      </c>
      <c r="AT51" s="478">
        <v>15.340454707999999</v>
      </c>
      <c r="AU51" s="478">
        <v>14.642552167</v>
      </c>
      <c r="AV51" s="478">
        <v>14.298149317</v>
      </c>
      <c r="AW51" s="478">
        <v>12.801677886</v>
      </c>
      <c r="AX51" s="478">
        <v>12.363053938</v>
      </c>
      <c r="AY51" s="478">
        <v>12.495694509</v>
      </c>
      <c r="AZ51" s="478">
        <v>12.533535469</v>
      </c>
      <c r="BA51" s="478">
        <v>12.685463937</v>
      </c>
      <c r="BB51" s="478">
        <v>13.231850678000001</v>
      </c>
      <c r="BC51" s="478">
        <v>14.46</v>
      </c>
      <c r="BD51" s="711">
        <v>15.64</v>
      </c>
      <c r="BE51" s="711">
        <v>16.280339999999999</v>
      </c>
      <c r="BF51" s="711">
        <v>16.78715</v>
      </c>
      <c r="BG51" s="424">
        <v>15.93375</v>
      </c>
      <c r="BH51" s="424">
        <v>15.25315</v>
      </c>
      <c r="BI51" s="424">
        <v>13.55199</v>
      </c>
      <c r="BJ51" s="424">
        <v>13.1717</v>
      </c>
      <c r="BK51" s="424">
        <v>13.172359999999999</v>
      </c>
      <c r="BL51" s="424">
        <v>13.31724</v>
      </c>
      <c r="BM51" s="424">
        <v>13.72682</v>
      </c>
      <c r="BN51" s="424">
        <v>15.03988</v>
      </c>
      <c r="BO51" s="424">
        <v>15.8041</v>
      </c>
      <c r="BP51" s="424">
        <v>16.535119999999999</v>
      </c>
      <c r="BQ51" s="424">
        <v>16.909199999999998</v>
      </c>
      <c r="BR51" s="424">
        <v>17.597539999999999</v>
      </c>
      <c r="BS51" s="424">
        <v>16.74344</v>
      </c>
      <c r="BT51" s="424">
        <v>15.99611</v>
      </c>
      <c r="BU51" s="424">
        <v>14.223089999999999</v>
      </c>
      <c r="BV51" s="424">
        <v>13.79086</v>
      </c>
    </row>
    <row r="52" spans="1:74" s="380" customFormat="1" ht="12" customHeight="1" x14ac:dyDescent="0.2">
      <c r="A52" s="379"/>
      <c r="B52" s="1054" t="s">
        <v>1479</v>
      </c>
      <c r="C52" s="1054"/>
      <c r="D52" s="1054"/>
      <c r="E52" s="1054"/>
      <c r="F52" s="1054"/>
      <c r="G52" s="1054"/>
      <c r="H52" s="1054"/>
      <c r="I52" s="1054"/>
      <c r="J52" s="1054"/>
      <c r="K52" s="1054"/>
      <c r="L52" s="1054"/>
      <c r="M52" s="1054"/>
      <c r="N52" s="1054"/>
      <c r="O52" s="1054"/>
      <c r="P52" s="1054"/>
      <c r="Q52" s="1054"/>
      <c r="R52" s="919"/>
      <c r="BD52" s="383"/>
      <c r="BE52" s="383"/>
      <c r="BF52" s="383"/>
    </row>
    <row r="53" spans="1:74" s="202" customFormat="1" x14ac:dyDescent="0.2">
      <c r="A53" s="201"/>
      <c r="B53" s="914" t="s">
        <v>834</v>
      </c>
      <c r="C53" s="914"/>
      <c r="D53" s="914"/>
      <c r="E53" s="914"/>
      <c r="F53" s="914"/>
      <c r="G53" s="914"/>
      <c r="H53" s="915"/>
      <c r="I53" s="914"/>
      <c r="J53" s="914"/>
      <c r="K53" s="914"/>
      <c r="L53" s="914"/>
      <c r="M53" s="914"/>
      <c r="N53" s="914"/>
      <c r="O53" s="914"/>
      <c r="P53" s="914"/>
      <c r="Q53" s="914"/>
      <c r="R53" s="916"/>
      <c r="AY53" s="221"/>
      <c r="AZ53" s="221"/>
      <c r="BA53" s="221"/>
      <c r="BB53" s="221"/>
      <c r="BC53" s="221"/>
      <c r="BD53" s="792"/>
      <c r="BE53" s="792"/>
      <c r="BF53" s="792"/>
      <c r="BG53" s="221"/>
      <c r="BH53" s="221"/>
      <c r="BI53" s="221"/>
      <c r="BJ53" s="221"/>
    </row>
    <row r="54" spans="1:74" s="202" customFormat="1" ht="13.2" x14ac:dyDescent="0.25">
      <c r="A54" s="201"/>
      <c r="B54" s="988" t="str">
        <f>Dates!$G$2</f>
        <v>EIA completed modeling and analysis for this report on Thursday, September 5, 2024.</v>
      </c>
      <c r="C54" s="989"/>
      <c r="D54" s="989"/>
      <c r="E54" s="989"/>
      <c r="F54" s="989"/>
      <c r="G54" s="989"/>
      <c r="H54" s="989"/>
      <c r="I54" s="989"/>
      <c r="J54" s="989"/>
      <c r="K54" s="989"/>
      <c r="L54" s="989"/>
      <c r="M54" s="989"/>
      <c r="N54" s="989"/>
      <c r="O54" s="989"/>
      <c r="P54" s="989"/>
      <c r="Q54" s="989"/>
      <c r="R54" s="917"/>
      <c r="AY54" s="221"/>
      <c r="AZ54" s="221"/>
      <c r="BA54" s="221"/>
      <c r="BB54" s="221"/>
      <c r="BC54" s="221"/>
      <c r="BD54" s="792"/>
      <c r="BE54" s="792"/>
      <c r="BF54" s="792"/>
      <c r="BG54" s="221"/>
      <c r="BH54" s="221"/>
      <c r="BI54" s="221"/>
      <c r="BJ54" s="221"/>
    </row>
    <row r="55" spans="1:74" s="202" customFormat="1" ht="13.2" x14ac:dyDescent="0.25">
      <c r="A55" s="201"/>
      <c r="B55" s="979" t="s">
        <v>1456</v>
      </c>
      <c r="C55" s="980"/>
      <c r="D55" s="980"/>
      <c r="E55" s="980"/>
      <c r="F55" s="980"/>
      <c r="G55" s="980"/>
      <c r="H55" s="980"/>
      <c r="I55" s="980"/>
      <c r="J55" s="980"/>
      <c r="K55" s="980"/>
      <c r="L55" s="980"/>
      <c r="M55" s="980"/>
      <c r="N55" s="980"/>
      <c r="O55" s="980"/>
      <c r="P55" s="980"/>
      <c r="Q55" s="980"/>
      <c r="R55" s="919"/>
      <c r="AY55" s="221"/>
      <c r="AZ55" s="221"/>
      <c r="BA55" s="221"/>
      <c r="BB55" s="221"/>
      <c r="BC55" s="221"/>
      <c r="BD55" s="792"/>
      <c r="BE55" s="792"/>
      <c r="BF55" s="792"/>
      <c r="BG55" s="221"/>
      <c r="BH55" s="221"/>
      <c r="BI55" s="221"/>
      <c r="BJ55" s="221"/>
    </row>
    <row r="56" spans="1:74" s="202" customFormat="1" ht="23.1" customHeight="1" x14ac:dyDescent="0.25">
      <c r="A56" s="201"/>
      <c r="B56" s="1060" t="s">
        <v>1478</v>
      </c>
      <c r="C56" s="1066"/>
      <c r="D56" s="1066"/>
      <c r="E56" s="1066"/>
      <c r="F56" s="1066"/>
      <c r="G56" s="1066"/>
      <c r="H56" s="1066"/>
      <c r="I56" s="1066"/>
      <c r="J56" s="1066"/>
      <c r="K56" s="1066"/>
      <c r="L56" s="1066"/>
      <c r="M56" s="1066"/>
      <c r="N56" s="1066"/>
      <c r="O56" s="1066"/>
      <c r="P56" s="1066"/>
      <c r="Q56" s="1066"/>
      <c r="R56" s="919"/>
      <c r="AY56" s="221"/>
      <c r="AZ56" s="221"/>
      <c r="BA56" s="221"/>
      <c r="BB56" s="221"/>
      <c r="BC56" s="221"/>
      <c r="BD56" s="792"/>
      <c r="BE56" s="792"/>
      <c r="BF56" s="792"/>
      <c r="BG56" s="221"/>
      <c r="BH56" s="221"/>
      <c r="BI56" s="221"/>
      <c r="BJ56" s="221"/>
    </row>
    <row r="57" spans="1:74" s="202" customFormat="1" ht="10.5" customHeight="1" x14ac:dyDescent="0.25">
      <c r="A57" s="201"/>
      <c r="B57" s="987" t="s">
        <v>67</v>
      </c>
      <c r="C57" s="980"/>
      <c r="D57" s="980"/>
      <c r="E57" s="980"/>
      <c r="F57" s="980"/>
      <c r="G57" s="980"/>
      <c r="H57" s="980"/>
      <c r="I57" s="980"/>
      <c r="J57" s="980"/>
      <c r="K57" s="980"/>
      <c r="L57" s="980"/>
      <c r="M57" s="980"/>
      <c r="N57" s="980"/>
      <c r="O57" s="980"/>
      <c r="P57" s="980"/>
      <c r="Q57" s="980"/>
      <c r="R57" s="919"/>
      <c r="AY57" s="221"/>
      <c r="AZ57" s="221"/>
      <c r="BA57" s="221"/>
      <c r="BB57" s="221"/>
      <c r="BC57" s="221"/>
      <c r="BD57" s="792"/>
      <c r="BE57" s="792"/>
      <c r="BF57" s="792"/>
      <c r="BG57" s="221"/>
      <c r="BH57" s="221"/>
      <c r="BI57" s="221"/>
      <c r="BJ57" s="221"/>
    </row>
    <row r="58" spans="1:74" s="202" customFormat="1" ht="10.5" customHeight="1" x14ac:dyDescent="0.2">
      <c r="A58" s="201"/>
      <c r="B58" s="1060" t="s">
        <v>827</v>
      </c>
      <c r="C58" s="1060"/>
      <c r="D58" s="1060"/>
      <c r="E58" s="1060"/>
      <c r="F58" s="1060"/>
      <c r="G58" s="1060"/>
      <c r="H58" s="1060"/>
      <c r="I58" s="1060"/>
      <c r="J58" s="1060"/>
      <c r="K58" s="1060"/>
      <c r="L58" s="1060"/>
      <c r="M58" s="1060"/>
      <c r="N58" s="1060"/>
      <c r="O58" s="1060"/>
      <c r="P58" s="1060"/>
      <c r="Q58" s="1060"/>
      <c r="R58" s="919"/>
      <c r="AY58" s="221"/>
      <c r="AZ58" s="221"/>
      <c r="BA58" s="221"/>
      <c r="BB58" s="221"/>
      <c r="BC58" s="221"/>
      <c r="BD58" s="792"/>
      <c r="BE58" s="792"/>
      <c r="BF58" s="792"/>
      <c r="BG58" s="221"/>
      <c r="BH58" s="221"/>
      <c r="BI58" s="221"/>
      <c r="BJ58" s="221"/>
    </row>
    <row r="59" spans="1:74" s="202" customFormat="1" ht="12.6" customHeight="1" x14ac:dyDescent="0.2">
      <c r="A59" s="201"/>
      <c r="B59" s="968" t="s">
        <v>848</v>
      </c>
      <c r="C59" s="968"/>
      <c r="D59" s="968"/>
      <c r="E59" s="968"/>
      <c r="F59" s="968"/>
      <c r="G59" s="968"/>
      <c r="H59" s="968"/>
      <c r="I59" s="968"/>
      <c r="J59" s="968"/>
      <c r="K59" s="968"/>
      <c r="L59" s="968"/>
      <c r="M59" s="968"/>
      <c r="N59" s="968"/>
      <c r="O59" s="968"/>
      <c r="P59" s="968"/>
      <c r="Q59" s="968"/>
      <c r="R59" s="968"/>
      <c r="AY59" s="221"/>
      <c r="AZ59" s="221"/>
      <c r="BA59" s="221"/>
      <c r="BB59" s="221"/>
      <c r="BC59" s="221"/>
      <c r="BD59" s="792"/>
      <c r="BE59" s="792"/>
      <c r="BF59" s="792"/>
      <c r="BG59" s="221"/>
      <c r="BH59" s="221"/>
      <c r="BI59" s="221"/>
      <c r="BJ59" s="221"/>
    </row>
    <row r="60" spans="1:74" s="202" customFormat="1" ht="13.2" x14ac:dyDescent="0.25">
      <c r="A60" s="201"/>
      <c r="B60" s="1060" t="s">
        <v>1475</v>
      </c>
      <c r="C60" s="975"/>
      <c r="D60" s="975"/>
      <c r="E60" s="975"/>
      <c r="F60" s="975"/>
      <c r="G60" s="975"/>
      <c r="H60" s="975"/>
      <c r="I60" s="975"/>
      <c r="J60" s="975"/>
      <c r="K60" s="975"/>
      <c r="L60" s="975"/>
      <c r="M60" s="975"/>
      <c r="N60" s="975"/>
      <c r="O60" s="975"/>
      <c r="P60" s="975"/>
      <c r="Q60" s="976"/>
      <c r="R60" s="919"/>
      <c r="AY60" s="221"/>
      <c r="AZ60" s="221"/>
      <c r="BA60" s="221"/>
      <c r="BB60" s="221"/>
      <c r="BC60" s="221"/>
      <c r="BD60" s="792"/>
      <c r="BE60" s="792"/>
      <c r="BF60" s="792"/>
      <c r="BG60" s="221"/>
      <c r="BH60" s="221"/>
      <c r="BI60" s="221"/>
      <c r="BJ60" s="221"/>
    </row>
    <row r="61" spans="1:74" s="202" customFormat="1" ht="13.8" x14ac:dyDescent="0.25">
      <c r="A61" s="201"/>
      <c r="B61" s="974" t="s">
        <v>825</v>
      </c>
      <c r="C61" s="976"/>
      <c r="D61" s="976"/>
      <c r="E61" s="976"/>
      <c r="F61" s="976"/>
      <c r="G61" s="976"/>
      <c r="H61" s="976"/>
      <c r="I61" s="976"/>
      <c r="J61" s="976"/>
      <c r="K61" s="976"/>
      <c r="L61" s="976"/>
      <c r="M61" s="976"/>
      <c r="N61" s="976"/>
      <c r="O61" s="976"/>
      <c r="P61" s="976"/>
      <c r="Q61" s="1061"/>
      <c r="R61" s="919"/>
      <c r="AY61" s="221"/>
      <c r="AZ61" s="221"/>
      <c r="BA61" s="221"/>
      <c r="BB61" s="221"/>
      <c r="BC61" s="221"/>
      <c r="BD61" s="792"/>
      <c r="BE61" s="792"/>
      <c r="BF61" s="792"/>
      <c r="BG61" s="221"/>
      <c r="BH61" s="221"/>
      <c r="BI61" s="221"/>
      <c r="BJ61" s="221"/>
    </row>
    <row r="62" spans="1:74" s="198" customFormat="1" ht="12" customHeight="1" x14ac:dyDescent="0.25">
      <c r="A62" s="201"/>
      <c r="B62" s="1062" t="s">
        <v>1476</v>
      </c>
      <c r="C62" s="976"/>
      <c r="D62" s="976"/>
      <c r="E62" s="976"/>
      <c r="F62" s="976"/>
      <c r="G62" s="976"/>
      <c r="H62" s="976"/>
      <c r="I62" s="976"/>
      <c r="J62" s="976"/>
      <c r="K62" s="976"/>
      <c r="L62" s="976"/>
      <c r="M62" s="976"/>
      <c r="N62" s="976"/>
      <c r="O62" s="976"/>
      <c r="P62" s="976"/>
      <c r="Q62" s="976"/>
      <c r="R62" s="919"/>
      <c r="AY62" s="220"/>
      <c r="AZ62" s="220"/>
      <c r="BA62" s="220"/>
      <c r="BB62" s="220"/>
      <c r="BC62" s="220"/>
      <c r="BD62" s="781"/>
      <c r="BE62" s="781"/>
      <c r="BF62" s="781"/>
      <c r="BG62" s="220"/>
      <c r="BH62" s="220"/>
      <c r="BI62" s="220"/>
      <c r="BJ62" s="220"/>
    </row>
    <row r="63" spans="1:74" x14ac:dyDescent="0.2">
      <c r="A63" s="62"/>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139"/>
      <c r="AZ63" s="139"/>
      <c r="BA63" s="139"/>
      <c r="BB63" s="139"/>
      <c r="BC63" s="139"/>
      <c r="BD63" s="793"/>
      <c r="BE63" s="793"/>
      <c r="BF63" s="793"/>
      <c r="BG63" s="139"/>
      <c r="BH63" s="139"/>
      <c r="BI63" s="139"/>
      <c r="BJ63" s="139"/>
      <c r="BK63" s="139"/>
      <c r="BL63" s="139"/>
      <c r="BM63" s="139"/>
      <c r="BN63" s="139"/>
      <c r="BO63" s="139"/>
      <c r="BP63" s="139"/>
      <c r="BQ63" s="139"/>
      <c r="BR63" s="139"/>
      <c r="BS63" s="139"/>
      <c r="BT63" s="139"/>
      <c r="BU63" s="139"/>
      <c r="BV63" s="139"/>
    </row>
    <row r="64" spans="1:74" x14ac:dyDescent="0.2">
      <c r="A64" s="62"/>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139"/>
      <c r="AZ64" s="139"/>
      <c r="BA64" s="139"/>
      <c r="BB64" s="139"/>
      <c r="BC64" s="139"/>
      <c r="BD64" s="793"/>
      <c r="BE64" s="793"/>
      <c r="BF64" s="793"/>
      <c r="BG64" s="139"/>
      <c r="BH64" s="139"/>
      <c r="BI64" s="139"/>
      <c r="BJ64" s="139"/>
      <c r="BK64" s="139"/>
      <c r="BL64" s="139"/>
      <c r="BM64" s="139"/>
      <c r="BN64" s="139"/>
      <c r="BO64" s="139"/>
      <c r="BP64" s="139"/>
      <c r="BQ64" s="139"/>
      <c r="BR64" s="139"/>
      <c r="BS64" s="139"/>
      <c r="BT64" s="139"/>
      <c r="BU64" s="139"/>
      <c r="BV64" s="139"/>
    </row>
    <row r="65" spans="1:74" x14ac:dyDescent="0.2">
      <c r="A65" s="62"/>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139"/>
      <c r="AZ65" s="139"/>
      <c r="BA65" s="139"/>
      <c r="BB65" s="139"/>
      <c r="BC65" s="139"/>
      <c r="BD65" s="793"/>
      <c r="BE65" s="793"/>
      <c r="BF65" s="793"/>
      <c r="BG65" s="139"/>
      <c r="BH65" s="139"/>
      <c r="BI65" s="139"/>
      <c r="BJ65" s="139"/>
      <c r="BK65" s="139"/>
      <c r="BL65" s="139"/>
      <c r="BM65" s="139"/>
      <c r="BN65" s="139"/>
      <c r="BO65" s="139"/>
      <c r="BP65" s="139"/>
      <c r="BQ65" s="139"/>
      <c r="BR65" s="139"/>
      <c r="BS65" s="139"/>
      <c r="BT65" s="139"/>
      <c r="BU65" s="139"/>
      <c r="BV65" s="139"/>
    </row>
    <row r="66" spans="1:74" x14ac:dyDescent="0.2">
      <c r="A66" s="62"/>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139"/>
      <c r="AZ66" s="139"/>
      <c r="BA66" s="139"/>
      <c r="BB66" s="139"/>
      <c r="BC66" s="139"/>
      <c r="BD66" s="793"/>
      <c r="BE66" s="793"/>
      <c r="BF66" s="793"/>
      <c r="BG66" s="139"/>
      <c r="BH66" s="139"/>
      <c r="BI66" s="139"/>
      <c r="BJ66" s="139"/>
      <c r="BK66" s="139"/>
      <c r="BL66" s="139"/>
      <c r="BM66" s="139"/>
      <c r="BN66" s="139"/>
      <c r="BO66" s="139"/>
      <c r="BP66" s="139"/>
      <c r="BQ66" s="139"/>
      <c r="BR66" s="139"/>
      <c r="BS66" s="139"/>
      <c r="BT66" s="139"/>
      <c r="BU66" s="139"/>
      <c r="BV66" s="139"/>
    </row>
    <row r="67" spans="1:74" x14ac:dyDescent="0.2">
      <c r="A67" s="62"/>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139"/>
      <c r="AZ67" s="139"/>
      <c r="BA67" s="139"/>
      <c r="BB67" s="139"/>
      <c r="BC67" s="139"/>
      <c r="BD67" s="793"/>
      <c r="BE67" s="793"/>
      <c r="BF67" s="793"/>
      <c r="BG67" s="139"/>
      <c r="BH67" s="139"/>
      <c r="BI67" s="139"/>
      <c r="BJ67" s="139"/>
      <c r="BK67" s="139"/>
      <c r="BL67" s="139"/>
      <c r="BM67" s="139"/>
      <c r="BN67" s="139"/>
      <c r="BO67" s="139"/>
      <c r="BP67" s="139"/>
      <c r="BQ67" s="139"/>
      <c r="BR67" s="139"/>
      <c r="BS67" s="139"/>
      <c r="BT67" s="139"/>
      <c r="BU67" s="139"/>
      <c r="BV67" s="139"/>
    </row>
    <row r="68" spans="1:74" x14ac:dyDescent="0.2">
      <c r="A68" s="62"/>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139"/>
      <c r="AZ68" s="139"/>
      <c r="BA68" s="139"/>
      <c r="BB68" s="139"/>
      <c r="BC68" s="139"/>
      <c r="BD68" s="793"/>
      <c r="BE68" s="793"/>
      <c r="BF68" s="793"/>
      <c r="BG68" s="139"/>
      <c r="BH68" s="139"/>
      <c r="BI68" s="139"/>
      <c r="BJ68" s="139"/>
      <c r="BK68" s="139"/>
      <c r="BL68" s="139"/>
      <c r="BM68" s="139"/>
      <c r="BN68" s="139"/>
      <c r="BO68" s="139"/>
      <c r="BP68" s="139"/>
      <c r="BQ68" s="139"/>
      <c r="BR68" s="139"/>
      <c r="BS68" s="139"/>
      <c r="BT68" s="139"/>
      <c r="BU68" s="139"/>
      <c r="BV68" s="139"/>
    </row>
    <row r="69" spans="1:74" x14ac:dyDescent="0.2">
      <c r="A69" s="62"/>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139"/>
      <c r="AZ69" s="139"/>
      <c r="BA69" s="139"/>
      <c r="BB69" s="139"/>
      <c r="BC69" s="139"/>
      <c r="BD69" s="793"/>
      <c r="BE69" s="793"/>
      <c r="BF69" s="793"/>
      <c r="BG69" s="139"/>
      <c r="BH69" s="139"/>
      <c r="BI69" s="139"/>
      <c r="BJ69" s="139"/>
      <c r="BK69" s="139"/>
      <c r="BL69" s="139"/>
      <c r="BM69" s="139"/>
      <c r="BN69" s="139"/>
      <c r="BO69" s="139"/>
      <c r="BP69" s="139"/>
      <c r="BQ69" s="139"/>
      <c r="BR69" s="139"/>
      <c r="BS69" s="139"/>
      <c r="BT69" s="139"/>
      <c r="BU69" s="139"/>
      <c r="BV69" s="139"/>
    </row>
    <row r="70" spans="1:74" x14ac:dyDescent="0.2">
      <c r="A70" s="62"/>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139"/>
      <c r="AZ70" s="139"/>
      <c r="BA70" s="139"/>
      <c r="BB70" s="139"/>
      <c r="BC70" s="139"/>
      <c r="BD70" s="793"/>
      <c r="BE70" s="793"/>
      <c r="BF70" s="793"/>
      <c r="BG70" s="139"/>
      <c r="BH70" s="139"/>
      <c r="BI70" s="139"/>
      <c r="BJ70" s="139"/>
      <c r="BK70" s="139"/>
      <c r="BL70" s="139"/>
      <c r="BM70" s="139"/>
      <c r="BN70" s="139"/>
      <c r="BO70" s="139"/>
      <c r="BP70" s="139"/>
      <c r="BQ70" s="139"/>
      <c r="BR70" s="139"/>
      <c r="BS70" s="139"/>
      <c r="BT70" s="139"/>
      <c r="BU70" s="139"/>
      <c r="BV70" s="139"/>
    </row>
    <row r="71" spans="1:74" x14ac:dyDescent="0.2">
      <c r="A71" s="62"/>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139"/>
      <c r="AZ71" s="139"/>
      <c r="BA71" s="139"/>
      <c r="BB71" s="139"/>
      <c r="BC71" s="139"/>
      <c r="BD71" s="793"/>
      <c r="BE71" s="793"/>
      <c r="BF71" s="793"/>
      <c r="BG71" s="139"/>
      <c r="BH71" s="139"/>
      <c r="BI71" s="139"/>
      <c r="BJ71" s="139"/>
      <c r="BK71" s="139"/>
      <c r="BL71" s="139"/>
      <c r="BM71" s="139"/>
      <c r="BN71" s="139"/>
      <c r="BO71" s="139"/>
      <c r="BP71" s="139"/>
      <c r="BQ71" s="139"/>
      <c r="BR71" s="139"/>
      <c r="BS71" s="139"/>
      <c r="BT71" s="139"/>
      <c r="BU71" s="139"/>
      <c r="BV71" s="139"/>
    </row>
    <row r="72" spans="1:74" x14ac:dyDescent="0.2">
      <c r="BK72" s="140"/>
      <c r="BL72" s="140"/>
      <c r="BM72" s="140"/>
      <c r="BN72" s="140"/>
      <c r="BO72" s="140"/>
      <c r="BP72" s="140"/>
      <c r="BQ72" s="140"/>
      <c r="BR72" s="140"/>
      <c r="BS72" s="140"/>
      <c r="BT72" s="140"/>
      <c r="BU72" s="140"/>
      <c r="BV72" s="140"/>
    </row>
    <row r="73" spans="1:74" x14ac:dyDescent="0.2">
      <c r="A73" s="62"/>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139"/>
      <c r="AZ73" s="139"/>
      <c r="BA73" s="139"/>
      <c r="BB73" s="139"/>
      <c r="BC73" s="139"/>
      <c r="BD73" s="793"/>
      <c r="BE73" s="793"/>
      <c r="BF73" s="793"/>
      <c r="BG73" s="139"/>
      <c r="BH73" s="139"/>
      <c r="BI73" s="139"/>
      <c r="BJ73" s="139"/>
      <c r="BK73" s="139"/>
      <c r="BL73" s="139"/>
      <c r="BM73" s="139"/>
      <c r="BN73" s="139"/>
      <c r="BO73" s="139"/>
      <c r="BP73" s="139"/>
      <c r="BQ73" s="139"/>
      <c r="BR73" s="139"/>
      <c r="BS73" s="139"/>
      <c r="BT73" s="139"/>
      <c r="BU73" s="139"/>
      <c r="BV73" s="139"/>
    </row>
    <row r="74" spans="1:74" x14ac:dyDescent="0.2">
      <c r="A74" s="62"/>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139"/>
      <c r="AZ74" s="139"/>
      <c r="BA74" s="139"/>
      <c r="BB74" s="139"/>
      <c r="BC74" s="139"/>
      <c r="BD74" s="793"/>
      <c r="BE74" s="793"/>
      <c r="BF74" s="793"/>
      <c r="BG74" s="139"/>
      <c r="BH74" s="139"/>
      <c r="BI74" s="139"/>
      <c r="BJ74" s="139"/>
      <c r="BK74" s="139"/>
      <c r="BL74" s="139"/>
      <c r="BM74" s="139"/>
      <c r="BN74" s="139"/>
      <c r="BO74" s="139"/>
      <c r="BP74" s="139"/>
      <c r="BQ74" s="139"/>
      <c r="BR74" s="139"/>
      <c r="BS74" s="139"/>
      <c r="BT74" s="139"/>
      <c r="BU74" s="139"/>
      <c r="BV74" s="139"/>
    </row>
    <row r="75" spans="1:74" x14ac:dyDescent="0.2">
      <c r="A75" s="62"/>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139"/>
      <c r="AZ75" s="139"/>
      <c r="BA75" s="139"/>
      <c r="BB75" s="139"/>
      <c r="BC75" s="139"/>
      <c r="BD75" s="793"/>
      <c r="BE75" s="793"/>
      <c r="BF75" s="793"/>
      <c r="BG75" s="139"/>
      <c r="BH75" s="139"/>
      <c r="BI75" s="139"/>
      <c r="BJ75" s="139"/>
      <c r="BK75" s="139"/>
      <c r="BL75" s="139"/>
      <c r="BM75" s="139"/>
      <c r="BN75" s="139"/>
      <c r="BO75" s="139"/>
      <c r="BP75" s="139"/>
      <c r="BQ75" s="139"/>
      <c r="BR75" s="139"/>
      <c r="BS75" s="139"/>
      <c r="BT75" s="139"/>
      <c r="BU75" s="139"/>
      <c r="BV75" s="139"/>
    </row>
    <row r="76" spans="1:74" x14ac:dyDescent="0.2">
      <c r="A76" s="62"/>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139"/>
      <c r="AZ76" s="139"/>
      <c r="BA76" s="139"/>
      <c r="BB76" s="139"/>
      <c r="BC76" s="139"/>
      <c r="BD76" s="793"/>
      <c r="BE76" s="793"/>
      <c r="BF76" s="793"/>
      <c r="BG76" s="139"/>
      <c r="BH76" s="139"/>
      <c r="BI76" s="139"/>
      <c r="BJ76" s="139"/>
      <c r="BK76" s="139"/>
      <c r="BL76" s="139"/>
      <c r="BM76" s="139"/>
      <c r="BN76" s="139"/>
      <c r="BO76" s="139"/>
      <c r="BP76" s="139"/>
      <c r="BQ76" s="139"/>
      <c r="BR76" s="139"/>
      <c r="BS76" s="139"/>
      <c r="BT76" s="139"/>
      <c r="BU76" s="139"/>
      <c r="BV76" s="139"/>
    </row>
    <row r="77" spans="1:74" x14ac:dyDescent="0.2">
      <c r="A77" s="62"/>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139"/>
      <c r="AZ77" s="139"/>
      <c r="BA77" s="139"/>
      <c r="BB77" s="139"/>
      <c r="BC77" s="139"/>
      <c r="BD77" s="793"/>
      <c r="BE77" s="793"/>
      <c r="BF77" s="793"/>
      <c r="BG77" s="139"/>
      <c r="BH77" s="139"/>
      <c r="BI77" s="139"/>
      <c r="BJ77" s="139"/>
      <c r="BK77" s="139"/>
      <c r="BL77" s="139"/>
      <c r="BM77" s="139"/>
      <c r="BN77" s="139"/>
      <c r="BO77" s="139"/>
      <c r="BP77" s="139"/>
      <c r="BQ77" s="139"/>
      <c r="BR77" s="139"/>
      <c r="BS77" s="139"/>
      <c r="BT77" s="139"/>
      <c r="BU77" s="139"/>
      <c r="BV77" s="139"/>
    </row>
    <row r="78" spans="1:74" x14ac:dyDescent="0.2">
      <c r="A78" s="62"/>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139"/>
      <c r="AZ78" s="139"/>
      <c r="BA78" s="139"/>
      <c r="BB78" s="139"/>
      <c r="BC78" s="139"/>
      <c r="BD78" s="793"/>
      <c r="BE78" s="793"/>
      <c r="BF78" s="793"/>
      <c r="BG78" s="139"/>
      <c r="BH78" s="139"/>
      <c r="BI78" s="139"/>
      <c r="BJ78" s="139"/>
      <c r="BK78" s="139"/>
      <c r="BL78" s="139"/>
      <c r="BM78" s="139"/>
      <c r="BN78" s="139"/>
      <c r="BO78" s="139"/>
      <c r="BP78" s="139"/>
      <c r="BQ78" s="139"/>
      <c r="BR78" s="139"/>
      <c r="BS78" s="139"/>
      <c r="BT78" s="139"/>
      <c r="BU78" s="139"/>
      <c r="BV78" s="139"/>
    </row>
    <row r="79" spans="1:74" x14ac:dyDescent="0.2">
      <c r="A79" s="62"/>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139"/>
      <c r="AZ79" s="139"/>
      <c r="BA79" s="139"/>
      <c r="BB79" s="139"/>
      <c r="BC79" s="139"/>
      <c r="BD79" s="793"/>
      <c r="BE79" s="793"/>
      <c r="BF79" s="793"/>
      <c r="BG79" s="139"/>
      <c r="BH79" s="139"/>
      <c r="BI79" s="139"/>
      <c r="BJ79" s="139"/>
      <c r="BK79" s="139"/>
      <c r="BL79" s="139"/>
      <c r="BM79" s="139"/>
      <c r="BN79" s="139"/>
      <c r="BO79" s="139"/>
      <c r="BP79" s="139"/>
      <c r="BQ79" s="139"/>
      <c r="BR79" s="139"/>
      <c r="BS79" s="139"/>
      <c r="BT79" s="139"/>
      <c r="BU79" s="139"/>
      <c r="BV79" s="139"/>
    </row>
    <row r="80" spans="1:74" x14ac:dyDescent="0.2">
      <c r="A80" s="62"/>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139"/>
      <c r="AZ80" s="139"/>
      <c r="BA80" s="139"/>
      <c r="BB80" s="139"/>
      <c r="BC80" s="139"/>
      <c r="BD80" s="793"/>
      <c r="BE80" s="793"/>
      <c r="BF80" s="793"/>
      <c r="BG80" s="139"/>
      <c r="BH80" s="139"/>
      <c r="BI80" s="139"/>
      <c r="BJ80" s="139"/>
      <c r="BK80" s="139"/>
      <c r="BL80" s="139"/>
      <c r="BM80" s="139"/>
      <c r="BN80" s="139"/>
      <c r="BO80" s="139"/>
      <c r="BP80" s="139"/>
      <c r="BQ80" s="139"/>
      <c r="BR80" s="139"/>
      <c r="BS80" s="139"/>
      <c r="BT80" s="139"/>
      <c r="BU80" s="139"/>
      <c r="BV80" s="139"/>
    </row>
    <row r="81" spans="1:74" x14ac:dyDescent="0.2">
      <c r="A81" s="62"/>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139"/>
      <c r="AZ81" s="139"/>
      <c r="BA81" s="139"/>
      <c r="BB81" s="139"/>
      <c r="BC81" s="139"/>
      <c r="BD81" s="793"/>
      <c r="BE81" s="793"/>
      <c r="BF81" s="793"/>
      <c r="BG81" s="139"/>
      <c r="BH81" s="139"/>
      <c r="BI81" s="139"/>
      <c r="BJ81" s="139"/>
      <c r="BK81" s="139"/>
      <c r="BL81" s="139"/>
      <c r="BM81" s="139"/>
      <c r="BN81" s="139"/>
      <c r="BO81" s="139"/>
      <c r="BP81" s="139"/>
      <c r="BQ81" s="139"/>
      <c r="BR81" s="139"/>
      <c r="BS81" s="139"/>
      <c r="BT81" s="139"/>
      <c r="BU81" s="139"/>
      <c r="BV81" s="139"/>
    </row>
    <row r="82" spans="1:74" x14ac:dyDescent="0.2">
      <c r="BK82" s="140"/>
      <c r="BL82" s="140"/>
      <c r="BM82" s="140"/>
      <c r="BN82" s="140"/>
      <c r="BO82" s="140"/>
      <c r="BP82" s="140"/>
      <c r="BQ82" s="140"/>
      <c r="BR82" s="140"/>
      <c r="BS82" s="140"/>
      <c r="BT82" s="140"/>
      <c r="BU82" s="140"/>
      <c r="BV82" s="140"/>
    </row>
    <row r="83" spans="1:74" x14ac:dyDescent="0.2">
      <c r="BK83" s="140"/>
      <c r="BL83" s="140"/>
      <c r="BM83" s="140"/>
      <c r="BN83" s="140"/>
      <c r="BO83" s="140"/>
      <c r="BP83" s="140"/>
      <c r="BQ83" s="140"/>
      <c r="BR83" s="140"/>
      <c r="BS83" s="140"/>
      <c r="BT83" s="140"/>
      <c r="BU83" s="140"/>
      <c r="BV83" s="140"/>
    </row>
    <row r="84" spans="1:74" x14ac:dyDescent="0.2">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141"/>
      <c r="AZ84" s="141"/>
      <c r="BA84" s="141"/>
      <c r="BB84" s="141"/>
      <c r="BC84" s="141"/>
      <c r="BD84" s="794"/>
      <c r="BE84" s="794"/>
      <c r="BF84" s="794"/>
      <c r="BG84" s="141"/>
      <c r="BH84" s="141"/>
      <c r="BI84" s="141"/>
      <c r="BJ84" s="141"/>
      <c r="BK84" s="141"/>
      <c r="BL84" s="141"/>
      <c r="BM84" s="141"/>
      <c r="BN84" s="141"/>
      <c r="BO84" s="141"/>
      <c r="BP84" s="141"/>
      <c r="BQ84" s="141"/>
      <c r="BR84" s="141"/>
      <c r="BS84" s="141"/>
      <c r="BT84" s="141"/>
      <c r="BU84" s="141"/>
      <c r="BV84" s="141"/>
    </row>
    <row r="85" spans="1:74" x14ac:dyDescent="0.2">
      <c r="BK85" s="140"/>
      <c r="BL85" s="140"/>
      <c r="BM85" s="140"/>
      <c r="BN85" s="140"/>
      <c r="BO85" s="140"/>
      <c r="BP85" s="140"/>
      <c r="BQ85" s="140"/>
      <c r="BR85" s="140"/>
      <c r="BS85" s="140"/>
      <c r="BT85" s="140"/>
      <c r="BU85" s="140"/>
      <c r="BV85" s="140"/>
    </row>
    <row r="86" spans="1:74" x14ac:dyDescent="0.2">
      <c r="BK86" s="140"/>
      <c r="BL86" s="140"/>
      <c r="BM86" s="140"/>
      <c r="BN86" s="140"/>
      <c r="BO86" s="140"/>
      <c r="BP86" s="140"/>
      <c r="BQ86" s="140"/>
      <c r="BR86" s="140"/>
      <c r="BS86" s="140"/>
      <c r="BT86" s="140"/>
      <c r="BU86" s="140"/>
      <c r="BV86" s="140"/>
    </row>
    <row r="87" spans="1:74" x14ac:dyDescent="0.2">
      <c r="BK87" s="140"/>
      <c r="BL87" s="140"/>
      <c r="BM87" s="140"/>
      <c r="BN87" s="140"/>
      <c r="BO87" s="140"/>
      <c r="BP87" s="140"/>
      <c r="BQ87" s="140"/>
      <c r="BR87" s="140"/>
      <c r="BS87" s="140"/>
      <c r="BT87" s="140"/>
      <c r="BU87" s="140"/>
      <c r="BV87" s="140"/>
    </row>
    <row r="88" spans="1:74" x14ac:dyDescent="0.2">
      <c r="BK88" s="140"/>
      <c r="BL88" s="140"/>
      <c r="BM88" s="140"/>
      <c r="BN88" s="140"/>
      <c r="BO88" s="140"/>
      <c r="BP88" s="140"/>
      <c r="BQ88" s="140"/>
      <c r="BR88" s="140"/>
      <c r="BS88" s="140"/>
      <c r="BT88" s="140"/>
      <c r="BU88" s="140"/>
      <c r="BV88" s="140"/>
    </row>
    <row r="89" spans="1:74" x14ac:dyDescent="0.2">
      <c r="BK89" s="140"/>
      <c r="BL89" s="140"/>
      <c r="BM89" s="140"/>
      <c r="BN89" s="140"/>
      <c r="BO89" s="140"/>
      <c r="BP89" s="140"/>
      <c r="BQ89" s="140"/>
      <c r="BR89" s="140"/>
      <c r="BS89" s="140"/>
      <c r="BT89" s="140"/>
      <c r="BU89" s="140"/>
      <c r="BV89" s="140"/>
    </row>
    <row r="90" spans="1:74" x14ac:dyDescent="0.2">
      <c r="BK90" s="140"/>
      <c r="BL90" s="140"/>
      <c r="BM90" s="140"/>
      <c r="BN90" s="140"/>
      <c r="BO90" s="140"/>
      <c r="BP90" s="140"/>
      <c r="BQ90" s="140"/>
      <c r="BR90" s="140"/>
      <c r="BS90" s="140"/>
      <c r="BT90" s="140"/>
      <c r="BU90" s="140"/>
      <c r="BV90" s="140"/>
    </row>
    <row r="91" spans="1:74" x14ac:dyDescent="0.2">
      <c r="BK91" s="140"/>
      <c r="BL91" s="140"/>
      <c r="BM91" s="140"/>
      <c r="BN91" s="140"/>
      <c r="BO91" s="140"/>
      <c r="BP91" s="140"/>
      <c r="BQ91" s="140"/>
      <c r="BR91" s="140"/>
      <c r="BS91" s="140"/>
      <c r="BT91" s="140"/>
      <c r="BU91" s="140"/>
      <c r="BV91" s="140"/>
    </row>
    <row r="92" spans="1:74" x14ac:dyDescent="0.2">
      <c r="BK92" s="140"/>
      <c r="BL92" s="140"/>
      <c r="BM92" s="140"/>
      <c r="BN92" s="140"/>
      <c r="BO92" s="140"/>
      <c r="BP92" s="140"/>
      <c r="BQ92" s="140"/>
      <c r="BR92" s="140"/>
      <c r="BS92" s="140"/>
      <c r="BT92" s="140"/>
      <c r="BU92" s="140"/>
      <c r="BV92" s="140"/>
    </row>
    <row r="93" spans="1:74" x14ac:dyDescent="0.2">
      <c r="BK93" s="140"/>
      <c r="BL93" s="140"/>
      <c r="BM93" s="140"/>
      <c r="BN93" s="140"/>
      <c r="BO93" s="140"/>
      <c r="BP93" s="140"/>
      <c r="BQ93" s="140"/>
      <c r="BR93" s="140"/>
      <c r="BS93" s="140"/>
      <c r="BT93" s="140"/>
      <c r="BU93" s="140"/>
      <c r="BV93" s="140"/>
    </row>
    <row r="94" spans="1:74" x14ac:dyDescent="0.2">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142"/>
      <c r="AZ94" s="142"/>
      <c r="BA94" s="142"/>
      <c r="BB94" s="142"/>
      <c r="BC94" s="142"/>
      <c r="BD94" s="795"/>
      <c r="BE94" s="795"/>
      <c r="BF94" s="795"/>
      <c r="BG94" s="142"/>
      <c r="BH94" s="142"/>
      <c r="BI94" s="142"/>
      <c r="BJ94" s="142"/>
      <c r="BK94" s="142"/>
      <c r="BL94" s="142"/>
      <c r="BM94" s="142"/>
      <c r="BN94" s="142"/>
      <c r="BO94" s="142"/>
      <c r="BP94" s="142"/>
      <c r="BQ94" s="142"/>
      <c r="BR94" s="142"/>
      <c r="BS94" s="142"/>
      <c r="BT94" s="142"/>
      <c r="BU94" s="142"/>
      <c r="BV94" s="142"/>
    </row>
    <row r="95" spans="1:74" x14ac:dyDescent="0.2">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142"/>
      <c r="AZ95" s="142"/>
      <c r="BA95" s="142"/>
      <c r="BB95" s="142"/>
      <c r="BC95" s="142"/>
      <c r="BD95" s="795"/>
      <c r="BE95" s="795"/>
      <c r="BF95" s="795"/>
      <c r="BG95" s="142"/>
      <c r="BH95" s="142"/>
      <c r="BI95" s="142"/>
      <c r="BJ95" s="142"/>
      <c r="BK95" s="142"/>
      <c r="BL95" s="142"/>
      <c r="BM95" s="142"/>
      <c r="BN95" s="142"/>
      <c r="BO95" s="142"/>
      <c r="BP95" s="142"/>
      <c r="BQ95" s="142"/>
      <c r="BR95" s="142"/>
      <c r="BS95" s="142"/>
      <c r="BT95" s="142"/>
      <c r="BU95" s="142"/>
      <c r="BV95" s="142"/>
    </row>
    <row r="96" spans="1:74" x14ac:dyDescent="0.2">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142"/>
      <c r="AZ96" s="142"/>
      <c r="BA96" s="142"/>
      <c r="BB96" s="142"/>
      <c r="BC96" s="142"/>
      <c r="BD96" s="795"/>
      <c r="BE96" s="795"/>
      <c r="BF96" s="795"/>
      <c r="BG96" s="142"/>
      <c r="BH96" s="142"/>
      <c r="BI96" s="142"/>
      <c r="BJ96" s="142"/>
      <c r="BK96" s="142"/>
      <c r="BL96" s="142"/>
      <c r="BM96" s="142"/>
      <c r="BN96" s="142"/>
      <c r="BO96" s="142"/>
      <c r="BP96" s="142"/>
      <c r="BQ96" s="142"/>
      <c r="BR96" s="142"/>
      <c r="BS96" s="142"/>
      <c r="BT96" s="142"/>
      <c r="BU96" s="142"/>
      <c r="BV96" s="142"/>
    </row>
    <row r="97" spans="3:74" x14ac:dyDescent="0.2">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142"/>
      <c r="AZ97" s="142"/>
      <c r="BA97" s="142"/>
      <c r="BB97" s="142"/>
      <c r="BC97" s="142"/>
      <c r="BD97" s="795"/>
      <c r="BE97" s="795"/>
      <c r="BF97" s="795"/>
      <c r="BG97" s="142"/>
      <c r="BH97" s="142"/>
      <c r="BI97" s="142"/>
      <c r="BJ97" s="142"/>
      <c r="BK97" s="142"/>
      <c r="BL97" s="142"/>
      <c r="BM97" s="142"/>
      <c r="BN97" s="142"/>
      <c r="BO97" s="142"/>
      <c r="BP97" s="142"/>
      <c r="BQ97" s="142"/>
      <c r="BR97" s="142"/>
      <c r="BS97" s="142"/>
      <c r="BT97" s="142"/>
      <c r="BU97" s="142"/>
      <c r="BV97" s="142"/>
    </row>
    <row r="98" spans="3:74" x14ac:dyDescent="0.2">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142"/>
      <c r="AZ98" s="142"/>
      <c r="BA98" s="142"/>
      <c r="BB98" s="142"/>
      <c r="BC98" s="142"/>
      <c r="BD98" s="795"/>
      <c r="BE98" s="795"/>
      <c r="BF98" s="795"/>
      <c r="BG98" s="142"/>
      <c r="BH98" s="142"/>
      <c r="BI98" s="142"/>
      <c r="BJ98" s="142"/>
      <c r="BK98" s="142"/>
      <c r="BL98" s="142"/>
      <c r="BM98" s="142"/>
      <c r="BN98" s="142"/>
      <c r="BO98" s="142"/>
      <c r="BP98" s="142"/>
      <c r="BQ98" s="142"/>
      <c r="BR98" s="142"/>
      <c r="BS98" s="142"/>
      <c r="BT98" s="142"/>
      <c r="BU98" s="142"/>
      <c r="BV98" s="142"/>
    </row>
    <row r="99" spans="3:74" x14ac:dyDescent="0.2">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142"/>
      <c r="AZ99" s="142"/>
      <c r="BA99" s="142"/>
      <c r="BB99" s="142"/>
      <c r="BC99" s="142"/>
      <c r="BD99" s="795"/>
      <c r="BE99" s="795"/>
      <c r="BF99" s="795"/>
      <c r="BG99" s="142"/>
      <c r="BH99" s="142"/>
      <c r="BI99" s="142"/>
      <c r="BJ99" s="142"/>
      <c r="BK99" s="142"/>
      <c r="BL99" s="142"/>
      <c r="BM99" s="142"/>
      <c r="BN99" s="142"/>
      <c r="BO99" s="142"/>
      <c r="BP99" s="142"/>
      <c r="BQ99" s="142"/>
      <c r="BR99" s="142"/>
      <c r="BS99" s="142"/>
      <c r="BT99" s="142"/>
      <c r="BU99" s="142"/>
      <c r="BV99" s="142"/>
    </row>
    <row r="100" spans="3:74" x14ac:dyDescent="0.2">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142"/>
      <c r="AZ100" s="142"/>
      <c r="BA100" s="142"/>
      <c r="BB100" s="142"/>
      <c r="BC100" s="142"/>
      <c r="BD100" s="795"/>
      <c r="BE100" s="795"/>
      <c r="BF100" s="795"/>
      <c r="BG100" s="142"/>
      <c r="BH100" s="142"/>
      <c r="BI100" s="142"/>
      <c r="BJ100" s="142"/>
      <c r="BK100" s="142"/>
      <c r="BL100" s="142"/>
      <c r="BM100" s="142"/>
      <c r="BN100" s="142"/>
      <c r="BO100" s="142"/>
      <c r="BP100" s="142"/>
      <c r="BQ100" s="142"/>
      <c r="BR100" s="142"/>
      <c r="BS100" s="142"/>
      <c r="BT100" s="142"/>
      <c r="BU100" s="142"/>
      <c r="BV100" s="142"/>
    </row>
    <row r="101" spans="3:74" x14ac:dyDescent="0.2">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142"/>
      <c r="AZ101" s="142"/>
      <c r="BA101" s="142"/>
      <c r="BB101" s="142"/>
      <c r="BC101" s="142"/>
      <c r="BD101" s="795"/>
      <c r="BE101" s="795"/>
      <c r="BF101" s="795"/>
      <c r="BG101" s="142"/>
      <c r="BH101" s="142"/>
      <c r="BI101" s="142"/>
      <c r="BJ101" s="142"/>
      <c r="BK101" s="142"/>
      <c r="BL101" s="142"/>
      <c r="BM101" s="142"/>
      <c r="BN101" s="142"/>
      <c r="BO101" s="142"/>
      <c r="BP101" s="142"/>
      <c r="BQ101" s="142"/>
      <c r="BR101" s="142"/>
      <c r="BS101" s="142"/>
      <c r="BT101" s="142"/>
      <c r="BU101" s="142"/>
      <c r="BV101" s="142"/>
    </row>
    <row r="102" spans="3:74" x14ac:dyDescent="0.2">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142"/>
      <c r="AZ102" s="142"/>
      <c r="BA102" s="142"/>
      <c r="BB102" s="142"/>
      <c r="BC102" s="142"/>
      <c r="BD102" s="795"/>
      <c r="BE102" s="795"/>
      <c r="BF102" s="795"/>
      <c r="BG102" s="142"/>
      <c r="BH102" s="142"/>
      <c r="BI102" s="142"/>
      <c r="BJ102" s="142"/>
      <c r="BK102" s="142"/>
      <c r="BL102" s="142"/>
      <c r="BM102" s="142"/>
      <c r="BN102" s="142"/>
      <c r="BO102" s="142"/>
      <c r="BP102" s="142"/>
      <c r="BQ102" s="142"/>
      <c r="BR102" s="142"/>
      <c r="BS102" s="142"/>
      <c r="BT102" s="142"/>
      <c r="BU102" s="142"/>
      <c r="BV102" s="142"/>
    </row>
    <row r="103" spans="3:74" x14ac:dyDescent="0.2">
      <c r="BK103" s="140"/>
      <c r="BL103" s="140"/>
      <c r="BM103" s="140"/>
      <c r="BN103" s="140"/>
      <c r="BO103" s="140"/>
      <c r="BP103" s="140"/>
      <c r="BQ103" s="140"/>
      <c r="BR103" s="140"/>
      <c r="BS103" s="140"/>
      <c r="BT103" s="140"/>
      <c r="BU103" s="140"/>
      <c r="BV103" s="140"/>
    </row>
    <row r="104" spans="3:74" x14ac:dyDescent="0.2">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143"/>
      <c r="AZ104" s="143"/>
      <c r="BA104" s="143"/>
      <c r="BB104" s="143"/>
      <c r="BC104" s="143"/>
      <c r="BD104" s="796"/>
      <c r="BE104" s="796"/>
      <c r="BF104" s="796"/>
      <c r="BG104" s="143"/>
      <c r="BH104" s="143"/>
      <c r="BI104" s="143"/>
      <c r="BJ104" s="143"/>
      <c r="BK104" s="143"/>
      <c r="BL104" s="143"/>
      <c r="BM104" s="143"/>
      <c r="BN104" s="143"/>
      <c r="BO104" s="143"/>
      <c r="BP104" s="143"/>
      <c r="BQ104" s="143"/>
      <c r="BR104" s="143"/>
      <c r="BS104" s="143"/>
      <c r="BT104" s="143"/>
      <c r="BU104" s="143"/>
      <c r="BV104" s="143"/>
    </row>
    <row r="105" spans="3:74" x14ac:dyDescent="0.2">
      <c r="BK105" s="140"/>
      <c r="BL105" s="140"/>
      <c r="BM105" s="140"/>
      <c r="BN105" s="140"/>
      <c r="BO105" s="140"/>
      <c r="BP105" s="140"/>
      <c r="BQ105" s="140"/>
      <c r="BR105" s="140"/>
      <c r="BS105" s="140"/>
      <c r="BT105" s="140"/>
      <c r="BU105" s="140"/>
      <c r="BV105" s="140"/>
    </row>
    <row r="106" spans="3:74" x14ac:dyDescent="0.2">
      <c r="BK106" s="140"/>
      <c r="BL106" s="140"/>
      <c r="BM106" s="140"/>
      <c r="BN106" s="140"/>
      <c r="BO106" s="140"/>
      <c r="BP106" s="140"/>
      <c r="BQ106" s="140"/>
      <c r="BR106" s="140"/>
      <c r="BS106" s="140"/>
      <c r="BT106" s="140"/>
      <c r="BU106" s="140"/>
      <c r="BV106" s="140"/>
    </row>
    <row r="107" spans="3:74" x14ac:dyDescent="0.2">
      <c r="BK107" s="140"/>
      <c r="BL107" s="140"/>
      <c r="BM107" s="140"/>
      <c r="BN107" s="140"/>
      <c r="BO107" s="140"/>
      <c r="BP107" s="140"/>
      <c r="BQ107" s="140"/>
      <c r="BR107" s="140"/>
      <c r="BS107" s="140"/>
      <c r="BT107" s="140"/>
      <c r="BU107" s="140"/>
      <c r="BV107" s="140"/>
    </row>
    <row r="108" spans="3:74" x14ac:dyDescent="0.2">
      <c r="BK108" s="140"/>
      <c r="BL108" s="140"/>
      <c r="BM108" s="140"/>
      <c r="BN108" s="140"/>
      <c r="BO108" s="140"/>
      <c r="BP108" s="140"/>
      <c r="BQ108" s="140"/>
      <c r="BR108" s="140"/>
      <c r="BS108" s="140"/>
      <c r="BT108" s="140"/>
      <c r="BU108" s="140"/>
      <c r="BV108" s="140"/>
    </row>
    <row r="109" spans="3:74" x14ac:dyDescent="0.2">
      <c r="BK109" s="140"/>
      <c r="BL109" s="140"/>
      <c r="BM109" s="140"/>
      <c r="BN109" s="140"/>
      <c r="BO109" s="140"/>
      <c r="BP109" s="140"/>
      <c r="BQ109" s="140"/>
      <c r="BR109" s="140"/>
      <c r="BS109" s="140"/>
      <c r="BT109" s="140"/>
      <c r="BU109" s="140"/>
      <c r="BV109" s="140"/>
    </row>
    <row r="110" spans="3:74" x14ac:dyDescent="0.2">
      <c r="BK110" s="140"/>
      <c r="BL110" s="140"/>
      <c r="BM110" s="140"/>
      <c r="BN110" s="140"/>
      <c r="BO110" s="140"/>
      <c r="BP110" s="140"/>
      <c r="BQ110" s="140"/>
      <c r="BR110" s="140"/>
      <c r="BS110" s="140"/>
      <c r="BT110" s="140"/>
      <c r="BU110" s="140"/>
      <c r="BV110" s="140"/>
    </row>
    <row r="111" spans="3:74" x14ac:dyDescent="0.2">
      <c r="BK111" s="140"/>
      <c r="BL111" s="140"/>
      <c r="BM111" s="140"/>
      <c r="BN111" s="140"/>
      <c r="BO111" s="140"/>
      <c r="BP111" s="140"/>
      <c r="BQ111" s="140"/>
      <c r="BR111" s="140"/>
      <c r="BS111" s="140"/>
      <c r="BT111" s="140"/>
      <c r="BU111" s="140"/>
      <c r="BV111" s="140"/>
    </row>
    <row r="112" spans="3:74" x14ac:dyDescent="0.2">
      <c r="BK112" s="140"/>
      <c r="BL112" s="140"/>
      <c r="BM112" s="140"/>
      <c r="BN112" s="140"/>
      <c r="BO112" s="140"/>
      <c r="BP112" s="140"/>
      <c r="BQ112" s="140"/>
      <c r="BR112" s="140"/>
      <c r="BS112" s="140"/>
      <c r="BT112" s="140"/>
      <c r="BU112" s="140"/>
      <c r="BV112" s="140"/>
    </row>
    <row r="113" spans="63:74" x14ac:dyDescent="0.2">
      <c r="BK113" s="140"/>
      <c r="BL113" s="140"/>
      <c r="BM113" s="140"/>
      <c r="BN113" s="140"/>
      <c r="BO113" s="140"/>
      <c r="BP113" s="140"/>
      <c r="BQ113" s="140"/>
      <c r="BR113" s="140"/>
      <c r="BS113" s="140"/>
      <c r="BT113" s="140"/>
      <c r="BU113" s="140"/>
      <c r="BV113" s="140"/>
    </row>
    <row r="114" spans="63:74" x14ac:dyDescent="0.2">
      <c r="BK114" s="140"/>
      <c r="BL114" s="140"/>
      <c r="BM114" s="140"/>
      <c r="BN114" s="140"/>
      <c r="BO114" s="140"/>
      <c r="BP114" s="140"/>
      <c r="BQ114" s="140"/>
      <c r="BR114" s="140"/>
      <c r="BS114" s="140"/>
      <c r="BT114" s="140"/>
      <c r="BU114" s="140"/>
      <c r="BV114" s="140"/>
    </row>
    <row r="115" spans="63:74" x14ac:dyDescent="0.2">
      <c r="BK115" s="140"/>
      <c r="BL115" s="140"/>
      <c r="BM115" s="140"/>
      <c r="BN115" s="140"/>
      <c r="BO115" s="140"/>
      <c r="BP115" s="140"/>
      <c r="BQ115" s="140"/>
      <c r="BR115" s="140"/>
      <c r="BS115" s="140"/>
      <c r="BT115" s="140"/>
      <c r="BU115" s="140"/>
      <c r="BV115" s="140"/>
    </row>
    <row r="116" spans="63:74" x14ac:dyDescent="0.2">
      <c r="BK116" s="140"/>
      <c r="BL116" s="140"/>
      <c r="BM116" s="140"/>
      <c r="BN116" s="140"/>
      <c r="BO116" s="140"/>
      <c r="BP116" s="140"/>
      <c r="BQ116" s="140"/>
      <c r="BR116" s="140"/>
      <c r="BS116" s="140"/>
      <c r="BT116" s="140"/>
      <c r="BU116" s="140"/>
      <c r="BV116" s="140"/>
    </row>
    <row r="117" spans="63:74" x14ac:dyDescent="0.2">
      <c r="BK117" s="140"/>
      <c r="BL117" s="140"/>
      <c r="BM117" s="140"/>
      <c r="BN117" s="140"/>
      <c r="BO117" s="140"/>
      <c r="BP117" s="140"/>
      <c r="BQ117" s="140"/>
      <c r="BR117" s="140"/>
      <c r="BS117" s="140"/>
      <c r="BT117" s="140"/>
      <c r="BU117" s="140"/>
      <c r="BV117" s="140"/>
    </row>
    <row r="118" spans="63:74" x14ac:dyDescent="0.2">
      <c r="BK118" s="140"/>
      <c r="BL118" s="140"/>
      <c r="BM118" s="140"/>
      <c r="BN118" s="140"/>
      <c r="BO118" s="140"/>
      <c r="BP118" s="140"/>
      <c r="BQ118" s="140"/>
      <c r="BR118" s="140"/>
      <c r="BS118" s="140"/>
      <c r="BT118" s="140"/>
      <c r="BU118" s="140"/>
      <c r="BV118" s="140"/>
    </row>
    <row r="119" spans="63:74" x14ac:dyDescent="0.2">
      <c r="BK119" s="140"/>
      <c r="BL119" s="140"/>
      <c r="BM119" s="140"/>
      <c r="BN119" s="140"/>
      <c r="BO119" s="140"/>
      <c r="BP119" s="140"/>
      <c r="BQ119" s="140"/>
      <c r="BR119" s="140"/>
      <c r="BS119" s="140"/>
      <c r="BT119" s="140"/>
      <c r="BU119" s="140"/>
      <c r="BV119" s="140"/>
    </row>
    <row r="120" spans="63:74" x14ac:dyDescent="0.2">
      <c r="BK120" s="140"/>
      <c r="BL120" s="140"/>
      <c r="BM120" s="140"/>
      <c r="BN120" s="140"/>
      <c r="BO120" s="140"/>
      <c r="BP120" s="140"/>
      <c r="BQ120" s="140"/>
      <c r="BR120" s="140"/>
      <c r="BS120" s="140"/>
      <c r="BT120" s="140"/>
      <c r="BU120" s="140"/>
      <c r="BV120" s="140"/>
    </row>
    <row r="121" spans="63:74" x14ac:dyDescent="0.2">
      <c r="BK121" s="140"/>
      <c r="BL121" s="140"/>
      <c r="BM121" s="140"/>
      <c r="BN121" s="140"/>
      <c r="BO121" s="140"/>
      <c r="BP121" s="140"/>
      <c r="BQ121" s="140"/>
      <c r="BR121" s="140"/>
      <c r="BS121" s="140"/>
      <c r="BT121" s="140"/>
      <c r="BU121" s="140"/>
      <c r="BV121" s="140"/>
    </row>
    <row r="122" spans="63:74" x14ac:dyDescent="0.2">
      <c r="BK122" s="140"/>
      <c r="BL122" s="140"/>
      <c r="BM122" s="140"/>
      <c r="BN122" s="140"/>
      <c r="BO122" s="140"/>
      <c r="BP122" s="140"/>
      <c r="BQ122" s="140"/>
      <c r="BR122" s="140"/>
      <c r="BS122" s="140"/>
      <c r="BT122" s="140"/>
      <c r="BU122" s="140"/>
      <c r="BV122" s="140"/>
    </row>
    <row r="123" spans="63:74" x14ac:dyDescent="0.2">
      <c r="BK123" s="140"/>
      <c r="BL123" s="140"/>
      <c r="BM123" s="140"/>
      <c r="BN123" s="140"/>
      <c r="BO123" s="140"/>
      <c r="BP123" s="140"/>
      <c r="BQ123" s="140"/>
      <c r="BR123" s="140"/>
      <c r="BS123" s="140"/>
      <c r="BT123" s="140"/>
      <c r="BU123" s="140"/>
      <c r="BV123" s="140"/>
    </row>
    <row r="124" spans="63:74" x14ac:dyDescent="0.2">
      <c r="BK124" s="140"/>
      <c r="BL124" s="140"/>
      <c r="BM124" s="140"/>
      <c r="BN124" s="140"/>
      <c r="BO124" s="140"/>
      <c r="BP124" s="140"/>
      <c r="BQ124" s="140"/>
      <c r="BR124" s="140"/>
      <c r="BS124" s="140"/>
      <c r="BT124" s="140"/>
      <c r="BU124" s="140"/>
      <c r="BV124" s="140"/>
    </row>
    <row r="125" spans="63:74" x14ac:dyDescent="0.2">
      <c r="BK125" s="140"/>
      <c r="BL125" s="140"/>
      <c r="BM125" s="140"/>
      <c r="BN125" s="140"/>
      <c r="BO125" s="140"/>
      <c r="BP125" s="140"/>
      <c r="BQ125" s="140"/>
      <c r="BR125" s="140"/>
      <c r="BS125" s="140"/>
      <c r="BT125" s="140"/>
      <c r="BU125" s="140"/>
      <c r="BV125" s="140"/>
    </row>
    <row r="126" spans="63:74" x14ac:dyDescent="0.2">
      <c r="BK126" s="140"/>
      <c r="BL126" s="140"/>
      <c r="BM126" s="140"/>
      <c r="BN126" s="140"/>
      <c r="BO126" s="140"/>
      <c r="BP126" s="140"/>
      <c r="BQ126" s="140"/>
      <c r="BR126" s="140"/>
      <c r="BS126" s="140"/>
      <c r="BT126" s="140"/>
      <c r="BU126" s="140"/>
      <c r="BV126" s="140"/>
    </row>
    <row r="127" spans="63:74" x14ac:dyDescent="0.2">
      <c r="BK127" s="140"/>
      <c r="BL127" s="140"/>
      <c r="BM127" s="140"/>
      <c r="BN127" s="140"/>
      <c r="BO127" s="140"/>
      <c r="BP127" s="140"/>
      <c r="BQ127" s="140"/>
      <c r="BR127" s="140"/>
      <c r="BS127" s="140"/>
      <c r="BT127" s="140"/>
      <c r="BU127" s="140"/>
      <c r="BV127" s="140"/>
    </row>
    <row r="128" spans="63:74" x14ac:dyDescent="0.2">
      <c r="BK128" s="140"/>
      <c r="BL128" s="140"/>
      <c r="BM128" s="140"/>
      <c r="BN128" s="140"/>
      <c r="BO128" s="140"/>
      <c r="BP128" s="140"/>
      <c r="BQ128" s="140"/>
      <c r="BR128" s="140"/>
      <c r="BS128" s="140"/>
      <c r="BT128" s="140"/>
      <c r="BU128" s="140"/>
      <c r="BV128" s="140"/>
    </row>
    <row r="129" spans="63:74" x14ac:dyDescent="0.2">
      <c r="BK129" s="140"/>
      <c r="BL129" s="140"/>
      <c r="BM129" s="140"/>
      <c r="BN129" s="140"/>
      <c r="BO129" s="140"/>
      <c r="BP129" s="140"/>
      <c r="BQ129" s="140"/>
      <c r="BR129" s="140"/>
      <c r="BS129" s="140"/>
      <c r="BT129" s="140"/>
      <c r="BU129" s="140"/>
      <c r="BV129" s="140"/>
    </row>
    <row r="130" spans="63:74" x14ac:dyDescent="0.2">
      <c r="BK130" s="140"/>
      <c r="BL130" s="140"/>
      <c r="BM130" s="140"/>
      <c r="BN130" s="140"/>
      <c r="BO130" s="140"/>
      <c r="BP130" s="140"/>
      <c r="BQ130" s="140"/>
      <c r="BR130" s="140"/>
      <c r="BS130" s="140"/>
      <c r="BT130" s="140"/>
      <c r="BU130" s="140"/>
      <c r="BV130" s="140"/>
    </row>
    <row r="131" spans="63:74" x14ac:dyDescent="0.2">
      <c r="BK131" s="140"/>
      <c r="BL131" s="140"/>
      <c r="BM131" s="140"/>
      <c r="BN131" s="140"/>
      <c r="BO131" s="140"/>
      <c r="BP131" s="140"/>
      <c r="BQ131" s="140"/>
      <c r="BR131" s="140"/>
      <c r="BS131" s="140"/>
      <c r="BT131" s="140"/>
      <c r="BU131" s="140"/>
      <c r="BV131" s="140"/>
    </row>
    <row r="132" spans="63:74" x14ac:dyDescent="0.2">
      <c r="BK132" s="140"/>
      <c r="BL132" s="140"/>
      <c r="BM132" s="140"/>
      <c r="BN132" s="140"/>
      <c r="BO132" s="140"/>
      <c r="BP132" s="140"/>
      <c r="BQ132" s="140"/>
      <c r="BR132" s="140"/>
      <c r="BS132" s="140"/>
      <c r="BT132" s="140"/>
      <c r="BU132" s="140"/>
      <c r="BV132" s="140"/>
    </row>
    <row r="133" spans="63:74" x14ac:dyDescent="0.2">
      <c r="BK133" s="140"/>
      <c r="BL133" s="140"/>
      <c r="BM133" s="140"/>
      <c r="BN133" s="140"/>
      <c r="BO133" s="140"/>
      <c r="BP133" s="140"/>
      <c r="BQ133" s="140"/>
      <c r="BR133" s="140"/>
      <c r="BS133" s="140"/>
      <c r="BT133" s="140"/>
      <c r="BU133" s="140"/>
      <c r="BV133" s="140"/>
    </row>
    <row r="134" spans="63:74" x14ac:dyDescent="0.2">
      <c r="BK134" s="140"/>
      <c r="BL134" s="140"/>
      <c r="BM134" s="140"/>
      <c r="BN134" s="140"/>
      <c r="BO134" s="140"/>
      <c r="BP134" s="140"/>
      <c r="BQ134" s="140"/>
      <c r="BR134" s="140"/>
      <c r="BS134" s="140"/>
      <c r="BT134" s="140"/>
      <c r="BU134" s="140"/>
      <c r="BV134" s="140"/>
    </row>
    <row r="135" spans="63:74" x14ac:dyDescent="0.2">
      <c r="BK135" s="140"/>
      <c r="BL135" s="140"/>
      <c r="BM135" s="140"/>
      <c r="BN135" s="140"/>
      <c r="BO135" s="140"/>
      <c r="BP135" s="140"/>
      <c r="BQ135" s="140"/>
      <c r="BR135" s="140"/>
      <c r="BS135" s="140"/>
      <c r="BT135" s="140"/>
      <c r="BU135" s="140"/>
      <c r="BV135" s="140"/>
    </row>
    <row r="136" spans="63:74" x14ac:dyDescent="0.2">
      <c r="BK136" s="140"/>
      <c r="BL136" s="140"/>
      <c r="BM136" s="140"/>
      <c r="BN136" s="140"/>
      <c r="BO136" s="140"/>
      <c r="BP136" s="140"/>
      <c r="BQ136" s="140"/>
      <c r="BR136" s="140"/>
      <c r="BS136" s="140"/>
      <c r="BT136" s="140"/>
      <c r="BU136" s="140"/>
      <c r="BV136" s="140"/>
    </row>
    <row r="137" spans="63:74" x14ac:dyDescent="0.2">
      <c r="BK137" s="140"/>
      <c r="BL137" s="140"/>
      <c r="BM137" s="140"/>
      <c r="BN137" s="140"/>
      <c r="BO137" s="140"/>
      <c r="BP137" s="140"/>
      <c r="BQ137" s="140"/>
      <c r="BR137" s="140"/>
      <c r="BS137" s="140"/>
      <c r="BT137" s="140"/>
      <c r="BU137" s="140"/>
      <c r="BV137" s="140"/>
    </row>
    <row r="138" spans="63:74" x14ac:dyDescent="0.2">
      <c r="BK138" s="140"/>
      <c r="BL138" s="140"/>
      <c r="BM138" s="140"/>
      <c r="BN138" s="140"/>
      <c r="BO138" s="140"/>
      <c r="BP138" s="140"/>
      <c r="BQ138" s="140"/>
      <c r="BR138" s="140"/>
      <c r="BS138" s="140"/>
      <c r="BT138" s="140"/>
      <c r="BU138" s="140"/>
      <c r="BV138" s="140"/>
    </row>
    <row r="139" spans="63:74" x14ac:dyDescent="0.2">
      <c r="BK139" s="140"/>
      <c r="BL139" s="140"/>
      <c r="BM139" s="140"/>
      <c r="BN139" s="140"/>
      <c r="BO139" s="140"/>
      <c r="BP139" s="140"/>
      <c r="BQ139" s="140"/>
      <c r="BR139" s="140"/>
      <c r="BS139" s="140"/>
      <c r="BT139" s="140"/>
      <c r="BU139" s="140"/>
      <c r="BV139" s="140"/>
    </row>
    <row r="140" spans="63:74" x14ac:dyDescent="0.2">
      <c r="BK140" s="140"/>
      <c r="BL140" s="140"/>
      <c r="BM140" s="140"/>
      <c r="BN140" s="140"/>
      <c r="BO140" s="140"/>
      <c r="BP140" s="140"/>
      <c r="BQ140" s="140"/>
      <c r="BR140" s="140"/>
      <c r="BS140" s="140"/>
      <c r="BT140" s="140"/>
      <c r="BU140" s="140"/>
      <c r="BV140" s="140"/>
    </row>
    <row r="141" spans="63:74" x14ac:dyDescent="0.2">
      <c r="BK141" s="140"/>
      <c r="BL141" s="140"/>
      <c r="BM141" s="140"/>
      <c r="BN141" s="140"/>
      <c r="BO141" s="140"/>
      <c r="BP141" s="140"/>
      <c r="BQ141" s="140"/>
      <c r="BR141" s="140"/>
      <c r="BS141" s="140"/>
      <c r="BT141" s="140"/>
      <c r="BU141" s="140"/>
      <c r="BV141" s="140"/>
    </row>
    <row r="142" spans="63:74" x14ac:dyDescent="0.2">
      <c r="BK142" s="140"/>
      <c r="BL142" s="140"/>
      <c r="BM142" s="140"/>
      <c r="BN142" s="140"/>
      <c r="BO142" s="140"/>
      <c r="BP142" s="140"/>
      <c r="BQ142" s="140"/>
      <c r="BR142" s="140"/>
      <c r="BS142" s="140"/>
      <c r="BT142" s="140"/>
      <c r="BU142" s="140"/>
      <c r="BV142" s="140"/>
    </row>
    <row r="143" spans="63:74" x14ac:dyDescent="0.2">
      <c r="BK143" s="140"/>
      <c r="BL143" s="140"/>
      <c r="BM143" s="140"/>
      <c r="BN143" s="140"/>
      <c r="BO143" s="140"/>
      <c r="BP143" s="140"/>
      <c r="BQ143" s="140"/>
      <c r="BR143" s="140"/>
      <c r="BS143" s="140"/>
      <c r="BT143" s="140"/>
      <c r="BU143" s="140"/>
      <c r="BV143" s="140"/>
    </row>
    <row r="144" spans="63:74" x14ac:dyDescent="0.2">
      <c r="BK144" s="140"/>
      <c r="BL144" s="140"/>
      <c r="BM144" s="140"/>
      <c r="BN144" s="140"/>
      <c r="BO144" s="140"/>
      <c r="BP144" s="140"/>
      <c r="BQ144" s="140"/>
      <c r="BR144" s="140"/>
      <c r="BS144" s="140"/>
      <c r="BT144" s="140"/>
      <c r="BU144" s="140"/>
      <c r="BV144" s="140"/>
    </row>
    <row r="145" spans="63:74" x14ac:dyDescent="0.2">
      <c r="BK145" s="140"/>
      <c r="BL145" s="140"/>
      <c r="BM145" s="140"/>
      <c r="BN145" s="140"/>
      <c r="BO145" s="140"/>
      <c r="BP145" s="140"/>
      <c r="BQ145" s="140"/>
      <c r="BR145" s="140"/>
      <c r="BS145" s="140"/>
      <c r="BT145" s="140"/>
      <c r="BU145" s="140"/>
      <c r="BV145" s="140"/>
    </row>
    <row r="146" spans="63:74" x14ac:dyDescent="0.2">
      <c r="BK146" s="140"/>
      <c r="BL146" s="140"/>
      <c r="BM146" s="140"/>
      <c r="BN146" s="140"/>
      <c r="BO146" s="140"/>
      <c r="BP146" s="140"/>
      <c r="BQ146" s="140"/>
      <c r="BR146" s="140"/>
      <c r="BS146" s="140"/>
      <c r="BT146" s="140"/>
      <c r="BU146" s="140"/>
      <c r="BV146" s="140"/>
    </row>
    <row r="147" spans="63:74" x14ac:dyDescent="0.2">
      <c r="BK147" s="140"/>
      <c r="BL147" s="140"/>
      <c r="BM147" s="140"/>
      <c r="BN147" s="140"/>
      <c r="BO147" s="140"/>
      <c r="BP147" s="140"/>
      <c r="BQ147" s="140"/>
      <c r="BR147" s="140"/>
      <c r="BS147" s="140"/>
      <c r="BT147" s="140"/>
      <c r="BU147" s="140"/>
      <c r="BV147" s="140"/>
    </row>
    <row r="148" spans="63:74" x14ac:dyDescent="0.2">
      <c r="BK148" s="140"/>
      <c r="BL148" s="140"/>
      <c r="BM148" s="140"/>
      <c r="BN148" s="140"/>
      <c r="BO148" s="140"/>
      <c r="BP148" s="140"/>
      <c r="BQ148" s="140"/>
      <c r="BR148" s="140"/>
      <c r="BS148" s="140"/>
      <c r="BT148" s="140"/>
      <c r="BU148" s="140"/>
      <c r="BV148" s="140"/>
    </row>
  </sheetData>
  <mergeCells count="18">
    <mergeCell ref="B60:Q60"/>
    <mergeCell ref="B61:Q61"/>
    <mergeCell ref="B62:Q62"/>
    <mergeCell ref="A1:A2"/>
    <mergeCell ref="B54:Q54"/>
    <mergeCell ref="B55:Q55"/>
    <mergeCell ref="B58:Q58"/>
    <mergeCell ref="B57:Q57"/>
    <mergeCell ref="B56:Q56"/>
    <mergeCell ref="B52:Q52"/>
    <mergeCell ref="B59:R59"/>
    <mergeCell ref="BK3:BV3"/>
    <mergeCell ref="B1:AL1"/>
    <mergeCell ref="C3:N3"/>
    <mergeCell ref="O3:Z3"/>
    <mergeCell ref="AA3:AL3"/>
    <mergeCell ref="AM3:AX3"/>
    <mergeCell ref="AY3:BJ3"/>
  </mergeCells>
  <phoneticPr fontId="7" type="noConversion"/>
  <conditionalFormatting sqref="C52:P52">
    <cfRule type="cellIs" dxfId="4" priority="1" stopIfTrue="1" operator="notEqual">
      <formula>0</formula>
    </cfRule>
  </conditionalFormatting>
  <hyperlinks>
    <hyperlink ref="A1:A2" location="Contents!A1" display="Table of Contents" xr:uid="{00000000-0004-0000-10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R33"/>
  <sheetViews>
    <sheetView tabSelected="1" workbookViewId="0">
      <selection activeCell="F16" sqref="F16"/>
    </sheetView>
  </sheetViews>
  <sheetFormatPr defaultColWidth="8.5546875" defaultRowHeight="13.2" x14ac:dyDescent="0.25"/>
  <cols>
    <col min="1" max="1" width="13.44140625" style="120" customWidth="1"/>
    <col min="2" max="2" width="90" style="120" customWidth="1"/>
    <col min="3" max="16384" width="8.5546875" style="120"/>
  </cols>
  <sheetData>
    <row r="1" spans="1:18" x14ac:dyDescent="0.25">
      <c r="A1" s="120" t="s">
        <v>241</v>
      </c>
    </row>
    <row r="6" spans="1:18" ht="15.6" x14ac:dyDescent="0.3">
      <c r="B6" s="121" t="str">
        <f>"Short-Term Energy Outlook, "&amp;Dates!D1</f>
        <v>Short-Term Energy Outlook, September 2024</v>
      </c>
    </row>
    <row r="8" spans="1:18" ht="15" customHeight="1" x14ac:dyDescent="0.25">
      <c r="A8" s="122"/>
      <c r="B8" s="123" t="s">
        <v>144</v>
      </c>
      <c r="C8" s="122"/>
      <c r="D8" s="122"/>
      <c r="E8" s="122"/>
      <c r="F8" s="122"/>
      <c r="G8" s="122"/>
      <c r="H8" s="122"/>
      <c r="I8" s="122"/>
      <c r="J8" s="122"/>
      <c r="K8" s="122"/>
      <c r="L8" s="122"/>
      <c r="M8" s="122"/>
      <c r="N8" s="122"/>
      <c r="O8" s="122"/>
      <c r="P8" s="122"/>
      <c r="Q8" s="122"/>
      <c r="R8" s="122"/>
    </row>
    <row r="9" spans="1:18" ht="15" customHeight="1" x14ac:dyDescent="0.25">
      <c r="A9" s="122"/>
      <c r="B9" s="123" t="s">
        <v>786</v>
      </c>
      <c r="C9" s="122"/>
      <c r="D9" s="122"/>
      <c r="E9" s="122"/>
      <c r="F9" s="122"/>
      <c r="G9" s="122"/>
      <c r="H9" s="122"/>
      <c r="I9" s="122"/>
      <c r="J9" s="122"/>
      <c r="K9" s="122"/>
      <c r="L9" s="122"/>
      <c r="M9" s="122"/>
      <c r="N9" s="122"/>
      <c r="O9" s="122"/>
      <c r="P9" s="122"/>
      <c r="Q9" s="122"/>
      <c r="R9" s="122"/>
    </row>
    <row r="10" spans="1:18" ht="15" customHeight="1" x14ac:dyDescent="0.25">
      <c r="A10" s="122"/>
      <c r="B10" s="123" t="s">
        <v>914</v>
      </c>
      <c r="C10" s="124"/>
      <c r="D10" s="124"/>
      <c r="E10" s="124"/>
      <c r="F10" s="124"/>
      <c r="G10" s="124"/>
      <c r="H10" s="124"/>
      <c r="I10" s="124"/>
      <c r="J10" s="124"/>
      <c r="K10" s="124"/>
      <c r="L10" s="124"/>
      <c r="M10" s="124"/>
      <c r="N10" s="124"/>
      <c r="O10" s="124"/>
      <c r="P10" s="124"/>
      <c r="Q10" s="124"/>
      <c r="R10" s="124"/>
    </row>
    <row r="11" spans="1:18" ht="15" customHeight="1" x14ac:dyDescent="0.25">
      <c r="A11" s="122"/>
      <c r="B11" s="123" t="s">
        <v>923</v>
      </c>
      <c r="C11" s="124"/>
      <c r="D11" s="124"/>
      <c r="E11" s="124"/>
      <c r="F11" s="124"/>
      <c r="G11" s="124"/>
      <c r="H11" s="124"/>
      <c r="I11" s="124"/>
      <c r="J11" s="124"/>
      <c r="K11" s="124"/>
      <c r="L11" s="124"/>
      <c r="M11" s="124"/>
      <c r="N11" s="124"/>
      <c r="O11" s="124"/>
      <c r="P11" s="124"/>
      <c r="Q11" s="124"/>
      <c r="R11" s="124"/>
    </row>
    <row r="12" spans="1:18" ht="15" customHeight="1" x14ac:dyDescent="0.25">
      <c r="A12" s="122"/>
      <c r="B12" s="123" t="s">
        <v>922</v>
      </c>
      <c r="C12" s="124"/>
      <c r="D12" s="124"/>
      <c r="E12" s="124"/>
      <c r="F12" s="124"/>
      <c r="G12" s="124"/>
      <c r="H12" s="124"/>
      <c r="I12" s="124"/>
      <c r="J12" s="124"/>
      <c r="K12" s="124"/>
      <c r="L12" s="124"/>
      <c r="M12" s="124"/>
      <c r="N12" s="124"/>
      <c r="O12" s="124"/>
      <c r="P12" s="124"/>
      <c r="Q12" s="124"/>
      <c r="R12" s="124"/>
    </row>
    <row r="13" spans="1:18" ht="15" customHeight="1" x14ac:dyDescent="0.25">
      <c r="A13" s="122"/>
      <c r="B13" s="123" t="s">
        <v>921</v>
      </c>
      <c r="C13" s="124"/>
      <c r="D13" s="124"/>
      <c r="E13" s="124"/>
      <c r="F13" s="124"/>
      <c r="G13" s="124"/>
      <c r="H13" s="124"/>
      <c r="I13" s="124"/>
      <c r="J13" s="124"/>
      <c r="K13" s="124"/>
      <c r="L13" s="124"/>
      <c r="M13" s="124"/>
      <c r="N13" s="124"/>
      <c r="O13" s="124"/>
      <c r="P13" s="124"/>
      <c r="Q13" s="124"/>
      <c r="R13" s="124"/>
    </row>
    <row r="14" spans="1:18" ht="15" customHeight="1" x14ac:dyDescent="0.25">
      <c r="A14" s="122"/>
      <c r="B14" s="123" t="s">
        <v>920</v>
      </c>
      <c r="C14" s="124"/>
      <c r="D14" s="124"/>
      <c r="E14" s="124"/>
      <c r="F14" s="124"/>
      <c r="G14" s="124"/>
      <c r="H14" s="124"/>
      <c r="I14" s="124"/>
      <c r="J14" s="124"/>
      <c r="K14" s="124"/>
      <c r="L14" s="124"/>
      <c r="M14" s="124"/>
      <c r="N14" s="124"/>
      <c r="O14" s="124"/>
      <c r="P14" s="124"/>
      <c r="Q14" s="124"/>
      <c r="R14" s="124"/>
    </row>
    <row r="15" spans="1:18" ht="15" customHeight="1" x14ac:dyDescent="0.25">
      <c r="A15" s="122"/>
      <c r="B15" s="123" t="s">
        <v>913</v>
      </c>
      <c r="C15" s="85"/>
      <c r="D15" s="85"/>
      <c r="E15" s="85"/>
      <c r="F15" s="85"/>
      <c r="G15" s="85"/>
      <c r="H15" s="85"/>
      <c r="I15" s="85"/>
      <c r="J15" s="85"/>
      <c r="K15" s="85"/>
      <c r="L15" s="85"/>
      <c r="M15" s="85"/>
      <c r="N15" s="85"/>
      <c r="O15" s="85"/>
      <c r="P15" s="85"/>
      <c r="Q15" s="85"/>
      <c r="R15" s="85"/>
    </row>
    <row r="16" spans="1:18" ht="15" customHeight="1" x14ac:dyDescent="0.25">
      <c r="A16" s="122"/>
      <c r="B16" s="123" t="s">
        <v>549</v>
      </c>
      <c r="C16" s="125"/>
      <c r="D16" s="125"/>
      <c r="E16" s="125"/>
      <c r="F16" s="125"/>
      <c r="G16" s="125"/>
      <c r="H16" s="125"/>
      <c r="I16" s="125"/>
      <c r="J16" s="125"/>
      <c r="K16" s="125"/>
      <c r="L16" s="125"/>
      <c r="M16" s="125"/>
      <c r="N16" s="125"/>
      <c r="O16" s="125"/>
      <c r="P16" s="125"/>
      <c r="Q16" s="125"/>
      <c r="R16" s="125"/>
    </row>
    <row r="17" spans="1:18" ht="15" customHeight="1" x14ac:dyDescent="0.25">
      <c r="A17" s="122"/>
      <c r="B17" s="123" t="s">
        <v>924</v>
      </c>
      <c r="C17" s="124"/>
      <c r="D17" s="124"/>
      <c r="E17" s="124"/>
      <c r="F17" s="124"/>
      <c r="G17" s="124"/>
      <c r="H17" s="124"/>
      <c r="I17" s="124"/>
      <c r="J17" s="124"/>
      <c r="K17" s="124"/>
      <c r="L17" s="124"/>
      <c r="M17" s="124"/>
      <c r="N17" s="124"/>
      <c r="O17" s="124"/>
      <c r="P17" s="124"/>
      <c r="Q17" s="124"/>
      <c r="R17" s="124"/>
    </row>
    <row r="18" spans="1:18" ht="15" customHeight="1" x14ac:dyDescent="0.25">
      <c r="A18" s="122"/>
      <c r="B18" s="123" t="s">
        <v>1532</v>
      </c>
      <c r="C18" s="124"/>
      <c r="D18" s="124"/>
      <c r="E18" s="124"/>
      <c r="F18" s="124"/>
      <c r="G18" s="124"/>
      <c r="H18" s="124"/>
      <c r="I18" s="124"/>
      <c r="J18" s="124"/>
      <c r="K18" s="124"/>
      <c r="L18" s="124"/>
      <c r="M18" s="124"/>
      <c r="N18" s="124"/>
      <c r="O18" s="124"/>
      <c r="P18" s="124"/>
      <c r="Q18" s="124"/>
      <c r="R18" s="124"/>
    </row>
    <row r="19" spans="1:18" ht="15" customHeight="1" x14ac:dyDescent="0.25">
      <c r="A19" s="122"/>
      <c r="B19" s="123" t="s">
        <v>145</v>
      </c>
      <c r="C19" s="116"/>
      <c r="D19" s="116"/>
      <c r="E19" s="116"/>
      <c r="F19" s="116"/>
      <c r="G19" s="116"/>
      <c r="H19" s="116"/>
      <c r="I19" s="116"/>
      <c r="J19" s="116"/>
      <c r="K19" s="116"/>
      <c r="L19" s="116"/>
      <c r="M19" s="116"/>
      <c r="N19" s="116"/>
      <c r="O19" s="116"/>
      <c r="P19" s="116"/>
      <c r="Q19" s="116"/>
      <c r="R19" s="116"/>
    </row>
    <row r="20" spans="1:18" ht="15" customHeight="1" x14ac:dyDescent="0.25">
      <c r="A20" s="122"/>
      <c r="B20" s="123" t="s">
        <v>925</v>
      </c>
      <c r="C20" s="124"/>
      <c r="D20" s="124"/>
      <c r="E20" s="124"/>
      <c r="F20" s="124"/>
      <c r="G20" s="124"/>
      <c r="H20" s="124"/>
      <c r="I20" s="124"/>
      <c r="J20" s="124"/>
      <c r="K20" s="124"/>
      <c r="L20" s="124"/>
      <c r="M20" s="124"/>
      <c r="N20" s="124"/>
      <c r="O20" s="124"/>
      <c r="P20" s="124"/>
      <c r="Q20" s="124"/>
      <c r="R20" s="124"/>
    </row>
    <row r="21" spans="1:18" ht="15" customHeight="1" x14ac:dyDescent="0.25">
      <c r="A21" s="122"/>
      <c r="B21" s="123" t="s">
        <v>146</v>
      </c>
      <c r="C21" s="127"/>
      <c r="D21" s="127"/>
      <c r="E21" s="127"/>
      <c r="F21" s="127"/>
      <c r="G21" s="127"/>
      <c r="H21" s="127"/>
      <c r="I21" s="127"/>
      <c r="J21" s="127"/>
      <c r="K21" s="127"/>
      <c r="L21" s="127"/>
      <c r="M21" s="127"/>
      <c r="N21" s="127"/>
      <c r="O21" s="127"/>
      <c r="P21" s="127"/>
      <c r="Q21" s="127"/>
      <c r="R21" s="127"/>
    </row>
    <row r="22" spans="1:18" ht="15" customHeight="1" x14ac:dyDescent="0.25">
      <c r="A22" s="122"/>
      <c r="B22" s="123" t="s">
        <v>485</v>
      </c>
      <c r="C22" s="124"/>
      <c r="D22" s="124"/>
      <c r="E22" s="124"/>
      <c r="F22" s="124"/>
      <c r="G22" s="124"/>
      <c r="H22" s="124"/>
      <c r="I22" s="124"/>
      <c r="J22" s="124"/>
      <c r="K22" s="124"/>
      <c r="L22" s="124"/>
      <c r="M22" s="124"/>
      <c r="N22" s="124"/>
      <c r="O22" s="124"/>
      <c r="P22" s="124"/>
      <c r="Q22" s="124"/>
      <c r="R22" s="124"/>
    </row>
    <row r="23" spans="1:18" ht="15" customHeight="1" x14ac:dyDescent="0.25">
      <c r="A23" s="122"/>
      <c r="B23" s="126" t="s">
        <v>926</v>
      </c>
      <c r="C23" s="128"/>
      <c r="D23" s="128"/>
      <c r="E23" s="128"/>
      <c r="F23" s="128"/>
      <c r="G23" s="128"/>
      <c r="H23" s="128"/>
      <c r="I23" s="128"/>
      <c r="J23" s="128"/>
      <c r="K23" s="128"/>
      <c r="L23" s="128"/>
      <c r="M23" s="128"/>
      <c r="N23" s="128"/>
      <c r="O23" s="128"/>
      <c r="P23" s="128"/>
      <c r="Q23" s="128"/>
      <c r="R23" s="128"/>
    </row>
    <row r="24" spans="1:18" ht="15" customHeight="1" x14ac:dyDescent="0.25">
      <c r="A24" s="122"/>
      <c r="B24" s="126" t="s">
        <v>927</v>
      </c>
      <c r="C24" s="124"/>
      <c r="D24" s="124"/>
      <c r="E24" s="124"/>
      <c r="F24" s="124"/>
      <c r="G24" s="124"/>
      <c r="H24" s="124"/>
      <c r="I24" s="124"/>
      <c r="J24" s="124"/>
      <c r="K24" s="124"/>
      <c r="L24" s="124"/>
      <c r="M24" s="124"/>
      <c r="N24" s="124"/>
      <c r="O24" s="124"/>
      <c r="P24" s="124"/>
      <c r="Q24" s="124"/>
      <c r="R24" s="124"/>
    </row>
    <row r="25" spans="1:18" ht="15" customHeight="1" x14ac:dyDescent="0.25">
      <c r="A25" s="122"/>
      <c r="B25" s="126" t="s">
        <v>928</v>
      </c>
      <c r="C25" s="124"/>
      <c r="D25" s="124"/>
      <c r="E25" s="124"/>
      <c r="F25" s="124"/>
      <c r="G25" s="124"/>
      <c r="H25" s="124"/>
      <c r="I25" s="124"/>
      <c r="J25" s="124"/>
      <c r="K25" s="124"/>
      <c r="L25" s="124"/>
      <c r="M25" s="124"/>
      <c r="N25" s="124"/>
      <c r="O25" s="124"/>
      <c r="P25" s="124"/>
      <c r="Q25" s="124"/>
      <c r="R25" s="124"/>
    </row>
    <row r="26" spans="1:18" ht="15" customHeight="1" x14ac:dyDescent="0.25">
      <c r="A26" s="122"/>
      <c r="B26" s="126" t="s">
        <v>929</v>
      </c>
      <c r="C26" s="124"/>
      <c r="D26" s="124"/>
      <c r="E26" s="124"/>
      <c r="F26" s="124"/>
      <c r="G26" s="124"/>
      <c r="H26" s="124"/>
      <c r="I26" s="124"/>
      <c r="J26" s="124"/>
      <c r="K26" s="124"/>
      <c r="L26" s="124"/>
      <c r="M26" s="124"/>
      <c r="N26" s="124"/>
      <c r="O26" s="124"/>
      <c r="P26" s="124"/>
      <c r="Q26" s="124"/>
      <c r="R26" s="124"/>
    </row>
    <row r="27" spans="1:18" ht="15" customHeight="1" x14ac:dyDescent="0.25">
      <c r="A27" s="122"/>
      <c r="B27" s="126" t="s">
        <v>930</v>
      </c>
      <c r="C27" s="124"/>
      <c r="D27" s="124"/>
      <c r="E27" s="124"/>
      <c r="F27" s="124"/>
      <c r="G27" s="124"/>
      <c r="H27" s="124"/>
      <c r="I27" s="124"/>
      <c r="J27" s="124"/>
      <c r="K27" s="124"/>
      <c r="L27" s="124"/>
      <c r="M27" s="124"/>
      <c r="N27" s="124"/>
      <c r="O27" s="124"/>
      <c r="P27" s="124"/>
      <c r="Q27" s="124"/>
      <c r="R27" s="124"/>
    </row>
    <row r="28" spans="1:18" ht="15" customHeight="1" x14ac:dyDescent="0.25">
      <c r="A28" s="122"/>
      <c r="B28" s="126" t="s">
        <v>931</v>
      </c>
      <c r="C28" s="129"/>
      <c r="D28" s="129"/>
      <c r="E28" s="129"/>
      <c r="F28" s="129"/>
      <c r="G28" s="129"/>
      <c r="H28" s="129"/>
      <c r="I28" s="129"/>
      <c r="J28" s="124"/>
      <c r="K28" s="124"/>
      <c r="L28" s="124"/>
      <c r="M28" s="124"/>
      <c r="N28" s="124"/>
      <c r="O28" s="124"/>
      <c r="P28" s="124"/>
      <c r="Q28" s="124"/>
      <c r="R28" s="124"/>
    </row>
    <row r="29" spans="1:18" ht="15" customHeight="1" x14ac:dyDescent="0.35">
      <c r="A29" s="122"/>
      <c r="B29" s="123" t="s">
        <v>60</v>
      </c>
      <c r="C29" s="124"/>
      <c r="D29" s="124"/>
      <c r="E29" s="124"/>
      <c r="F29" s="124"/>
      <c r="G29" s="124"/>
      <c r="H29" s="124"/>
      <c r="I29" s="124"/>
      <c r="J29" s="124"/>
      <c r="K29" s="124"/>
      <c r="L29" s="124"/>
      <c r="M29" s="124"/>
      <c r="N29" s="124"/>
      <c r="O29" s="124"/>
      <c r="P29" s="124"/>
      <c r="Q29" s="124"/>
      <c r="R29" s="124"/>
    </row>
    <row r="30" spans="1:18" ht="15" customHeight="1" x14ac:dyDescent="0.25">
      <c r="A30" s="122"/>
      <c r="B30" s="126" t="s">
        <v>769</v>
      </c>
      <c r="C30" s="124"/>
      <c r="D30" s="124"/>
      <c r="E30" s="124"/>
      <c r="F30" s="124"/>
      <c r="G30" s="124"/>
      <c r="H30" s="124"/>
      <c r="I30" s="124"/>
      <c r="J30" s="124"/>
      <c r="K30" s="124"/>
      <c r="L30" s="124"/>
      <c r="M30" s="124"/>
      <c r="N30" s="124"/>
      <c r="O30" s="124"/>
      <c r="P30" s="124"/>
      <c r="Q30" s="124"/>
      <c r="R30" s="124"/>
    </row>
    <row r="31" spans="1:18" ht="15" customHeight="1" x14ac:dyDescent="0.25">
      <c r="A31" s="122"/>
      <c r="B31" s="126" t="s">
        <v>770</v>
      </c>
      <c r="C31" s="130"/>
      <c r="D31" s="130"/>
      <c r="E31" s="130"/>
      <c r="F31" s="130"/>
      <c r="G31" s="130"/>
      <c r="H31" s="130"/>
      <c r="I31" s="130"/>
      <c r="J31" s="130"/>
      <c r="K31" s="130"/>
      <c r="L31" s="130"/>
      <c r="M31" s="130"/>
      <c r="N31" s="130"/>
      <c r="O31" s="130"/>
      <c r="P31" s="130"/>
      <c r="Q31" s="130"/>
      <c r="R31" s="130"/>
    </row>
    <row r="32" spans="1:18" ht="15" customHeight="1" x14ac:dyDescent="0.25">
      <c r="B32" s="123" t="s">
        <v>1268</v>
      </c>
    </row>
    <row r="33" spans="2:2" ht="15" customHeight="1" x14ac:dyDescent="0.25">
      <c r="B33" s="123" t="s">
        <v>1345</v>
      </c>
    </row>
  </sheetData>
  <phoneticPr fontId="4" type="noConversion"/>
  <hyperlinks>
    <hyperlink ref="B8" location="'1tab'!A1" display="Table 1.  U.S. Energy Markets Summary: Base Case " xr:uid="{00000000-0004-0000-0100-000000000000}"/>
    <hyperlink ref="B9" location="'2tab'!A1" display="Table 2.  Nominal Energy Prices" xr:uid="{00000000-0004-0000-0100-000001000000}"/>
    <hyperlink ref="B10" location="'3atab'!A1" display="Table 3a.  World Petroleum and Other Liquid Fuels Production, Consumption, and Inventories" xr:uid="{00000000-0004-0000-0100-000002000000}"/>
    <hyperlink ref="B11" location="'3btab'!A1" display="Table 3b. Non-OPEC Petroleum and Other Liquid Fuels Production" xr:uid="{00000000-0004-0000-0100-000003000000}"/>
    <hyperlink ref="B12" location="'3ctab'!A1" display="Table 3c. World Petroleum and Other Liquid Fuels Production" xr:uid="{00000000-0004-0000-0100-000004000000}"/>
    <hyperlink ref="B15" location="'4atab'!A1" display="Table 4a.  U.S. Petroleum and Other Liquid Fuels Supply, Consumption, and Inventories" xr:uid="{00000000-0004-0000-0100-000005000000}"/>
    <hyperlink ref="B16" location="'4btab'!A1" display="Table 4b.  U.S. Hydrocarbon Gas Liquids (HGL) and Petroleum Refinery Balances" xr:uid="{00000000-0004-0000-0100-000006000000}"/>
    <hyperlink ref="B17" location="'4ctab'!A1" display="Table 4c. U.S. Regional Motor Gasoline Prices and Inventories" xr:uid="{00000000-0004-0000-0100-000007000000}"/>
    <hyperlink ref="B19" location="'5atab'!A1" display="Table 5a.  U.S. Natural Gas Supply, Consumption, and Inventories: Base Case" xr:uid="{00000000-0004-0000-0100-000008000000}"/>
    <hyperlink ref="B21" location="'6tab'!A1" display="Table 6.  U.S. Coal Supply, Consumption, and Inventories: Base Case" xr:uid="{00000000-0004-0000-0100-000009000000}"/>
    <hyperlink ref="B22" location="'7atab'!A1" display="Table 7a.  U.S. Electricity Industry Overview" xr:uid="{00000000-0004-0000-0100-00000A000000}"/>
    <hyperlink ref="B23" location="'7btab'!A1" display="Table 7b. U.S. Regional Electricity Retail Sales" xr:uid="{00000000-0004-0000-0100-00000B000000}"/>
    <hyperlink ref="B24" location="'7ctab'!A1" display="Table 7c. U.S. Regional Electricity Prices" xr:uid="{00000000-0004-0000-0100-00000C000000}"/>
    <hyperlink ref="B25" location="'7d(1)tab'!A1" display="Table 7d(1). U.S. Regional Electricity Generation, Electric Power Sector (part 1)" xr:uid="{00000000-0004-0000-0100-00000D000000}"/>
    <hyperlink ref="B29" location="'9atab'!A1" display="Table 9a.  U.S. Macroeconomic Indicators and CO2 Emissions " xr:uid="{00000000-0004-0000-0100-00000F000000}"/>
    <hyperlink ref="B30" location="'9btab'!A1" display="Table 9b. U.S. Regional Macroeconomic Data: Base Case" xr:uid="{00000000-0004-0000-0100-000010000000}"/>
    <hyperlink ref="B31" location="'9ctab'!A1" display="Table 9c. U.S. Regional Weather Data: Base Case" xr:uid="{00000000-0004-0000-0100-000011000000}"/>
    <hyperlink ref="B13" location="'3dtab'!A1" display="Table 3d. Total Crude Oil Production" xr:uid="{00000000-0004-0000-0100-000012000000}"/>
    <hyperlink ref="B20" location="'5btab'!A1" display="Table 5b. U.S. Regional Natural Gas Prices" xr:uid="{00000000-0004-0000-0100-000013000000}"/>
    <hyperlink ref="B26" location="'7d(2)tab'!A1" display="Table 7d(2). U.S. Regional Electricity Generation, Electric Power Sector (part 2)" xr:uid="{00000000-0004-0000-0100-000015000000}"/>
    <hyperlink ref="B27" location="'7etab'!A1" display="Table 7e.  U.S. Electric Generating Capacity" xr:uid="{00000000-0004-0000-0100-000016000000}"/>
    <hyperlink ref="B28" location="'8tab'!A1" display="Table 8. U.S. Renewable Energy Consumption" xr:uid="{00000000-0004-0000-0100-00000E000000}"/>
    <hyperlink ref="B14" location="'3etab'!Print_Area" display="Table 3e. World Petroleum and Other Liquid Fuels Consumption" xr:uid="{ABC05E1A-613B-4D68-B5B5-9AB92F0E5BD1}"/>
    <hyperlink ref="B32" location="'10atab'!A1" display="Table 10a.  Drilling Productivity Metrics" xr:uid="{263B7D86-A4E2-4911-826B-BE367E3C28C7}"/>
    <hyperlink ref="B33" location="'10btab'!A1" display="Table 10b. Crude Oil and Natural Gas Production from Shale and Tight Formations" xr:uid="{EE4E04B6-BD36-414C-9663-1D5911D2EEBB}"/>
    <hyperlink ref="B18" location="'4dtab'!A1" display="Table 4d.  U.S. Biofuel Supply, Consumption, and Inventories" xr:uid="{CA23D4D6-D1D2-41EF-AC6B-08989E322BE2}"/>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codeName="Sheet10">
    <pageSetUpPr fitToPage="1"/>
  </sheetPr>
  <dimension ref="A1:BV101"/>
  <sheetViews>
    <sheetView showGridLines="0" zoomScaleNormal="100" workbookViewId="0">
      <pane xSplit="2" ySplit="4" topLeftCell="AY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199999999999999" x14ac:dyDescent="0.2"/>
  <cols>
    <col min="1" max="1" width="10.5546875" style="248" customWidth="1"/>
    <col min="2" max="2" width="27" style="248" customWidth="1"/>
    <col min="3" max="55" width="6.5546875" style="248" customWidth="1"/>
    <col min="56" max="58" width="6.5546875" style="809" customWidth="1"/>
    <col min="59" max="74" width="6.5546875" style="248" customWidth="1"/>
    <col min="75" max="238" width="11" style="248"/>
    <col min="239" max="239" width="1.5546875" style="248" customWidth="1"/>
    <col min="240" max="16384" width="11" style="248"/>
  </cols>
  <sheetData>
    <row r="1" spans="1:74" ht="12.75" customHeight="1" x14ac:dyDescent="0.25">
      <c r="A1" s="990" t="s">
        <v>483</v>
      </c>
      <c r="B1" s="247" t="s">
        <v>762</v>
      </c>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797"/>
      <c r="BE1" s="797"/>
      <c r="BF1" s="797"/>
      <c r="BG1" s="247"/>
      <c r="BH1" s="247"/>
      <c r="BI1" s="247"/>
      <c r="BJ1" s="247"/>
      <c r="BK1" s="247"/>
      <c r="BL1" s="247"/>
      <c r="BM1" s="247"/>
      <c r="BN1" s="247"/>
      <c r="BO1" s="247"/>
      <c r="BP1" s="247"/>
      <c r="BQ1" s="247"/>
      <c r="BR1" s="247"/>
      <c r="BS1" s="247"/>
      <c r="BT1" s="247"/>
      <c r="BU1" s="247"/>
      <c r="BV1" s="247"/>
    </row>
    <row r="2" spans="1:74" ht="12.75" customHeight="1" x14ac:dyDescent="0.25">
      <c r="A2" s="991"/>
      <c r="B2" s="243" t="str">
        <f>"U.S. Energy Information Administration  |  Short-Term Energy Outlook  - "&amp;Dates!D1</f>
        <v>U.S. Energy Information Administration  |  Short-Term Energy Outlook  - September 2024</v>
      </c>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798"/>
      <c r="BE2" s="798"/>
      <c r="BF2" s="798"/>
      <c r="BG2" s="249"/>
      <c r="BH2" s="249"/>
      <c r="BI2" s="249"/>
      <c r="BJ2" s="249"/>
      <c r="BK2" s="249"/>
      <c r="BL2" s="249"/>
      <c r="BM2" s="249"/>
      <c r="BN2" s="249"/>
      <c r="BO2" s="249"/>
      <c r="BP2" s="249"/>
      <c r="BQ2" s="249"/>
      <c r="BR2" s="249"/>
      <c r="BS2" s="249"/>
      <c r="BT2" s="249"/>
      <c r="BU2" s="249"/>
      <c r="BV2" s="249"/>
    </row>
    <row r="3" spans="1:74" ht="12.75" customHeight="1" x14ac:dyDescent="0.2">
      <c r="A3" s="360" t="s">
        <v>785</v>
      </c>
      <c r="B3" s="251"/>
      <c r="C3" s="1086">
        <f>Dates!D3</f>
        <v>2020</v>
      </c>
      <c r="D3" s="994"/>
      <c r="E3" s="994"/>
      <c r="F3" s="994"/>
      <c r="G3" s="994"/>
      <c r="H3" s="994"/>
      <c r="I3" s="994"/>
      <c r="J3" s="994"/>
      <c r="K3" s="994"/>
      <c r="L3" s="994"/>
      <c r="M3" s="994"/>
      <c r="N3" s="1071"/>
      <c r="O3" s="993">
        <f>C3+1</f>
        <v>2021</v>
      </c>
      <c r="P3" s="994"/>
      <c r="Q3" s="994"/>
      <c r="R3" s="994"/>
      <c r="S3" s="994"/>
      <c r="T3" s="994"/>
      <c r="U3" s="994"/>
      <c r="V3" s="994"/>
      <c r="W3" s="994"/>
      <c r="X3" s="994"/>
      <c r="Y3" s="994"/>
      <c r="Z3" s="1071"/>
      <c r="AA3" s="993">
        <f>O3+1</f>
        <v>2022</v>
      </c>
      <c r="AB3" s="994"/>
      <c r="AC3" s="994"/>
      <c r="AD3" s="994"/>
      <c r="AE3" s="994"/>
      <c r="AF3" s="994"/>
      <c r="AG3" s="994"/>
      <c r="AH3" s="994"/>
      <c r="AI3" s="994"/>
      <c r="AJ3" s="994"/>
      <c r="AK3" s="994"/>
      <c r="AL3" s="1071"/>
      <c r="AM3" s="993">
        <f>AA3+1</f>
        <v>2023</v>
      </c>
      <c r="AN3" s="994"/>
      <c r="AO3" s="994"/>
      <c r="AP3" s="994"/>
      <c r="AQ3" s="994"/>
      <c r="AR3" s="994"/>
      <c r="AS3" s="994"/>
      <c r="AT3" s="994"/>
      <c r="AU3" s="994"/>
      <c r="AV3" s="994"/>
      <c r="AW3" s="994"/>
      <c r="AX3" s="1071"/>
      <c r="AY3" s="993">
        <f>AM3+1</f>
        <v>2024</v>
      </c>
      <c r="AZ3" s="994"/>
      <c r="BA3" s="994"/>
      <c r="BB3" s="994"/>
      <c r="BC3" s="994"/>
      <c r="BD3" s="994"/>
      <c r="BE3" s="994"/>
      <c r="BF3" s="994"/>
      <c r="BG3" s="994"/>
      <c r="BH3" s="994"/>
      <c r="BI3" s="994"/>
      <c r="BJ3" s="1071"/>
      <c r="BK3" s="993">
        <f>AY3+1</f>
        <v>2025</v>
      </c>
      <c r="BL3" s="994"/>
      <c r="BM3" s="994"/>
      <c r="BN3" s="994"/>
      <c r="BO3" s="994"/>
      <c r="BP3" s="994"/>
      <c r="BQ3" s="994"/>
      <c r="BR3" s="994"/>
      <c r="BS3" s="994"/>
      <c r="BT3" s="994"/>
      <c r="BU3" s="994"/>
      <c r="BV3" s="1071"/>
    </row>
    <row r="4" spans="1:74" ht="12.75" customHeight="1" x14ac:dyDescent="0.2">
      <c r="A4" s="366" t="str">
        <f>TEXT(Dates!$D$2,"dddd, mmmm d, yyyy")</f>
        <v>Thursday, September 5, 2024</v>
      </c>
      <c r="B4" s="252"/>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695"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1" customHeight="1" x14ac:dyDescent="0.2">
      <c r="A5" s="250"/>
      <c r="B5" s="67" t="s">
        <v>198</v>
      </c>
      <c r="C5" s="253"/>
      <c r="D5" s="520"/>
      <c r="E5" s="520"/>
      <c r="F5" s="520"/>
      <c r="G5" s="520"/>
      <c r="H5" s="520"/>
      <c r="I5" s="520"/>
      <c r="J5" s="520"/>
      <c r="K5" s="520"/>
      <c r="L5" s="520"/>
      <c r="M5" s="520"/>
      <c r="N5" s="254"/>
      <c r="O5" s="253"/>
      <c r="P5" s="520"/>
      <c r="Q5" s="520"/>
      <c r="R5" s="520"/>
      <c r="S5" s="520"/>
      <c r="T5" s="520"/>
      <c r="U5" s="520"/>
      <c r="V5" s="520"/>
      <c r="W5" s="520"/>
      <c r="X5" s="520"/>
      <c r="Y5" s="520"/>
      <c r="Z5" s="254"/>
      <c r="AA5" s="253"/>
      <c r="AB5" s="520"/>
      <c r="AC5" s="520"/>
      <c r="AD5" s="520"/>
      <c r="AE5" s="520"/>
      <c r="AF5" s="520"/>
      <c r="AG5" s="520"/>
      <c r="AH5" s="520"/>
      <c r="AI5" s="520"/>
      <c r="AJ5" s="520"/>
      <c r="AK5" s="520"/>
      <c r="AL5" s="254"/>
      <c r="AM5" s="253"/>
      <c r="AN5" s="520"/>
      <c r="AO5" s="520"/>
      <c r="AP5" s="520"/>
      <c r="AQ5" s="520"/>
      <c r="AR5" s="520"/>
      <c r="AS5" s="520"/>
      <c r="AT5" s="520"/>
      <c r="AU5" s="520"/>
      <c r="AV5" s="520"/>
      <c r="AW5" s="520"/>
      <c r="AX5" s="254"/>
      <c r="AY5" s="253"/>
      <c r="AZ5" s="520"/>
      <c r="BA5" s="520"/>
      <c r="BB5" s="520"/>
      <c r="BC5" s="520"/>
      <c r="BD5" s="799"/>
      <c r="BE5" s="799"/>
      <c r="BF5" s="799"/>
      <c r="BG5" s="524"/>
      <c r="BH5" s="524"/>
      <c r="BI5" s="524"/>
      <c r="BJ5" s="525"/>
      <c r="BK5" s="526"/>
      <c r="BL5" s="524"/>
      <c r="BM5" s="524"/>
      <c r="BN5" s="524"/>
      <c r="BO5" s="524"/>
      <c r="BP5" s="524"/>
      <c r="BQ5" s="524"/>
      <c r="BR5" s="524"/>
      <c r="BS5" s="524"/>
      <c r="BT5" s="524"/>
      <c r="BU5" s="524"/>
      <c r="BV5" s="525"/>
    </row>
    <row r="6" spans="1:74" s="321" customFormat="1" ht="11.1" customHeight="1" x14ac:dyDescent="0.2">
      <c r="A6" s="528" t="s">
        <v>663</v>
      </c>
      <c r="B6" s="530" t="s">
        <v>1057</v>
      </c>
      <c r="C6" s="344">
        <v>327.71017653000001</v>
      </c>
      <c r="D6" s="344">
        <v>306.45559774999998</v>
      </c>
      <c r="E6" s="344">
        <v>296.52242325999998</v>
      </c>
      <c r="F6" s="344">
        <v>267.76744986</v>
      </c>
      <c r="G6" s="344">
        <v>292.54631831</v>
      </c>
      <c r="H6" s="344">
        <v>339.24945969999999</v>
      </c>
      <c r="I6" s="344">
        <v>396.31127501999998</v>
      </c>
      <c r="J6" s="344">
        <v>384.92208768</v>
      </c>
      <c r="K6" s="344">
        <v>320.96814860000001</v>
      </c>
      <c r="L6" s="344">
        <v>301.33099441000002</v>
      </c>
      <c r="M6" s="344">
        <v>289.04609841000001</v>
      </c>
      <c r="N6" s="344">
        <v>330.82642427000002</v>
      </c>
      <c r="O6" s="344">
        <v>335.54450566999998</v>
      </c>
      <c r="P6" s="344">
        <v>312.82397400000002</v>
      </c>
      <c r="Q6" s="344">
        <v>299.43972543000001</v>
      </c>
      <c r="R6" s="344">
        <v>281.76440786000001</v>
      </c>
      <c r="S6" s="344">
        <v>308.07916817</v>
      </c>
      <c r="T6" s="344">
        <v>360.95851453</v>
      </c>
      <c r="U6" s="344">
        <v>391.74394611999998</v>
      </c>
      <c r="V6" s="344">
        <v>399.08334783999999</v>
      </c>
      <c r="W6" s="344">
        <v>335.27434204999997</v>
      </c>
      <c r="X6" s="344">
        <v>307.60663363999998</v>
      </c>
      <c r="Y6" s="344">
        <v>301.49915786999998</v>
      </c>
      <c r="Z6" s="344">
        <v>323.80524208000003</v>
      </c>
      <c r="AA6" s="344">
        <v>359.89904067999998</v>
      </c>
      <c r="AB6" s="344">
        <v>312.19759145</v>
      </c>
      <c r="AC6" s="344">
        <v>311.57311712000001</v>
      </c>
      <c r="AD6" s="344">
        <v>291.85695049999998</v>
      </c>
      <c r="AE6" s="344">
        <v>329.36160821999999</v>
      </c>
      <c r="AF6" s="344">
        <v>366.05012195</v>
      </c>
      <c r="AG6" s="344">
        <v>408.87975003999998</v>
      </c>
      <c r="AH6" s="344">
        <v>398.08350722</v>
      </c>
      <c r="AI6" s="344">
        <v>339.00770985999998</v>
      </c>
      <c r="AJ6" s="344">
        <v>301.45802452999999</v>
      </c>
      <c r="AK6" s="344">
        <v>308.85462962999998</v>
      </c>
      <c r="AL6" s="344">
        <v>347.12402873000002</v>
      </c>
      <c r="AM6" s="344">
        <v>334.69636270000001</v>
      </c>
      <c r="AN6" s="344">
        <v>296.90503307</v>
      </c>
      <c r="AO6" s="344">
        <v>316.97279823000002</v>
      </c>
      <c r="AP6" s="344">
        <v>288.42823565999998</v>
      </c>
      <c r="AQ6" s="344">
        <v>315.11660847000002</v>
      </c>
      <c r="AR6" s="344">
        <v>343.81321014999997</v>
      </c>
      <c r="AS6" s="344">
        <v>412.23485118000002</v>
      </c>
      <c r="AT6" s="344">
        <v>410.08733809</v>
      </c>
      <c r="AU6" s="344">
        <v>345.95578846000001</v>
      </c>
      <c r="AV6" s="344">
        <v>316.80229347</v>
      </c>
      <c r="AW6" s="344">
        <v>308.93419632000001</v>
      </c>
      <c r="AX6" s="344">
        <v>332.39183431999999</v>
      </c>
      <c r="AY6" s="344">
        <v>365.62525951999999</v>
      </c>
      <c r="AZ6" s="344">
        <v>307.77068353999999</v>
      </c>
      <c r="BA6" s="344">
        <v>311.07859660999998</v>
      </c>
      <c r="BB6" s="344">
        <v>297.60654405999998</v>
      </c>
      <c r="BC6" s="344">
        <v>333.11308004</v>
      </c>
      <c r="BD6" s="784">
        <v>377.35303354000001</v>
      </c>
      <c r="BE6" s="784">
        <v>415.15224389999997</v>
      </c>
      <c r="BF6" s="784">
        <v>408.72248762999999</v>
      </c>
      <c r="BG6" s="514">
        <v>346.09899999999999</v>
      </c>
      <c r="BH6" s="514">
        <v>322.95870000000002</v>
      </c>
      <c r="BI6" s="514">
        <v>310.95909999999998</v>
      </c>
      <c r="BJ6" s="514">
        <v>346.63909999999998</v>
      </c>
      <c r="BK6" s="514">
        <v>365.35180000000003</v>
      </c>
      <c r="BL6" s="514">
        <v>306.94189999999998</v>
      </c>
      <c r="BM6" s="514">
        <v>318.86110000000002</v>
      </c>
      <c r="BN6" s="514">
        <v>303.76960000000003</v>
      </c>
      <c r="BO6" s="514">
        <v>332.27140000000003</v>
      </c>
      <c r="BP6" s="514">
        <v>374.13150000000002</v>
      </c>
      <c r="BQ6" s="514">
        <v>422.59550000000002</v>
      </c>
      <c r="BR6" s="514">
        <v>428.34230000000002</v>
      </c>
      <c r="BS6" s="514">
        <v>357.60449999999997</v>
      </c>
      <c r="BT6" s="514">
        <v>328.714</v>
      </c>
      <c r="BU6" s="514">
        <v>315.0145</v>
      </c>
      <c r="BV6" s="514">
        <v>349.86470000000003</v>
      </c>
    </row>
    <row r="7" spans="1:74" ht="11.1" customHeight="1" x14ac:dyDescent="0.2">
      <c r="A7" s="255" t="s">
        <v>652</v>
      </c>
      <c r="B7" s="531" t="s">
        <v>1050</v>
      </c>
      <c r="C7" s="521">
        <v>126.42408202999999</v>
      </c>
      <c r="D7" s="521">
        <v>119.19457303999999</v>
      </c>
      <c r="E7" s="521">
        <v>117.34136542</v>
      </c>
      <c r="F7" s="521">
        <v>102.64443218</v>
      </c>
      <c r="G7" s="521">
        <v>109.16109187000001</v>
      </c>
      <c r="H7" s="521">
        <v>134.46183019</v>
      </c>
      <c r="I7" s="521">
        <v>172.27921455000001</v>
      </c>
      <c r="J7" s="521">
        <v>164.32825295999999</v>
      </c>
      <c r="K7" s="521">
        <v>133.01929056</v>
      </c>
      <c r="L7" s="521">
        <v>123.2596329</v>
      </c>
      <c r="M7" s="521">
        <v>101.61117632</v>
      </c>
      <c r="N7" s="521">
        <v>118.57413821999999</v>
      </c>
      <c r="O7" s="521">
        <v>117.19118611</v>
      </c>
      <c r="P7" s="521">
        <v>103.85468902</v>
      </c>
      <c r="Q7" s="521">
        <v>99.285066747000002</v>
      </c>
      <c r="R7" s="521">
        <v>99.825810603999997</v>
      </c>
      <c r="S7" s="521">
        <v>106.66888569</v>
      </c>
      <c r="T7" s="521">
        <v>140.55194931</v>
      </c>
      <c r="U7" s="521">
        <v>160.59254222999999</v>
      </c>
      <c r="V7" s="521">
        <v>163.21320660000001</v>
      </c>
      <c r="W7" s="521">
        <v>129.87243803000001</v>
      </c>
      <c r="X7" s="521">
        <v>123.31587689</v>
      </c>
      <c r="Y7" s="521">
        <v>113.71243844999999</v>
      </c>
      <c r="Z7" s="521">
        <v>118.51929825000001</v>
      </c>
      <c r="AA7" s="521">
        <v>125.60921377</v>
      </c>
      <c r="AB7" s="521">
        <v>106.94234471</v>
      </c>
      <c r="AC7" s="521">
        <v>103.94080391999999</v>
      </c>
      <c r="AD7" s="521">
        <v>97.597008747999993</v>
      </c>
      <c r="AE7" s="521">
        <v>118.69030927999999</v>
      </c>
      <c r="AF7" s="521">
        <v>146.88082747999999</v>
      </c>
      <c r="AG7" s="521">
        <v>179.56874479999999</v>
      </c>
      <c r="AH7" s="521">
        <v>179.27903638999999</v>
      </c>
      <c r="AI7" s="521">
        <v>148.41019714000001</v>
      </c>
      <c r="AJ7" s="521">
        <v>125.01718459999999</v>
      </c>
      <c r="AK7" s="521">
        <v>118.77827078</v>
      </c>
      <c r="AL7" s="521">
        <v>131.97269456000001</v>
      </c>
      <c r="AM7" s="521">
        <v>128.75732123</v>
      </c>
      <c r="AN7" s="521">
        <v>115.51478527</v>
      </c>
      <c r="AO7" s="521">
        <v>123.36928517</v>
      </c>
      <c r="AP7" s="521">
        <v>112.80903077000001</v>
      </c>
      <c r="AQ7" s="521">
        <v>129.49422018999999</v>
      </c>
      <c r="AR7" s="521">
        <v>152.78861484999999</v>
      </c>
      <c r="AS7" s="521">
        <v>191.06925330999999</v>
      </c>
      <c r="AT7" s="521">
        <v>190.35840229999999</v>
      </c>
      <c r="AU7" s="521">
        <v>156.19265634999999</v>
      </c>
      <c r="AV7" s="521">
        <v>132.17773944000001</v>
      </c>
      <c r="AW7" s="521">
        <v>126.25667224</v>
      </c>
      <c r="AX7" s="521">
        <v>136.47131934000001</v>
      </c>
      <c r="AY7" s="521">
        <v>150.54587753000001</v>
      </c>
      <c r="AZ7" s="521">
        <v>122.29283589000001</v>
      </c>
      <c r="BA7" s="521">
        <v>121.77765247000001</v>
      </c>
      <c r="BB7" s="521">
        <v>113.91806892</v>
      </c>
      <c r="BC7" s="521">
        <v>135.26306020999999</v>
      </c>
      <c r="BD7" s="728">
        <v>160.35272377000001</v>
      </c>
      <c r="BE7" s="728">
        <v>189.61150000000001</v>
      </c>
      <c r="BF7" s="728">
        <v>188.31720000000001</v>
      </c>
      <c r="BG7" s="508">
        <v>155.32740000000001</v>
      </c>
      <c r="BH7" s="508">
        <v>139.6704</v>
      </c>
      <c r="BI7" s="508">
        <v>122.667</v>
      </c>
      <c r="BJ7" s="508">
        <v>130.0865</v>
      </c>
      <c r="BK7" s="508">
        <v>140.28190000000001</v>
      </c>
      <c r="BL7" s="508">
        <v>113.1438</v>
      </c>
      <c r="BM7" s="508">
        <v>121.7582</v>
      </c>
      <c r="BN7" s="508">
        <v>113.6002</v>
      </c>
      <c r="BO7" s="508">
        <v>126.0894</v>
      </c>
      <c r="BP7" s="508">
        <v>145.89519999999999</v>
      </c>
      <c r="BQ7" s="508">
        <v>181.65039999999999</v>
      </c>
      <c r="BR7" s="508">
        <v>189.0386</v>
      </c>
      <c r="BS7" s="508">
        <v>148.7877</v>
      </c>
      <c r="BT7" s="508">
        <v>136.55170000000001</v>
      </c>
      <c r="BU7" s="508">
        <v>117.0633</v>
      </c>
      <c r="BV7" s="508">
        <v>123.29389999999999</v>
      </c>
    </row>
    <row r="8" spans="1:74" ht="11.1" customHeight="1" x14ac:dyDescent="0.2">
      <c r="A8" s="255" t="s">
        <v>653</v>
      </c>
      <c r="B8" s="531" t="s">
        <v>478</v>
      </c>
      <c r="C8" s="521">
        <v>64.563948737000004</v>
      </c>
      <c r="D8" s="521">
        <v>55.665121610999996</v>
      </c>
      <c r="E8" s="521">
        <v>50.230395651999999</v>
      </c>
      <c r="F8" s="521">
        <v>40.233843508</v>
      </c>
      <c r="G8" s="521">
        <v>46.090292931</v>
      </c>
      <c r="H8" s="521">
        <v>64.863443848000003</v>
      </c>
      <c r="I8" s="521">
        <v>89.245923423999997</v>
      </c>
      <c r="J8" s="521">
        <v>90.695629866999994</v>
      </c>
      <c r="K8" s="521">
        <v>67.924857051000004</v>
      </c>
      <c r="L8" s="521">
        <v>59.338810713000001</v>
      </c>
      <c r="M8" s="521">
        <v>60.748456773999997</v>
      </c>
      <c r="N8" s="521">
        <v>78.100861441000006</v>
      </c>
      <c r="O8" s="521">
        <v>80.764682875999995</v>
      </c>
      <c r="P8" s="521">
        <v>87.026807962999996</v>
      </c>
      <c r="Q8" s="521">
        <v>61.446816099999999</v>
      </c>
      <c r="R8" s="521">
        <v>53.538657024000003</v>
      </c>
      <c r="S8" s="521">
        <v>63.416494448000002</v>
      </c>
      <c r="T8" s="521">
        <v>86.786683714999995</v>
      </c>
      <c r="U8" s="521">
        <v>101.05787642</v>
      </c>
      <c r="V8" s="521">
        <v>101.38283946999999</v>
      </c>
      <c r="W8" s="521">
        <v>78.387802363999995</v>
      </c>
      <c r="X8" s="521">
        <v>62.124099671000003</v>
      </c>
      <c r="Y8" s="521">
        <v>56.941648342000001</v>
      </c>
      <c r="Z8" s="521">
        <v>59.565573475999997</v>
      </c>
      <c r="AA8" s="521">
        <v>87.114373004000001</v>
      </c>
      <c r="AB8" s="521">
        <v>70.537893866999994</v>
      </c>
      <c r="AC8" s="521">
        <v>60.541362083999999</v>
      </c>
      <c r="AD8" s="521">
        <v>54.914721806000003</v>
      </c>
      <c r="AE8" s="521">
        <v>62.060548316000002</v>
      </c>
      <c r="AF8" s="521">
        <v>72.986044285999995</v>
      </c>
      <c r="AG8" s="521">
        <v>85.936298085000004</v>
      </c>
      <c r="AH8" s="521">
        <v>84.733372063999994</v>
      </c>
      <c r="AI8" s="521">
        <v>64.563982151999994</v>
      </c>
      <c r="AJ8" s="521">
        <v>53.804784716999997</v>
      </c>
      <c r="AK8" s="521">
        <v>55.977670740999997</v>
      </c>
      <c r="AL8" s="521">
        <v>72.925466881999995</v>
      </c>
      <c r="AM8" s="521">
        <v>60.854585505999999</v>
      </c>
      <c r="AN8" s="521">
        <v>46.114738514999999</v>
      </c>
      <c r="AO8" s="521">
        <v>49.687709275000003</v>
      </c>
      <c r="AP8" s="521">
        <v>39.779215978000003</v>
      </c>
      <c r="AQ8" s="521">
        <v>43.462774529999997</v>
      </c>
      <c r="AR8" s="521">
        <v>57.317958066999999</v>
      </c>
      <c r="AS8" s="521">
        <v>78.71506205</v>
      </c>
      <c r="AT8" s="521">
        <v>77.800581769000004</v>
      </c>
      <c r="AU8" s="521">
        <v>59.624769743999998</v>
      </c>
      <c r="AV8" s="521">
        <v>50.586998430000001</v>
      </c>
      <c r="AW8" s="521">
        <v>50.871696597000003</v>
      </c>
      <c r="AX8" s="521">
        <v>55.884005442000003</v>
      </c>
      <c r="AY8" s="521">
        <v>75.244502331999996</v>
      </c>
      <c r="AZ8" s="521">
        <v>43.683052167</v>
      </c>
      <c r="BA8" s="521">
        <v>37.949283905999998</v>
      </c>
      <c r="BB8" s="521">
        <v>36.905816268999999</v>
      </c>
      <c r="BC8" s="521">
        <v>45.970297064999997</v>
      </c>
      <c r="BD8" s="728">
        <v>61.018436891</v>
      </c>
      <c r="BE8" s="728">
        <v>76.238709999999998</v>
      </c>
      <c r="BF8" s="728">
        <v>72.953360000000004</v>
      </c>
      <c r="BG8" s="508">
        <v>54.050539999999998</v>
      </c>
      <c r="BH8" s="508">
        <v>43.408099999999997</v>
      </c>
      <c r="BI8" s="508">
        <v>47.323160000000001</v>
      </c>
      <c r="BJ8" s="508">
        <v>65.635019999999997</v>
      </c>
      <c r="BK8" s="508">
        <v>74.706040000000002</v>
      </c>
      <c r="BL8" s="508">
        <v>49.106470000000002</v>
      </c>
      <c r="BM8" s="508">
        <v>35.507179999999998</v>
      </c>
      <c r="BN8" s="508">
        <v>29.917259999999999</v>
      </c>
      <c r="BO8" s="508">
        <v>39.836150000000004</v>
      </c>
      <c r="BP8" s="508">
        <v>58.05585</v>
      </c>
      <c r="BQ8" s="508">
        <v>77.337130000000002</v>
      </c>
      <c r="BR8" s="508">
        <v>81.348910000000004</v>
      </c>
      <c r="BS8" s="508">
        <v>60.3934</v>
      </c>
      <c r="BT8" s="508">
        <v>47.819499999999998</v>
      </c>
      <c r="BU8" s="508">
        <v>47.753979999999999</v>
      </c>
      <c r="BV8" s="508">
        <v>69.460830000000001</v>
      </c>
    </row>
    <row r="9" spans="1:74" ht="11.1" customHeight="1" x14ac:dyDescent="0.2">
      <c r="A9" s="256" t="s">
        <v>654</v>
      </c>
      <c r="B9" s="497" t="s">
        <v>1051</v>
      </c>
      <c r="C9" s="521">
        <v>74.169646</v>
      </c>
      <c r="D9" s="521">
        <v>65.910573999999997</v>
      </c>
      <c r="E9" s="521">
        <v>63.997210000000003</v>
      </c>
      <c r="F9" s="521">
        <v>59.170015999999997</v>
      </c>
      <c r="G9" s="521">
        <v>64.337969999999999</v>
      </c>
      <c r="H9" s="521">
        <v>67.205083000000002</v>
      </c>
      <c r="I9" s="521">
        <v>69.385440000000003</v>
      </c>
      <c r="J9" s="521">
        <v>68.982186999999996</v>
      </c>
      <c r="K9" s="521">
        <v>65.727316999999999</v>
      </c>
      <c r="L9" s="521">
        <v>59.362465</v>
      </c>
      <c r="M9" s="521">
        <v>61.759976999999999</v>
      </c>
      <c r="N9" s="521">
        <v>69.870977999999994</v>
      </c>
      <c r="O9" s="521">
        <v>71.732462999999996</v>
      </c>
      <c r="P9" s="521">
        <v>62.954160000000002</v>
      </c>
      <c r="Q9" s="521">
        <v>63.708238000000001</v>
      </c>
      <c r="R9" s="521">
        <v>57.092024000000002</v>
      </c>
      <c r="S9" s="521">
        <v>63.394114999999999</v>
      </c>
      <c r="T9" s="521">
        <v>66.070373000000004</v>
      </c>
      <c r="U9" s="521">
        <v>68.831592999999998</v>
      </c>
      <c r="V9" s="521">
        <v>69.471331000000006</v>
      </c>
      <c r="W9" s="521">
        <v>64.520031000000003</v>
      </c>
      <c r="X9" s="521">
        <v>58.401111999999998</v>
      </c>
      <c r="Y9" s="521">
        <v>62.749318000000002</v>
      </c>
      <c r="Z9" s="521">
        <v>70.719836999999998</v>
      </c>
      <c r="AA9" s="521">
        <v>70.576875000000001</v>
      </c>
      <c r="AB9" s="521">
        <v>61.852176999999998</v>
      </c>
      <c r="AC9" s="521">
        <v>63.153700999999998</v>
      </c>
      <c r="AD9" s="521">
        <v>55.289540000000002</v>
      </c>
      <c r="AE9" s="521">
        <v>63.38162449</v>
      </c>
      <c r="AF9" s="521">
        <v>65.715419999999995</v>
      </c>
      <c r="AG9" s="521">
        <v>68.856919000000005</v>
      </c>
      <c r="AH9" s="521">
        <v>68.896917000000002</v>
      </c>
      <c r="AI9" s="521">
        <v>63.733186000000003</v>
      </c>
      <c r="AJ9" s="521">
        <v>58.945383</v>
      </c>
      <c r="AK9" s="521">
        <v>62.041286999999997</v>
      </c>
      <c r="AL9" s="521">
        <v>69.094147000000007</v>
      </c>
      <c r="AM9" s="521">
        <v>70.870080000000002</v>
      </c>
      <c r="AN9" s="521">
        <v>60.806857000000001</v>
      </c>
      <c r="AO9" s="521">
        <v>62.820442999999997</v>
      </c>
      <c r="AP9" s="521">
        <v>56.662458000000001</v>
      </c>
      <c r="AQ9" s="521">
        <v>61.472883000000003</v>
      </c>
      <c r="AR9" s="521">
        <v>64.965075999999996</v>
      </c>
      <c r="AS9" s="521">
        <v>69.887587999999994</v>
      </c>
      <c r="AT9" s="521">
        <v>69.744022999999999</v>
      </c>
      <c r="AU9" s="521">
        <v>65.559709999999995</v>
      </c>
      <c r="AV9" s="521">
        <v>61.402631999999997</v>
      </c>
      <c r="AW9" s="521">
        <v>62.257643999999999</v>
      </c>
      <c r="AX9" s="521">
        <v>68.897756999999999</v>
      </c>
      <c r="AY9" s="521">
        <v>69.079734999999999</v>
      </c>
      <c r="AZ9" s="521">
        <v>64.583811999999995</v>
      </c>
      <c r="BA9" s="521">
        <v>63.345768999999997</v>
      </c>
      <c r="BB9" s="521">
        <v>57.326259</v>
      </c>
      <c r="BC9" s="521">
        <v>64.972965000000002</v>
      </c>
      <c r="BD9" s="728">
        <v>68.192147000000006</v>
      </c>
      <c r="BE9" s="728">
        <v>69.91986</v>
      </c>
      <c r="BF9" s="728">
        <v>69.799949999999995</v>
      </c>
      <c r="BG9" s="508">
        <v>63.728619999999999</v>
      </c>
      <c r="BH9" s="508">
        <v>61.98827</v>
      </c>
      <c r="BI9" s="508">
        <v>62.372039999999998</v>
      </c>
      <c r="BJ9" s="508">
        <v>70.726820000000004</v>
      </c>
      <c r="BK9" s="508">
        <v>71.376329999999996</v>
      </c>
      <c r="BL9" s="508">
        <v>61.826079999999997</v>
      </c>
      <c r="BM9" s="508">
        <v>65.100099999999998</v>
      </c>
      <c r="BN9" s="508">
        <v>59.314160000000001</v>
      </c>
      <c r="BO9" s="508">
        <v>65.112030000000004</v>
      </c>
      <c r="BP9" s="508">
        <v>68.393529999999998</v>
      </c>
      <c r="BQ9" s="508">
        <v>71.323149999999998</v>
      </c>
      <c r="BR9" s="508">
        <v>71.327340000000007</v>
      </c>
      <c r="BS9" s="508">
        <v>66.063779999999994</v>
      </c>
      <c r="BT9" s="508">
        <v>59.770650000000003</v>
      </c>
      <c r="BU9" s="508">
        <v>65.772589999999994</v>
      </c>
      <c r="BV9" s="508">
        <v>71.897099999999995</v>
      </c>
    </row>
    <row r="10" spans="1:74" ht="11.1" customHeight="1" x14ac:dyDescent="0.2">
      <c r="A10" s="256" t="s">
        <v>655</v>
      </c>
      <c r="B10" s="497" t="s">
        <v>1052</v>
      </c>
      <c r="C10" s="521">
        <v>60.458993206000002</v>
      </c>
      <c r="D10" s="521">
        <v>63.771547431999998</v>
      </c>
      <c r="E10" s="521">
        <v>63.025730893999999</v>
      </c>
      <c r="F10" s="521">
        <v>64.074704686999993</v>
      </c>
      <c r="G10" s="521">
        <v>71.287911554000004</v>
      </c>
      <c r="H10" s="521">
        <v>70.944862358999998</v>
      </c>
      <c r="I10" s="521">
        <v>63.583396364999999</v>
      </c>
      <c r="J10" s="521">
        <v>59.122898124000002</v>
      </c>
      <c r="K10" s="521">
        <v>52.804779717000002</v>
      </c>
      <c r="L10" s="521">
        <v>57.833716844000001</v>
      </c>
      <c r="M10" s="521">
        <v>63.065824614999997</v>
      </c>
      <c r="N10" s="521">
        <v>62.026754752000002</v>
      </c>
      <c r="O10" s="521">
        <v>63.722456014000002</v>
      </c>
      <c r="P10" s="521">
        <v>56.488687908000003</v>
      </c>
      <c r="Q10" s="521">
        <v>73.022201503000005</v>
      </c>
      <c r="R10" s="521">
        <v>69.475406894000002</v>
      </c>
      <c r="S10" s="521">
        <v>72.817684908000004</v>
      </c>
      <c r="T10" s="521">
        <v>65.660013130999999</v>
      </c>
      <c r="U10" s="521">
        <v>59.516320554000004</v>
      </c>
      <c r="V10" s="521">
        <v>62.858192176999999</v>
      </c>
      <c r="W10" s="521">
        <v>60.508145872</v>
      </c>
      <c r="X10" s="521">
        <v>61.774507458999999</v>
      </c>
      <c r="Y10" s="521">
        <v>66.118225515000006</v>
      </c>
      <c r="Z10" s="521">
        <v>73.074111122000005</v>
      </c>
      <c r="AA10" s="521">
        <v>72.798818757000006</v>
      </c>
      <c r="AB10" s="521">
        <v>71.008045875999997</v>
      </c>
      <c r="AC10" s="521">
        <v>82.198896798999996</v>
      </c>
      <c r="AD10" s="521">
        <v>82.447939016999996</v>
      </c>
      <c r="AE10" s="521">
        <v>83.596381602999998</v>
      </c>
      <c r="AF10" s="521">
        <v>78.897687532999996</v>
      </c>
      <c r="AG10" s="521">
        <v>73.138835329000003</v>
      </c>
      <c r="AH10" s="521">
        <v>63.660334657</v>
      </c>
      <c r="AI10" s="521">
        <v>60.732698638000002</v>
      </c>
      <c r="AJ10" s="521">
        <v>62.028915849000001</v>
      </c>
      <c r="AK10" s="521">
        <v>70.594436234</v>
      </c>
      <c r="AL10" s="521">
        <v>69.197775501999999</v>
      </c>
      <c r="AM10" s="521">
        <v>72.911475585000005</v>
      </c>
      <c r="AN10" s="521">
        <v>73.003606958999995</v>
      </c>
      <c r="AO10" s="521">
        <v>79.843181208000004</v>
      </c>
      <c r="AP10" s="521">
        <v>77.911299846000006</v>
      </c>
      <c r="AQ10" s="521">
        <v>79.417972523000003</v>
      </c>
      <c r="AR10" s="521">
        <v>67.519427343999993</v>
      </c>
      <c r="AS10" s="521">
        <v>71.045942623000002</v>
      </c>
      <c r="AT10" s="521">
        <v>70.590363995999994</v>
      </c>
      <c r="AU10" s="521">
        <v>63.121041415999997</v>
      </c>
      <c r="AV10" s="521">
        <v>71.293098021000006</v>
      </c>
      <c r="AW10" s="521">
        <v>68.240576438999994</v>
      </c>
      <c r="AX10" s="521">
        <v>69.841660298999997</v>
      </c>
      <c r="AY10" s="521">
        <v>68.901915657000004</v>
      </c>
      <c r="AZ10" s="521">
        <v>76.259008386999994</v>
      </c>
      <c r="BA10" s="521">
        <v>87.037267555</v>
      </c>
      <c r="BB10" s="521">
        <v>88.342078130000004</v>
      </c>
      <c r="BC10" s="521">
        <v>85.634743720000003</v>
      </c>
      <c r="BD10" s="728">
        <v>86.181790563000007</v>
      </c>
      <c r="BE10" s="728">
        <v>77.972549999999998</v>
      </c>
      <c r="BF10" s="728">
        <v>76.203410000000005</v>
      </c>
      <c r="BG10" s="508">
        <v>71.634919999999994</v>
      </c>
      <c r="BH10" s="508">
        <v>76.481729999999999</v>
      </c>
      <c r="BI10" s="508">
        <v>77.251900000000006</v>
      </c>
      <c r="BJ10" s="508">
        <v>78.130099999999999</v>
      </c>
      <c r="BK10" s="508">
        <v>76.795370000000005</v>
      </c>
      <c r="BL10" s="508">
        <v>81.643600000000006</v>
      </c>
      <c r="BM10" s="508">
        <v>95.488</v>
      </c>
      <c r="BN10" s="508">
        <v>99.979069999999993</v>
      </c>
      <c r="BO10" s="508">
        <v>100.09139999999999</v>
      </c>
      <c r="BP10" s="508">
        <v>100.5659</v>
      </c>
      <c r="BQ10" s="508">
        <v>91.101900000000001</v>
      </c>
      <c r="BR10" s="508">
        <v>85.480900000000005</v>
      </c>
      <c r="BS10" s="508">
        <v>81.156679999999994</v>
      </c>
      <c r="BT10" s="508">
        <v>83.376570000000001</v>
      </c>
      <c r="BU10" s="508">
        <v>83.332849999999993</v>
      </c>
      <c r="BV10" s="508">
        <v>83.164649999999995</v>
      </c>
    </row>
    <row r="11" spans="1:74" ht="11.1" customHeight="1" x14ac:dyDescent="0.2">
      <c r="A11" s="256" t="s">
        <v>656</v>
      </c>
      <c r="B11" s="866" t="s">
        <v>1044</v>
      </c>
      <c r="C11" s="521">
        <v>24.378466810999999</v>
      </c>
      <c r="D11" s="521">
        <v>25.741441330000001</v>
      </c>
      <c r="E11" s="521">
        <v>23.683213074000001</v>
      </c>
      <c r="F11" s="521">
        <v>23.066096221999999</v>
      </c>
      <c r="G11" s="521">
        <v>29.851186449</v>
      </c>
      <c r="H11" s="521">
        <v>27.904505568000001</v>
      </c>
      <c r="I11" s="521">
        <v>26.657362586000001</v>
      </c>
      <c r="J11" s="521">
        <v>23.203464775</v>
      </c>
      <c r="K11" s="521">
        <v>18.610584712000001</v>
      </c>
      <c r="L11" s="521">
        <v>18.74334953</v>
      </c>
      <c r="M11" s="521">
        <v>20.810550576000001</v>
      </c>
      <c r="N11" s="521">
        <v>21.409093505000001</v>
      </c>
      <c r="O11" s="521">
        <v>24.448920998999998</v>
      </c>
      <c r="P11" s="521">
        <v>20.052882066999999</v>
      </c>
      <c r="Q11" s="521">
        <v>21.094884235999999</v>
      </c>
      <c r="R11" s="521">
        <v>19.278212421999999</v>
      </c>
      <c r="S11" s="521">
        <v>23.201466285999999</v>
      </c>
      <c r="T11" s="521">
        <v>23.37008127</v>
      </c>
      <c r="U11" s="521">
        <v>21.998534331999998</v>
      </c>
      <c r="V11" s="521">
        <v>20.237112074999999</v>
      </c>
      <c r="W11" s="521">
        <v>16.928291253000001</v>
      </c>
      <c r="X11" s="521">
        <v>17.039286529000002</v>
      </c>
      <c r="Y11" s="521">
        <v>19.272142154000001</v>
      </c>
      <c r="Z11" s="521">
        <v>23.469163508000001</v>
      </c>
      <c r="AA11" s="521">
        <v>24.096580671000002</v>
      </c>
      <c r="AB11" s="521">
        <v>21.216448572000001</v>
      </c>
      <c r="AC11" s="521">
        <v>24.301512428999999</v>
      </c>
      <c r="AD11" s="521">
        <v>19.943022675000002</v>
      </c>
      <c r="AE11" s="521">
        <v>23.248312163000001</v>
      </c>
      <c r="AF11" s="521">
        <v>25.897306251</v>
      </c>
      <c r="AG11" s="521">
        <v>24.488692155999999</v>
      </c>
      <c r="AH11" s="521">
        <v>21.050003264000001</v>
      </c>
      <c r="AI11" s="521">
        <v>16.947657954</v>
      </c>
      <c r="AJ11" s="521">
        <v>14.300589931999999</v>
      </c>
      <c r="AK11" s="521">
        <v>17.818458905</v>
      </c>
      <c r="AL11" s="521">
        <v>20.317918292000002</v>
      </c>
      <c r="AM11" s="521">
        <v>22.173275349000001</v>
      </c>
      <c r="AN11" s="521">
        <v>18.583695789</v>
      </c>
      <c r="AO11" s="521">
        <v>20.092523113999999</v>
      </c>
      <c r="AP11" s="521">
        <v>17.390962025</v>
      </c>
      <c r="AQ11" s="521">
        <v>27.333308347999999</v>
      </c>
      <c r="AR11" s="521">
        <v>19.383185258000001</v>
      </c>
      <c r="AS11" s="521">
        <v>21.10517999</v>
      </c>
      <c r="AT11" s="521">
        <v>21.024457213000002</v>
      </c>
      <c r="AU11" s="521">
        <v>16.388869783000001</v>
      </c>
      <c r="AV11" s="521">
        <v>17.986814401</v>
      </c>
      <c r="AW11" s="521">
        <v>18.011622331000002</v>
      </c>
      <c r="AX11" s="521">
        <v>19.238013981999998</v>
      </c>
      <c r="AY11" s="521">
        <v>21.124934509999999</v>
      </c>
      <c r="AZ11" s="521">
        <v>19.494987524999999</v>
      </c>
      <c r="BA11" s="521">
        <v>22.834464698000001</v>
      </c>
      <c r="BB11" s="521">
        <v>19.093162005</v>
      </c>
      <c r="BC11" s="521">
        <v>21.857921241</v>
      </c>
      <c r="BD11" s="728">
        <v>21.102132597000001</v>
      </c>
      <c r="BE11" s="728">
        <v>20.892150000000001</v>
      </c>
      <c r="BF11" s="728">
        <v>19.096329999999998</v>
      </c>
      <c r="BG11" s="508">
        <v>16.012499999999999</v>
      </c>
      <c r="BH11" s="508">
        <v>16.164359999999999</v>
      </c>
      <c r="BI11" s="508">
        <v>18.62585</v>
      </c>
      <c r="BJ11" s="508">
        <v>21.048719999999999</v>
      </c>
      <c r="BK11" s="508">
        <v>22.36026</v>
      </c>
      <c r="BL11" s="508">
        <v>20.34272</v>
      </c>
      <c r="BM11" s="508">
        <v>22.488489999999999</v>
      </c>
      <c r="BN11" s="508">
        <v>22.66215</v>
      </c>
      <c r="BO11" s="508">
        <v>26.289190000000001</v>
      </c>
      <c r="BP11" s="508">
        <v>25.639779999999998</v>
      </c>
      <c r="BQ11" s="508">
        <v>24.936640000000001</v>
      </c>
      <c r="BR11" s="508">
        <v>21.373999999999999</v>
      </c>
      <c r="BS11" s="508">
        <v>17.762789999999999</v>
      </c>
      <c r="BT11" s="508">
        <v>17.70234</v>
      </c>
      <c r="BU11" s="508">
        <v>19.643049999999999</v>
      </c>
      <c r="BV11" s="508">
        <v>21.925149999999999</v>
      </c>
    </row>
    <row r="12" spans="1:74" ht="11.1" customHeight="1" x14ac:dyDescent="0.2">
      <c r="A12" s="255" t="s">
        <v>657</v>
      </c>
      <c r="B12" s="880" t="s">
        <v>1045</v>
      </c>
      <c r="C12" s="521">
        <v>28.097183625</v>
      </c>
      <c r="D12" s="521">
        <v>29.085602094999999</v>
      </c>
      <c r="E12" s="521">
        <v>29.294104785999998</v>
      </c>
      <c r="F12" s="521">
        <v>29.726316482000001</v>
      </c>
      <c r="G12" s="521">
        <v>28.354006102</v>
      </c>
      <c r="H12" s="521">
        <v>30.137789464000001</v>
      </c>
      <c r="I12" s="521">
        <v>22.787481359000001</v>
      </c>
      <c r="J12" s="521">
        <v>22.962044226</v>
      </c>
      <c r="K12" s="521">
        <v>23.101733179</v>
      </c>
      <c r="L12" s="521">
        <v>28.716803453000001</v>
      </c>
      <c r="M12" s="521">
        <v>33.010522897999998</v>
      </c>
      <c r="N12" s="521">
        <v>31.879334530000001</v>
      </c>
      <c r="O12" s="521">
        <v>30.038048778</v>
      </c>
      <c r="P12" s="521">
        <v>26.693027287</v>
      </c>
      <c r="Q12" s="521">
        <v>39.173066294999998</v>
      </c>
      <c r="R12" s="521">
        <v>36.131132196999999</v>
      </c>
      <c r="S12" s="521">
        <v>33.764240327000003</v>
      </c>
      <c r="T12" s="521">
        <v>26.651511631999998</v>
      </c>
      <c r="U12" s="521">
        <v>21.701575486999999</v>
      </c>
      <c r="V12" s="521">
        <v>27.054356126999998</v>
      </c>
      <c r="W12" s="521">
        <v>28.975373717</v>
      </c>
      <c r="X12" s="521">
        <v>32.191491849999998</v>
      </c>
      <c r="Y12" s="521">
        <v>35.723277762000002</v>
      </c>
      <c r="Z12" s="521">
        <v>39.820225114000003</v>
      </c>
      <c r="AA12" s="521">
        <v>37.386189954999999</v>
      </c>
      <c r="AB12" s="521">
        <v>37.613495102999998</v>
      </c>
      <c r="AC12" s="521">
        <v>42.997261432999998</v>
      </c>
      <c r="AD12" s="521">
        <v>46.133905196000001</v>
      </c>
      <c r="AE12" s="521">
        <v>42.096178948999999</v>
      </c>
      <c r="AF12" s="521">
        <v>33.746467379999999</v>
      </c>
      <c r="AG12" s="521">
        <v>29.458452277999999</v>
      </c>
      <c r="AH12" s="521">
        <v>24.705859743000001</v>
      </c>
      <c r="AI12" s="521">
        <v>27.315216787000001</v>
      </c>
      <c r="AJ12" s="521">
        <v>32.720742725000001</v>
      </c>
      <c r="AK12" s="521">
        <v>41.167557997999999</v>
      </c>
      <c r="AL12" s="521">
        <v>38.652913134000002</v>
      </c>
      <c r="AM12" s="521">
        <v>39.184471649999999</v>
      </c>
      <c r="AN12" s="521">
        <v>42.153229805000002</v>
      </c>
      <c r="AO12" s="521">
        <v>44.547627968999997</v>
      </c>
      <c r="AP12" s="521">
        <v>43.042546354000002</v>
      </c>
      <c r="AQ12" s="521">
        <v>32.042660085999998</v>
      </c>
      <c r="AR12" s="521">
        <v>27.527086057000002</v>
      </c>
      <c r="AS12" s="521">
        <v>27.889253999000001</v>
      </c>
      <c r="AT12" s="521">
        <v>28.529636099000001</v>
      </c>
      <c r="AU12" s="521">
        <v>28.214424219000001</v>
      </c>
      <c r="AV12" s="521">
        <v>36.463876571999997</v>
      </c>
      <c r="AW12" s="521">
        <v>37.018988735999997</v>
      </c>
      <c r="AX12" s="521">
        <v>38.348844819999997</v>
      </c>
      <c r="AY12" s="521">
        <v>34.954711912</v>
      </c>
      <c r="AZ12" s="521">
        <v>41.603387632</v>
      </c>
      <c r="BA12" s="521">
        <v>45.851384095999997</v>
      </c>
      <c r="BB12" s="521">
        <v>47.658844094000003</v>
      </c>
      <c r="BC12" s="521">
        <v>38.911155393999998</v>
      </c>
      <c r="BD12" s="728">
        <v>38.305678030999999</v>
      </c>
      <c r="BE12" s="728">
        <v>28.30781</v>
      </c>
      <c r="BF12" s="728">
        <v>28.98339</v>
      </c>
      <c r="BG12" s="508">
        <v>29.431380000000001</v>
      </c>
      <c r="BH12" s="508">
        <v>37.275219999999997</v>
      </c>
      <c r="BI12" s="508">
        <v>40.239139999999999</v>
      </c>
      <c r="BJ12" s="508">
        <v>40.726190000000003</v>
      </c>
      <c r="BK12" s="508">
        <v>37.265000000000001</v>
      </c>
      <c r="BL12" s="508">
        <v>41.377960000000002</v>
      </c>
      <c r="BM12" s="508">
        <v>48.499000000000002</v>
      </c>
      <c r="BN12" s="508">
        <v>49.209139999999998</v>
      </c>
      <c r="BO12" s="508">
        <v>41.236730000000001</v>
      </c>
      <c r="BP12" s="508">
        <v>39.665309999999998</v>
      </c>
      <c r="BQ12" s="508">
        <v>29.468579999999999</v>
      </c>
      <c r="BR12" s="508">
        <v>29.553170000000001</v>
      </c>
      <c r="BS12" s="508">
        <v>31.605</v>
      </c>
      <c r="BT12" s="508">
        <v>38.341500000000003</v>
      </c>
      <c r="BU12" s="508">
        <v>42.309849999999997</v>
      </c>
      <c r="BV12" s="508">
        <v>42.369680000000002</v>
      </c>
    </row>
    <row r="13" spans="1:74" ht="11.1" customHeight="1" x14ac:dyDescent="0.2">
      <c r="A13" s="255" t="s">
        <v>658</v>
      </c>
      <c r="B13" s="881" t="s">
        <v>1046</v>
      </c>
      <c r="C13" s="521">
        <v>4.4229060579999997</v>
      </c>
      <c r="D13" s="521">
        <v>5.5184411139999998</v>
      </c>
      <c r="E13" s="521">
        <v>6.2971697119999996</v>
      </c>
      <c r="F13" s="521">
        <v>7.8583712969999997</v>
      </c>
      <c r="G13" s="521">
        <v>9.5755289730000008</v>
      </c>
      <c r="H13" s="521">
        <v>9.5756096119999992</v>
      </c>
      <c r="I13" s="521">
        <v>10.527688213999999</v>
      </c>
      <c r="J13" s="521">
        <v>9.2458384430000002</v>
      </c>
      <c r="K13" s="521">
        <v>7.6728804139999998</v>
      </c>
      <c r="L13" s="521">
        <v>7.0342844749999998</v>
      </c>
      <c r="M13" s="521">
        <v>5.7245923249999997</v>
      </c>
      <c r="N13" s="521">
        <v>5.0581372690000004</v>
      </c>
      <c r="O13" s="521">
        <v>5.5230944280000003</v>
      </c>
      <c r="P13" s="521">
        <v>6.2932611869999997</v>
      </c>
      <c r="Q13" s="521">
        <v>9.2328896940000007</v>
      </c>
      <c r="R13" s="521">
        <v>10.817883456000001</v>
      </c>
      <c r="S13" s="521">
        <v>12.377126006999999</v>
      </c>
      <c r="T13" s="521">
        <v>12.119200482</v>
      </c>
      <c r="U13" s="521">
        <v>12.113689357</v>
      </c>
      <c r="V13" s="521">
        <v>11.890463284000001</v>
      </c>
      <c r="W13" s="521">
        <v>11.144456363</v>
      </c>
      <c r="X13" s="521">
        <v>9.2108021339999997</v>
      </c>
      <c r="Y13" s="521">
        <v>7.7461598540000001</v>
      </c>
      <c r="Z13" s="521">
        <v>6.0542743190000001</v>
      </c>
      <c r="AA13" s="521">
        <v>7.7727247439999996</v>
      </c>
      <c r="AB13" s="521">
        <v>8.9693824370000002</v>
      </c>
      <c r="AC13" s="521">
        <v>11.617983519999999</v>
      </c>
      <c r="AD13" s="521">
        <v>13.312181701</v>
      </c>
      <c r="AE13" s="521">
        <v>15.022210116</v>
      </c>
      <c r="AF13" s="521">
        <v>15.946197865</v>
      </c>
      <c r="AG13" s="521">
        <v>15.662600849</v>
      </c>
      <c r="AH13" s="521">
        <v>14.403203456</v>
      </c>
      <c r="AI13" s="521">
        <v>13.199422063</v>
      </c>
      <c r="AJ13" s="521">
        <v>11.865862771</v>
      </c>
      <c r="AK13" s="521">
        <v>8.3451725979999996</v>
      </c>
      <c r="AL13" s="521">
        <v>6.7349583910000002</v>
      </c>
      <c r="AM13" s="521">
        <v>7.9302543810000001</v>
      </c>
      <c r="AN13" s="521">
        <v>9.1927835659999992</v>
      </c>
      <c r="AO13" s="521">
        <v>12.063243863</v>
      </c>
      <c r="AP13" s="521">
        <v>14.666268455999999</v>
      </c>
      <c r="AQ13" s="521">
        <v>16.822460250999999</v>
      </c>
      <c r="AR13" s="521">
        <v>17.528064279999999</v>
      </c>
      <c r="AS13" s="521">
        <v>18.768992415</v>
      </c>
      <c r="AT13" s="521">
        <v>17.71132223</v>
      </c>
      <c r="AU13" s="521">
        <v>15.473104847</v>
      </c>
      <c r="AV13" s="521">
        <v>14.002962203999999</v>
      </c>
      <c r="AW13" s="521">
        <v>10.192493788</v>
      </c>
      <c r="AX13" s="521">
        <v>9.1329871590000007</v>
      </c>
      <c r="AY13" s="521">
        <v>9.5857527559999998</v>
      </c>
      <c r="AZ13" s="521">
        <v>12.302170241000001</v>
      </c>
      <c r="BA13" s="521">
        <v>15.561367303999999</v>
      </c>
      <c r="BB13" s="521">
        <v>18.826465976000001</v>
      </c>
      <c r="BC13" s="521">
        <v>21.922600638999999</v>
      </c>
      <c r="BD13" s="728">
        <v>23.788991923000001</v>
      </c>
      <c r="BE13" s="728">
        <v>25.45279</v>
      </c>
      <c r="BF13" s="728">
        <v>24.749320000000001</v>
      </c>
      <c r="BG13" s="508">
        <v>23.051369999999999</v>
      </c>
      <c r="BH13" s="508">
        <v>20.021640000000001</v>
      </c>
      <c r="BI13" s="508">
        <v>15.26051</v>
      </c>
      <c r="BJ13" s="508">
        <v>12.95374</v>
      </c>
      <c r="BK13" s="508">
        <v>13.83489</v>
      </c>
      <c r="BL13" s="508">
        <v>17.02637</v>
      </c>
      <c r="BM13" s="508">
        <v>21.639589999999998</v>
      </c>
      <c r="BN13" s="508">
        <v>25.427610000000001</v>
      </c>
      <c r="BO13" s="508">
        <v>29.718309999999999</v>
      </c>
      <c r="BP13" s="508">
        <v>32.319279999999999</v>
      </c>
      <c r="BQ13" s="508">
        <v>33.368749999999999</v>
      </c>
      <c r="BR13" s="508">
        <v>31.177810000000001</v>
      </c>
      <c r="BS13" s="508">
        <v>28.63232</v>
      </c>
      <c r="BT13" s="508">
        <v>24.315049999999999</v>
      </c>
      <c r="BU13" s="508">
        <v>18.216609999999999</v>
      </c>
      <c r="BV13" s="508">
        <v>15.472</v>
      </c>
    </row>
    <row r="14" spans="1:74" ht="11.1" customHeight="1" x14ac:dyDescent="0.2">
      <c r="A14" s="255" t="s">
        <v>659</v>
      </c>
      <c r="B14" s="881" t="s">
        <v>1047</v>
      </c>
      <c r="C14" s="521">
        <v>1.112141399</v>
      </c>
      <c r="D14" s="521">
        <v>1.1891546820000001</v>
      </c>
      <c r="E14" s="521">
        <v>1.422064408</v>
      </c>
      <c r="F14" s="521">
        <v>1.3395272949999999</v>
      </c>
      <c r="G14" s="521">
        <v>1.323590523</v>
      </c>
      <c r="H14" s="521">
        <v>1.240488483</v>
      </c>
      <c r="I14" s="521">
        <v>1.300862908</v>
      </c>
      <c r="J14" s="521">
        <v>1.2927620980000001</v>
      </c>
      <c r="K14" s="521">
        <v>1.2543006940000001</v>
      </c>
      <c r="L14" s="521">
        <v>1.2491490489999999</v>
      </c>
      <c r="M14" s="521">
        <v>1.3579641410000001</v>
      </c>
      <c r="N14" s="521">
        <v>1.35875032</v>
      </c>
      <c r="O14" s="521">
        <v>1.3028248760000001</v>
      </c>
      <c r="P14" s="521">
        <v>1.2478354519999999</v>
      </c>
      <c r="Q14" s="521">
        <v>1.2246604780000001</v>
      </c>
      <c r="R14" s="521">
        <v>1.2504407259999999</v>
      </c>
      <c r="S14" s="521">
        <v>1.2835130669999999</v>
      </c>
      <c r="T14" s="521">
        <v>1.2369885810000001</v>
      </c>
      <c r="U14" s="521">
        <v>1.3113515790000001</v>
      </c>
      <c r="V14" s="521">
        <v>1.295491994</v>
      </c>
      <c r="W14" s="521">
        <v>1.300421123</v>
      </c>
      <c r="X14" s="521">
        <v>1.2705502200000001</v>
      </c>
      <c r="Y14" s="521">
        <v>1.321620971</v>
      </c>
      <c r="Z14" s="521">
        <v>1.4277249329999999</v>
      </c>
      <c r="AA14" s="521">
        <v>1.4701411900000001</v>
      </c>
      <c r="AB14" s="521">
        <v>1.2428844109999999</v>
      </c>
      <c r="AC14" s="521">
        <v>1.286337311</v>
      </c>
      <c r="AD14" s="521">
        <v>1.282078574</v>
      </c>
      <c r="AE14" s="521">
        <v>1.327051422</v>
      </c>
      <c r="AF14" s="521">
        <v>1.276390219</v>
      </c>
      <c r="AG14" s="521">
        <v>1.3414767990000001</v>
      </c>
      <c r="AH14" s="521">
        <v>1.3540097639999999</v>
      </c>
      <c r="AI14" s="521">
        <v>1.329383886</v>
      </c>
      <c r="AJ14" s="521">
        <v>1.298471846</v>
      </c>
      <c r="AK14" s="521">
        <v>1.396719147</v>
      </c>
      <c r="AL14" s="521">
        <v>1.4819844310000001</v>
      </c>
      <c r="AM14" s="521">
        <v>1.558004433</v>
      </c>
      <c r="AN14" s="521">
        <v>1.301758609</v>
      </c>
      <c r="AO14" s="521">
        <v>1.380172264</v>
      </c>
      <c r="AP14" s="521">
        <v>1.3470162269999999</v>
      </c>
      <c r="AQ14" s="521">
        <v>1.3707195839999999</v>
      </c>
      <c r="AR14" s="521">
        <v>1.2727196700000001</v>
      </c>
      <c r="AS14" s="521">
        <v>1.30327473</v>
      </c>
      <c r="AT14" s="521">
        <v>1.3405188480000001</v>
      </c>
      <c r="AU14" s="521">
        <v>1.350699737</v>
      </c>
      <c r="AV14" s="521">
        <v>1.414296448</v>
      </c>
      <c r="AW14" s="521">
        <v>1.409605719</v>
      </c>
      <c r="AX14" s="521">
        <v>1.4129782710000001</v>
      </c>
      <c r="AY14" s="521">
        <v>1.3677365859999999</v>
      </c>
      <c r="AZ14" s="521">
        <v>1.269086401</v>
      </c>
      <c r="BA14" s="521">
        <v>1.2398651570000001</v>
      </c>
      <c r="BB14" s="521">
        <v>1.2924102260000001</v>
      </c>
      <c r="BC14" s="521">
        <v>1.225008879</v>
      </c>
      <c r="BD14" s="728">
        <v>1.2456253070000001</v>
      </c>
      <c r="BE14" s="728">
        <v>1.317493</v>
      </c>
      <c r="BF14" s="728">
        <v>1.3837189999999999</v>
      </c>
      <c r="BG14" s="508">
        <v>1.3774470000000001</v>
      </c>
      <c r="BH14" s="508">
        <v>1.413605</v>
      </c>
      <c r="BI14" s="508">
        <v>1.445103</v>
      </c>
      <c r="BJ14" s="508">
        <v>1.5677639999999999</v>
      </c>
      <c r="BK14" s="508">
        <v>1.4277420000000001</v>
      </c>
      <c r="BL14" s="508">
        <v>1.213805</v>
      </c>
      <c r="BM14" s="508">
        <v>1.171252</v>
      </c>
      <c r="BN14" s="508">
        <v>1.1772609999999999</v>
      </c>
      <c r="BO14" s="508">
        <v>1.0938000000000001</v>
      </c>
      <c r="BP14" s="508">
        <v>1.153273</v>
      </c>
      <c r="BQ14" s="508">
        <v>1.325593</v>
      </c>
      <c r="BR14" s="508">
        <v>1.3864380000000001</v>
      </c>
      <c r="BS14" s="508">
        <v>1.406134</v>
      </c>
      <c r="BT14" s="508">
        <v>1.445235</v>
      </c>
      <c r="BU14" s="508">
        <v>1.4966710000000001</v>
      </c>
      <c r="BV14" s="508">
        <v>1.5982400000000001</v>
      </c>
    </row>
    <row r="15" spans="1:74" ht="11.1" customHeight="1" x14ac:dyDescent="0.2">
      <c r="A15" s="255" t="s">
        <v>756</v>
      </c>
      <c r="B15" s="881" t="s">
        <v>1048</v>
      </c>
      <c r="C15" s="521">
        <v>1.3947319970000001</v>
      </c>
      <c r="D15" s="521">
        <v>1.272840355</v>
      </c>
      <c r="E15" s="521">
        <v>1.390757392</v>
      </c>
      <c r="F15" s="521">
        <v>1.3181630879999999</v>
      </c>
      <c r="G15" s="521">
        <v>1.345274047</v>
      </c>
      <c r="H15" s="521">
        <v>1.2309439760000001</v>
      </c>
      <c r="I15" s="521">
        <v>1.3011795850000001</v>
      </c>
      <c r="J15" s="521">
        <v>1.321506869</v>
      </c>
      <c r="K15" s="521">
        <v>1.2592860859999999</v>
      </c>
      <c r="L15" s="521">
        <v>1.252008019</v>
      </c>
      <c r="M15" s="521">
        <v>1.221580925</v>
      </c>
      <c r="N15" s="521">
        <v>1.317002872</v>
      </c>
      <c r="O15" s="521">
        <v>1.331440387</v>
      </c>
      <c r="P15" s="521">
        <v>1.173418713</v>
      </c>
      <c r="Q15" s="521">
        <v>1.3144245269999999</v>
      </c>
      <c r="R15" s="521">
        <v>1.2172137780000001</v>
      </c>
      <c r="S15" s="521">
        <v>1.2704416549999999</v>
      </c>
      <c r="T15" s="521">
        <v>1.240577697</v>
      </c>
      <c r="U15" s="521">
        <v>1.2494436980000001</v>
      </c>
      <c r="V15" s="521">
        <v>1.223485003</v>
      </c>
      <c r="W15" s="521">
        <v>1.19526032</v>
      </c>
      <c r="X15" s="521">
        <v>1.199792067</v>
      </c>
      <c r="Y15" s="521">
        <v>1.1407196820000001</v>
      </c>
      <c r="Z15" s="521">
        <v>1.277976722</v>
      </c>
      <c r="AA15" s="521">
        <v>1.0316212220000001</v>
      </c>
      <c r="AB15" s="521">
        <v>0.94666525199999996</v>
      </c>
      <c r="AC15" s="521">
        <v>1.032126152</v>
      </c>
      <c r="AD15" s="521">
        <v>0.951963004</v>
      </c>
      <c r="AE15" s="521">
        <v>0.97342434899999997</v>
      </c>
      <c r="AF15" s="521">
        <v>0.99442702999999999</v>
      </c>
      <c r="AG15" s="521">
        <v>1.017925457</v>
      </c>
      <c r="AH15" s="521">
        <v>0.99013379000000001</v>
      </c>
      <c r="AI15" s="521">
        <v>0.94872394900000001</v>
      </c>
      <c r="AJ15" s="521">
        <v>0.97280922599999997</v>
      </c>
      <c r="AK15" s="521">
        <v>0.92684235100000001</v>
      </c>
      <c r="AL15" s="521">
        <v>0.95269486299999995</v>
      </c>
      <c r="AM15" s="521">
        <v>1.0328568650000001</v>
      </c>
      <c r="AN15" s="521">
        <v>0.93895535200000002</v>
      </c>
      <c r="AO15" s="521">
        <v>0.99290603499999996</v>
      </c>
      <c r="AP15" s="521">
        <v>0.87142091300000002</v>
      </c>
      <c r="AQ15" s="521">
        <v>0.99053168199999997</v>
      </c>
      <c r="AR15" s="521">
        <v>0.94464479999999995</v>
      </c>
      <c r="AS15" s="521">
        <v>0.97597573999999998</v>
      </c>
      <c r="AT15" s="521">
        <v>0.97898197799999997</v>
      </c>
      <c r="AU15" s="521">
        <v>0.91384409300000002</v>
      </c>
      <c r="AV15" s="521">
        <v>0.96146561600000002</v>
      </c>
      <c r="AW15" s="521">
        <v>0.92870892900000002</v>
      </c>
      <c r="AX15" s="521">
        <v>1.0430089680000001</v>
      </c>
      <c r="AY15" s="521">
        <v>0.93425250599999998</v>
      </c>
      <c r="AZ15" s="521">
        <v>0.87291712300000002</v>
      </c>
      <c r="BA15" s="521">
        <v>0.87051032500000003</v>
      </c>
      <c r="BB15" s="521">
        <v>0.82719184400000001</v>
      </c>
      <c r="BC15" s="521">
        <v>0.91988903700000002</v>
      </c>
      <c r="BD15" s="728">
        <v>0.89592833500000002</v>
      </c>
      <c r="BE15" s="728">
        <v>0.92817539999999998</v>
      </c>
      <c r="BF15" s="728">
        <v>0.91482430000000003</v>
      </c>
      <c r="BG15" s="508">
        <v>0.87820949999999998</v>
      </c>
      <c r="BH15" s="508">
        <v>0.8989471</v>
      </c>
      <c r="BI15" s="508">
        <v>0.86373730000000004</v>
      </c>
      <c r="BJ15" s="508">
        <v>0.94419489999999995</v>
      </c>
      <c r="BK15" s="508">
        <v>0.93237879999999995</v>
      </c>
      <c r="BL15" s="508">
        <v>0.85891139999999999</v>
      </c>
      <c r="BM15" s="508">
        <v>0.91182879999999999</v>
      </c>
      <c r="BN15" s="508">
        <v>0.83725970000000005</v>
      </c>
      <c r="BO15" s="508">
        <v>0.9153308</v>
      </c>
      <c r="BP15" s="508">
        <v>0.89909130000000004</v>
      </c>
      <c r="BQ15" s="508">
        <v>0.93465810000000005</v>
      </c>
      <c r="BR15" s="508">
        <v>0.92367779999999999</v>
      </c>
      <c r="BS15" s="508">
        <v>0.87898690000000002</v>
      </c>
      <c r="BT15" s="508">
        <v>0.902999</v>
      </c>
      <c r="BU15" s="508">
        <v>0.8688903</v>
      </c>
      <c r="BV15" s="508">
        <v>0.94061589999999995</v>
      </c>
    </row>
    <row r="16" spans="1:74" ht="11.1" customHeight="1" x14ac:dyDescent="0.2">
      <c r="A16" s="255" t="s">
        <v>757</v>
      </c>
      <c r="B16" s="881" t="s">
        <v>1049</v>
      </c>
      <c r="C16" s="521">
        <v>1.053563316</v>
      </c>
      <c r="D16" s="521">
        <v>0.964067856</v>
      </c>
      <c r="E16" s="521">
        <v>0.93842152199999995</v>
      </c>
      <c r="F16" s="521">
        <v>0.76623030299999995</v>
      </c>
      <c r="G16" s="521">
        <v>0.83832545999999997</v>
      </c>
      <c r="H16" s="521">
        <v>0.85552525599999996</v>
      </c>
      <c r="I16" s="521">
        <v>1.0088217129999999</v>
      </c>
      <c r="J16" s="521">
        <v>1.0972817130000001</v>
      </c>
      <c r="K16" s="521">
        <v>0.90599463199999997</v>
      </c>
      <c r="L16" s="521">
        <v>0.83812231800000003</v>
      </c>
      <c r="M16" s="521">
        <v>0.94061375000000003</v>
      </c>
      <c r="N16" s="521">
        <v>1.004436256</v>
      </c>
      <c r="O16" s="521">
        <v>1.078126546</v>
      </c>
      <c r="P16" s="521">
        <v>1.028263202</v>
      </c>
      <c r="Q16" s="521">
        <v>0.98227627299999998</v>
      </c>
      <c r="R16" s="521">
        <v>0.78052431499999997</v>
      </c>
      <c r="S16" s="521">
        <v>0.92089756599999995</v>
      </c>
      <c r="T16" s="521">
        <v>1.0416534690000001</v>
      </c>
      <c r="U16" s="521">
        <v>1.1417261009999999</v>
      </c>
      <c r="V16" s="521">
        <v>1.157283694</v>
      </c>
      <c r="W16" s="521">
        <v>0.96434309600000001</v>
      </c>
      <c r="X16" s="521">
        <v>0.86258465900000003</v>
      </c>
      <c r="Y16" s="521">
        <v>0.91430509199999999</v>
      </c>
      <c r="Z16" s="521">
        <v>1.0247465259999999</v>
      </c>
      <c r="AA16" s="521">
        <v>1.0415609749999999</v>
      </c>
      <c r="AB16" s="521">
        <v>1.0191701010000001</v>
      </c>
      <c r="AC16" s="521">
        <v>0.96367595399999995</v>
      </c>
      <c r="AD16" s="521">
        <v>0.82478786699999995</v>
      </c>
      <c r="AE16" s="521">
        <v>0.92920460400000005</v>
      </c>
      <c r="AF16" s="521">
        <v>1.036898788</v>
      </c>
      <c r="AG16" s="521">
        <v>1.16968779</v>
      </c>
      <c r="AH16" s="521">
        <v>1.1571246399999999</v>
      </c>
      <c r="AI16" s="521">
        <v>0.99229399900000004</v>
      </c>
      <c r="AJ16" s="521">
        <v>0.87043934899999997</v>
      </c>
      <c r="AK16" s="521">
        <v>0.93968523500000001</v>
      </c>
      <c r="AL16" s="521">
        <v>1.057306391</v>
      </c>
      <c r="AM16" s="521">
        <v>1.0326129070000001</v>
      </c>
      <c r="AN16" s="521">
        <v>0.83318383799999995</v>
      </c>
      <c r="AO16" s="521">
        <v>0.76670796299999999</v>
      </c>
      <c r="AP16" s="521">
        <v>0.59308587099999999</v>
      </c>
      <c r="AQ16" s="521">
        <v>0.85829257199999998</v>
      </c>
      <c r="AR16" s="521">
        <v>0.86372727900000001</v>
      </c>
      <c r="AS16" s="521">
        <v>1.0032657490000001</v>
      </c>
      <c r="AT16" s="521">
        <v>1.005447628</v>
      </c>
      <c r="AU16" s="521">
        <v>0.78009873699999999</v>
      </c>
      <c r="AV16" s="521">
        <v>0.46368278000000002</v>
      </c>
      <c r="AW16" s="521">
        <v>0.67915693600000004</v>
      </c>
      <c r="AX16" s="521">
        <v>0.66582709900000003</v>
      </c>
      <c r="AY16" s="521">
        <v>0.93452738700000004</v>
      </c>
      <c r="AZ16" s="521">
        <v>0.71645946500000002</v>
      </c>
      <c r="BA16" s="521">
        <v>0.67967597499999999</v>
      </c>
      <c r="BB16" s="521">
        <v>0.644003985</v>
      </c>
      <c r="BC16" s="521">
        <v>0.79816852999999999</v>
      </c>
      <c r="BD16" s="728">
        <v>0.84343436999999999</v>
      </c>
      <c r="BE16" s="728">
        <v>1.0741400000000001</v>
      </c>
      <c r="BF16" s="728">
        <v>1.0758300000000001</v>
      </c>
      <c r="BG16" s="508">
        <v>0.88400630000000002</v>
      </c>
      <c r="BH16" s="508">
        <v>0.70795149999999996</v>
      </c>
      <c r="BI16" s="508">
        <v>0.81756569999999995</v>
      </c>
      <c r="BJ16" s="508">
        <v>0.88948419999999995</v>
      </c>
      <c r="BK16" s="508">
        <v>0.97509860000000004</v>
      </c>
      <c r="BL16" s="508">
        <v>0.82382929999999999</v>
      </c>
      <c r="BM16" s="508">
        <v>0.77783639999999998</v>
      </c>
      <c r="BN16" s="508">
        <v>0.66565629999999998</v>
      </c>
      <c r="BO16" s="508">
        <v>0.83803850000000002</v>
      </c>
      <c r="BP16" s="508">
        <v>0.88919959999999998</v>
      </c>
      <c r="BQ16" s="508">
        <v>1.0676859999999999</v>
      </c>
      <c r="BR16" s="508">
        <v>1.065793</v>
      </c>
      <c r="BS16" s="508">
        <v>0.87145629999999996</v>
      </c>
      <c r="BT16" s="508">
        <v>0.66944369999999997</v>
      </c>
      <c r="BU16" s="508">
        <v>0.79777929999999997</v>
      </c>
      <c r="BV16" s="508">
        <v>0.85895239999999995</v>
      </c>
    </row>
    <row r="17" spans="1:74" ht="11.1" customHeight="1" x14ac:dyDescent="0.2">
      <c r="A17" s="255" t="s">
        <v>660</v>
      </c>
      <c r="B17" s="531" t="s">
        <v>1053</v>
      </c>
      <c r="C17" s="521">
        <v>-0.37679099999999999</v>
      </c>
      <c r="D17" s="521">
        <v>-0.24667700000000001</v>
      </c>
      <c r="E17" s="521">
        <v>-0.35306399999999999</v>
      </c>
      <c r="F17" s="521">
        <v>-0.32502999999999999</v>
      </c>
      <c r="G17" s="521">
        <v>-0.36673299999999998</v>
      </c>
      <c r="H17" s="521">
        <v>-0.49893100000000001</v>
      </c>
      <c r="I17" s="521">
        <v>-0.68562599999999996</v>
      </c>
      <c r="J17" s="521">
        <v>-0.78363799999999995</v>
      </c>
      <c r="K17" s="521">
        <v>-0.524729</v>
      </c>
      <c r="L17" s="521">
        <v>-0.42324299999999998</v>
      </c>
      <c r="M17" s="521">
        <v>-0.36922199999999999</v>
      </c>
      <c r="N17" s="521">
        <v>-0.36752099999999999</v>
      </c>
      <c r="O17" s="521">
        <v>-0.424346</v>
      </c>
      <c r="P17" s="521">
        <v>-0.42507</v>
      </c>
      <c r="Q17" s="521">
        <v>-0.23558100000000001</v>
      </c>
      <c r="R17" s="521">
        <v>-0.19721900000000001</v>
      </c>
      <c r="S17" s="521">
        <v>-0.416186</v>
      </c>
      <c r="T17" s="521">
        <v>-0.37557000000000001</v>
      </c>
      <c r="U17" s="521">
        <v>-0.68474999999999997</v>
      </c>
      <c r="V17" s="521">
        <v>-0.66975099999999999</v>
      </c>
      <c r="W17" s="521">
        <v>-0.43384299999999998</v>
      </c>
      <c r="X17" s="521">
        <v>-0.42677199999999998</v>
      </c>
      <c r="Y17" s="521">
        <v>-0.37747999999999998</v>
      </c>
      <c r="Z17" s="521">
        <v>-0.44511600000000001</v>
      </c>
      <c r="AA17" s="521">
        <v>-0.49331000000000003</v>
      </c>
      <c r="AB17" s="521">
        <v>-0.41225800000000001</v>
      </c>
      <c r="AC17" s="521">
        <v>-0.31750800000000001</v>
      </c>
      <c r="AD17" s="521">
        <v>-0.26522600000000002</v>
      </c>
      <c r="AE17" s="521">
        <v>-0.46674599999999999</v>
      </c>
      <c r="AF17" s="521">
        <v>-0.58906499999999995</v>
      </c>
      <c r="AG17" s="521">
        <v>-0.76842200000000005</v>
      </c>
      <c r="AH17" s="521">
        <v>-0.63960899999999998</v>
      </c>
      <c r="AI17" s="521">
        <v>-0.59795600000000004</v>
      </c>
      <c r="AJ17" s="521">
        <v>-0.43435200000000002</v>
      </c>
      <c r="AK17" s="521">
        <v>-0.49512</v>
      </c>
      <c r="AL17" s="521">
        <v>-0.54828600000000005</v>
      </c>
      <c r="AM17" s="521">
        <v>-0.61161900000000002</v>
      </c>
      <c r="AN17" s="521">
        <v>-0.44791799999999998</v>
      </c>
      <c r="AO17" s="521">
        <v>-0.51086500000000001</v>
      </c>
      <c r="AP17" s="521">
        <v>-0.28133599999999997</v>
      </c>
      <c r="AQ17" s="521">
        <v>-0.45005699999999998</v>
      </c>
      <c r="AR17" s="521">
        <v>-0.54234599999999999</v>
      </c>
      <c r="AS17" s="521">
        <v>-0.64839400000000003</v>
      </c>
      <c r="AT17" s="521">
        <v>-0.64404300000000003</v>
      </c>
      <c r="AU17" s="521">
        <v>-0.54378099999999996</v>
      </c>
      <c r="AV17" s="521">
        <v>-0.37075000000000002</v>
      </c>
      <c r="AW17" s="521">
        <v>-0.33946399999999999</v>
      </c>
      <c r="AX17" s="521">
        <v>-0.50596300000000005</v>
      </c>
      <c r="AY17" s="521">
        <v>-0.41097099999999998</v>
      </c>
      <c r="AZ17" s="521">
        <v>-0.39628400000000003</v>
      </c>
      <c r="BA17" s="521">
        <v>-0.341698</v>
      </c>
      <c r="BB17" s="521">
        <v>-0.33018500000000001</v>
      </c>
      <c r="BC17" s="521">
        <v>-0.29223100000000002</v>
      </c>
      <c r="BD17" s="728">
        <v>-0.58613700000000002</v>
      </c>
      <c r="BE17" s="728">
        <v>-0.68146790000000002</v>
      </c>
      <c r="BF17" s="728">
        <v>-0.72794510000000001</v>
      </c>
      <c r="BG17" s="508">
        <v>-0.53149670000000004</v>
      </c>
      <c r="BH17" s="508">
        <v>-0.3654094</v>
      </c>
      <c r="BI17" s="508">
        <v>-0.35472690000000001</v>
      </c>
      <c r="BJ17" s="508">
        <v>-0.50829060000000004</v>
      </c>
      <c r="BK17" s="508">
        <v>-0.40126889999999998</v>
      </c>
      <c r="BL17" s="508">
        <v>-0.39499190000000001</v>
      </c>
      <c r="BM17" s="508">
        <v>-0.33304420000000001</v>
      </c>
      <c r="BN17" s="508">
        <v>-0.28881960000000001</v>
      </c>
      <c r="BO17" s="508">
        <v>-0.27550019999999997</v>
      </c>
      <c r="BP17" s="508">
        <v>-0.44247130000000001</v>
      </c>
      <c r="BQ17" s="508">
        <v>-0.68002079999999998</v>
      </c>
      <c r="BR17" s="508">
        <v>-0.75213940000000001</v>
      </c>
      <c r="BS17" s="508">
        <v>-0.50317889999999998</v>
      </c>
      <c r="BT17" s="508">
        <v>-0.35833720000000002</v>
      </c>
      <c r="BU17" s="508">
        <v>-0.37869639999999999</v>
      </c>
      <c r="BV17" s="508">
        <v>-0.54540529999999998</v>
      </c>
    </row>
    <row r="18" spans="1:74" ht="11.1" customHeight="1" x14ac:dyDescent="0.2">
      <c r="A18" s="255" t="s">
        <v>661</v>
      </c>
      <c r="B18" s="531" t="s">
        <v>1054</v>
      </c>
      <c r="C18" s="521">
        <v>1.4537891810000001</v>
      </c>
      <c r="D18" s="521">
        <v>1.198389081</v>
      </c>
      <c r="E18" s="521">
        <v>1.317688006</v>
      </c>
      <c r="F18" s="521">
        <v>1.1613695470000001</v>
      </c>
      <c r="G18" s="521">
        <v>1.225930172</v>
      </c>
      <c r="H18" s="521">
        <v>1.5386176</v>
      </c>
      <c r="I18" s="521">
        <v>1.6669135900000001</v>
      </c>
      <c r="J18" s="521">
        <v>1.594435364</v>
      </c>
      <c r="K18" s="521">
        <v>1.115905981</v>
      </c>
      <c r="L18" s="521">
        <v>1.1386484349999999</v>
      </c>
      <c r="M18" s="521">
        <v>1.3232204809999999</v>
      </c>
      <c r="N18" s="521">
        <v>1.5985234239999999</v>
      </c>
      <c r="O18" s="521">
        <v>1.553323537</v>
      </c>
      <c r="P18" s="521">
        <v>2.146256776</v>
      </c>
      <c r="Q18" s="521">
        <v>1.3569592500000001</v>
      </c>
      <c r="R18" s="521">
        <v>1.1556034879999999</v>
      </c>
      <c r="S18" s="521">
        <v>1.292085178</v>
      </c>
      <c r="T18" s="521">
        <v>1.323944341</v>
      </c>
      <c r="U18" s="521">
        <v>1.499043795</v>
      </c>
      <c r="V18" s="521">
        <v>1.8777759949999999</v>
      </c>
      <c r="W18" s="521">
        <v>1.5304277690000001</v>
      </c>
      <c r="X18" s="521">
        <v>1.481139607</v>
      </c>
      <c r="Y18" s="521">
        <v>1.6002282640000001</v>
      </c>
      <c r="Z18" s="521">
        <v>1.4915701079999999</v>
      </c>
      <c r="AA18" s="521">
        <v>3.5635779890000001</v>
      </c>
      <c r="AB18" s="521">
        <v>1.6514383850000001</v>
      </c>
      <c r="AC18" s="521">
        <v>1.381308607</v>
      </c>
      <c r="AD18" s="521">
        <v>1.200211038</v>
      </c>
      <c r="AE18" s="521">
        <v>1.348607205</v>
      </c>
      <c r="AF18" s="521">
        <v>1.497633298</v>
      </c>
      <c r="AG18" s="521">
        <v>1.4477544280000001</v>
      </c>
      <c r="AH18" s="521">
        <v>1.500230631</v>
      </c>
      <c r="AI18" s="521">
        <v>1.510022878</v>
      </c>
      <c r="AJ18" s="521">
        <v>1.480511355</v>
      </c>
      <c r="AK18" s="521">
        <v>1.392236829</v>
      </c>
      <c r="AL18" s="521">
        <v>3.8530234459999999</v>
      </c>
      <c r="AM18" s="521">
        <v>1.3110413860000001</v>
      </c>
      <c r="AN18" s="521">
        <v>1.3872190929999999</v>
      </c>
      <c r="AO18" s="521">
        <v>1.20735825</v>
      </c>
      <c r="AP18" s="521">
        <v>1.1265278219999999</v>
      </c>
      <c r="AQ18" s="521">
        <v>1.1271133719999999</v>
      </c>
      <c r="AR18" s="521">
        <v>1.218070432</v>
      </c>
      <c r="AS18" s="521">
        <v>1.587169501</v>
      </c>
      <c r="AT18" s="521">
        <v>1.6138248310000001</v>
      </c>
      <c r="AU18" s="521">
        <v>1.4850473049999999</v>
      </c>
      <c r="AV18" s="521">
        <v>1.223383656</v>
      </c>
      <c r="AW18" s="521">
        <v>1.105544345</v>
      </c>
      <c r="AX18" s="521">
        <v>1.2037194959999999</v>
      </c>
      <c r="AY18" s="521">
        <v>1.720086767</v>
      </c>
      <c r="AZ18" s="521">
        <v>0.90549213299999998</v>
      </c>
      <c r="BA18" s="521">
        <v>0.90600052200000003</v>
      </c>
      <c r="BB18" s="521">
        <v>1.0468862249999999</v>
      </c>
      <c r="BC18" s="521">
        <v>1.1112422930000001</v>
      </c>
      <c r="BD18" s="728">
        <v>1.7229359900000001</v>
      </c>
      <c r="BE18" s="728">
        <v>1.497865</v>
      </c>
      <c r="BF18" s="728">
        <v>1.605226</v>
      </c>
      <c r="BG18" s="508">
        <v>1.4330099999999999</v>
      </c>
      <c r="BH18" s="508">
        <v>1.3190710000000001</v>
      </c>
      <c r="BI18" s="508">
        <v>1.287277</v>
      </c>
      <c r="BJ18" s="508">
        <v>2.0938379999999999</v>
      </c>
      <c r="BK18" s="508">
        <v>2.1412059999999999</v>
      </c>
      <c r="BL18" s="508">
        <v>1.2563880000000001</v>
      </c>
      <c r="BM18" s="508">
        <v>1.0156609999999999</v>
      </c>
      <c r="BN18" s="508">
        <v>0.98496479999999997</v>
      </c>
      <c r="BO18" s="508">
        <v>1.0396019999999999</v>
      </c>
      <c r="BP18" s="508">
        <v>1.3258700000000001</v>
      </c>
      <c r="BQ18" s="508">
        <v>1.388898</v>
      </c>
      <c r="BR18" s="508">
        <v>1.4535199999999999</v>
      </c>
      <c r="BS18" s="508">
        <v>1.360455</v>
      </c>
      <c r="BT18" s="508">
        <v>1.2239279999999999</v>
      </c>
      <c r="BU18" s="508">
        <v>1.147659</v>
      </c>
      <c r="BV18" s="508">
        <v>2.207192</v>
      </c>
    </row>
    <row r="19" spans="1:74" ht="11.1" customHeight="1" x14ac:dyDescent="0.2">
      <c r="A19" s="255" t="s">
        <v>662</v>
      </c>
      <c r="B19" s="531" t="s">
        <v>1055</v>
      </c>
      <c r="C19" s="521">
        <v>0.35677856600000002</v>
      </c>
      <c r="D19" s="521">
        <v>0.36767422300000002</v>
      </c>
      <c r="E19" s="521">
        <v>0.29244732800000001</v>
      </c>
      <c r="F19" s="521">
        <v>0.17151190799999999</v>
      </c>
      <c r="G19" s="521">
        <v>0.17937564</v>
      </c>
      <c r="H19" s="521">
        <v>0.15687128</v>
      </c>
      <c r="I19" s="521">
        <v>0.182107727</v>
      </c>
      <c r="J19" s="521">
        <v>0.31636439599999999</v>
      </c>
      <c r="K19" s="521">
        <v>0.29541064900000003</v>
      </c>
      <c r="L19" s="521">
        <v>0.21293578299999999</v>
      </c>
      <c r="M19" s="521">
        <v>0.296102056</v>
      </c>
      <c r="N19" s="521">
        <v>0.34676670500000001</v>
      </c>
      <c r="O19" s="521">
        <v>0.33655247300000002</v>
      </c>
      <c r="P19" s="521">
        <v>0.19521640800000001</v>
      </c>
      <c r="Q19" s="521">
        <v>0.19682189</v>
      </c>
      <c r="R19" s="521">
        <v>0.269660328</v>
      </c>
      <c r="S19" s="521">
        <v>0.28859484099999999</v>
      </c>
      <c r="T19" s="521">
        <v>0.32129776999999998</v>
      </c>
      <c r="U19" s="521">
        <v>0.31170380800000003</v>
      </c>
      <c r="V19" s="521">
        <v>0.330902635</v>
      </c>
      <c r="W19" s="521">
        <v>0.29866473500000001</v>
      </c>
      <c r="X19" s="521">
        <v>0.34264007400000002</v>
      </c>
      <c r="Y19" s="521">
        <v>0.179926115</v>
      </c>
      <c r="Z19" s="521">
        <v>0.232125684</v>
      </c>
      <c r="AA19" s="521">
        <v>0.29161194200000001</v>
      </c>
      <c r="AB19" s="521">
        <v>0.25126378300000002</v>
      </c>
      <c r="AC19" s="521">
        <v>0.270395096</v>
      </c>
      <c r="AD19" s="521">
        <v>0.29135166899999998</v>
      </c>
      <c r="AE19" s="521">
        <v>0.36521351600000002</v>
      </c>
      <c r="AF19" s="521">
        <v>0.28065564999999998</v>
      </c>
      <c r="AG19" s="521">
        <v>0.34215333999999997</v>
      </c>
      <c r="AH19" s="521">
        <v>0.27687559499999997</v>
      </c>
      <c r="AI19" s="521">
        <v>0.30634179299999997</v>
      </c>
      <c r="AJ19" s="521">
        <v>0.27608252799999999</v>
      </c>
      <c r="AK19" s="521">
        <v>0.235622153</v>
      </c>
      <c r="AL19" s="521">
        <v>0.26363407700000002</v>
      </c>
      <c r="AM19" s="521">
        <v>0.285126779</v>
      </c>
      <c r="AN19" s="521">
        <v>0.239296922</v>
      </c>
      <c r="AO19" s="521">
        <v>0.260737041</v>
      </c>
      <c r="AP19" s="521">
        <v>0.17147227000000001</v>
      </c>
      <c r="AQ19" s="521">
        <v>0.28204459700000001</v>
      </c>
      <c r="AR19" s="521">
        <v>0.242379818</v>
      </c>
      <c r="AS19" s="521">
        <v>0.29173105500000002</v>
      </c>
      <c r="AT19" s="521">
        <v>0.34351020999999998</v>
      </c>
      <c r="AU19" s="521">
        <v>0.27723674599999998</v>
      </c>
      <c r="AV19" s="521">
        <v>0.24590806700000001</v>
      </c>
      <c r="AW19" s="521">
        <v>0.27734894199999999</v>
      </c>
      <c r="AX19" s="521">
        <v>0.31708236899999998</v>
      </c>
      <c r="AY19" s="521">
        <v>0.28633922499999998</v>
      </c>
      <c r="AZ19" s="521">
        <v>0.219333532</v>
      </c>
      <c r="BA19" s="521">
        <v>0.19966009600000001</v>
      </c>
      <c r="BB19" s="521">
        <v>0.229655108</v>
      </c>
      <c r="BC19" s="521">
        <v>0.18849523100000001</v>
      </c>
      <c r="BD19" s="728">
        <v>0.28147656999999998</v>
      </c>
      <c r="BE19" s="728">
        <v>0.31519609999999998</v>
      </c>
      <c r="BF19" s="728">
        <v>0.31709609999999999</v>
      </c>
      <c r="BG19" s="508">
        <v>0.29408109999999998</v>
      </c>
      <c r="BH19" s="508">
        <v>0.28821020000000003</v>
      </c>
      <c r="BI19" s="508">
        <v>0.2309657</v>
      </c>
      <c r="BJ19" s="508">
        <v>0.2709474</v>
      </c>
      <c r="BK19" s="508">
        <v>0.28769260000000002</v>
      </c>
      <c r="BL19" s="508">
        <v>0.23523279999999999</v>
      </c>
      <c r="BM19" s="508">
        <v>0.24359739999999999</v>
      </c>
      <c r="BN19" s="508">
        <v>0.23082630000000001</v>
      </c>
      <c r="BO19" s="508">
        <v>0.27858440000000001</v>
      </c>
      <c r="BP19" s="508">
        <v>0.26817069999999998</v>
      </c>
      <c r="BQ19" s="508">
        <v>0.31636009999999998</v>
      </c>
      <c r="BR19" s="508">
        <v>0.31249399999999999</v>
      </c>
      <c r="BS19" s="508">
        <v>0.29255320000000001</v>
      </c>
      <c r="BT19" s="508">
        <v>0.2700669</v>
      </c>
      <c r="BU19" s="508">
        <v>0.2479789</v>
      </c>
      <c r="BV19" s="508">
        <v>0.28388790000000003</v>
      </c>
    </row>
    <row r="20" spans="1:74" ht="11.1" customHeight="1" x14ac:dyDescent="0.2">
      <c r="A20" s="255" t="s">
        <v>763</v>
      </c>
      <c r="B20" s="497" t="s">
        <v>1056</v>
      </c>
      <c r="C20" s="521">
        <v>0.65972980599999997</v>
      </c>
      <c r="D20" s="521">
        <v>0.59439536599999998</v>
      </c>
      <c r="E20" s="521">
        <v>0.67064996300000002</v>
      </c>
      <c r="F20" s="521">
        <v>0.63660203599999998</v>
      </c>
      <c r="G20" s="521">
        <v>0.63047914599999999</v>
      </c>
      <c r="H20" s="521">
        <v>0.57768242199999997</v>
      </c>
      <c r="I20" s="521">
        <v>0.65390537000000004</v>
      </c>
      <c r="J20" s="521">
        <v>0.66595797199999995</v>
      </c>
      <c r="K20" s="521">
        <v>0.60531663700000005</v>
      </c>
      <c r="L20" s="521">
        <v>0.60802774000000004</v>
      </c>
      <c r="M20" s="521">
        <v>0.61056316499999996</v>
      </c>
      <c r="N20" s="521">
        <v>0.67592273400000003</v>
      </c>
      <c r="O20" s="521">
        <v>0.63124753700000003</v>
      </c>
      <c r="P20" s="521">
        <v>0.54971863899999995</v>
      </c>
      <c r="Q20" s="521">
        <v>0.61902516299999999</v>
      </c>
      <c r="R20" s="521">
        <v>0.56480678299999998</v>
      </c>
      <c r="S20" s="521">
        <v>0.57439926799999996</v>
      </c>
      <c r="T20" s="521">
        <v>0.57997869899999999</v>
      </c>
      <c r="U20" s="521">
        <v>0.58070102400000001</v>
      </c>
      <c r="V20" s="521">
        <v>0.57891081700000002</v>
      </c>
      <c r="W20" s="521">
        <v>0.55664646600000001</v>
      </c>
      <c r="X20" s="521">
        <v>0.57856753299999997</v>
      </c>
      <c r="Y20" s="521">
        <v>0.53395009699999996</v>
      </c>
      <c r="Z20" s="521">
        <v>0.60863544800000002</v>
      </c>
      <c r="AA20" s="521">
        <v>0.39450876299999998</v>
      </c>
      <c r="AB20" s="521">
        <v>0.32714090400000001</v>
      </c>
      <c r="AC20" s="521">
        <v>0.361099952</v>
      </c>
      <c r="AD20" s="521">
        <v>0.33895582299999999</v>
      </c>
      <c r="AE20" s="521">
        <v>0.34173211799999997</v>
      </c>
      <c r="AF20" s="521">
        <v>0.34901512499999998</v>
      </c>
      <c r="AG20" s="521">
        <v>0.35201356700000003</v>
      </c>
      <c r="AH20" s="521">
        <v>0.33408432999999998</v>
      </c>
      <c r="AI20" s="521">
        <v>0.307954907</v>
      </c>
      <c r="AJ20" s="521">
        <v>0.30091672200000003</v>
      </c>
      <c r="AK20" s="521">
        <v>0.29126634200000001</v>
      </c>
      <c r="AL20" s="521">
        <v>0.32255017899999999</v>
      </c>
      <c r="AM20" s="521">
        <v>0.31835122100000002</v>
      </c>
      <c r="AN20" s="521">
        <v>0.28644731299999998</v>
      </c>
      <c r="AO20" s="521">
        <v>0.29494928199999998</v>
      </c>
      <c r="AP20" s="521">
        <v>0.249566977</v>
      </c>
      <c r="AQ20" s="521">
        <v>0.30965725199999999</v>
      </c>
      <c r="AR20" s="521">
        <v>0.30402963599999999</v>
      </c>
      <c r="AS20" s="521">
        <v>0.28649864200000003</v>
      </c>
      <c r="AT20" s="521">
        <v>0.28067498000000002</v>
      </c>
      <c r="AU20" s="521">
        <v>0.23910790100000001</v>
      </c>
      <c r="AV20" s="521">
        <v>0.24328386099999999</v>
      </c>
      <c r="AW20" s="521">
        <v>0.26417775700000001</v>
      </c>
      <c r="AX20" s="521">
        <v>0.28225337499999997</v>
      </c>
      <c r="AY20" s="521">
        <v>0.257774002</v>
      </c>
      <c r="AZ20" s="521">
        <v>0.22343343099999999</v>
      </c>
      <c r="BA20" s="521">
        <v>0.204661063</v>
      </c>
      <c r="BB20" s="521">
        <v>0.16796540800000001</v>
      </c>
      <c r="BC20" s="521">
        <v>0.26450752100000002</v>
      </c>
      <c r="BD20" s="728">
        <v>0.18965975299999999</v>
      </c>
      <c r="BE20" s="728">
        <v>0.27806150000000002</v>
      </c>
      <c r="BF20" s="728">
        <v>0.25419180000000002</v>
      </c>
      <c r="BG20" s="508">
        <v>0.161913</v>
      </c>
      <c r="BH20" s="508">
        <v>0.16836979999999999</v>
      </c>
      <c r="BI20" s="508">
        <v>0.18144579999999999</v>
      </c>
      <c r="BJ20" s="508">
        <v>0.20416190000000001</v>
      </c>
      <c r="BK20" s="508">
        <v>0.1644439</v>
      </c>
      <c r="BL20" s="508">
        <v>0.1253572</v>
      </c>
      <c r="BM20" s="508">
        <v>8.1435999999999995E-2</v>
      </c>
      <c r="BN20" s="508">
        <v>3.1992199999999998E-2</v>
      </c>
      <c r="BO20" s="508">
        <v>9.9759E-2</v>
      </c>
      <c r="BP20" s="508">
        <v>6.9432199999999999E-2</v>
      </c>
      <c r="BQ20" s="508">
        <v>0.15764590000000001</v>
      </c>
      <c r="BR20" s="508">
        <v>0.13267509999999999</v>
      </c>
      <c r="BS20" s="508">
        <v>5.3108299999999997E-2</v>
      </c>
      <c r="BT20" s="508">
        <v>5.9959999999999999E-2</v>
      </c>
      <c r="BU20" s="508">
        <v>7.48138E-2</v>
      </c>
      <c r="BV20" s="508">
        <v>0.10257960000000001</v>
      </c>
    </row>
    <row r="21" spans="1:74" ht="11.1" customHeight="1" x14ac:dyDescent="0.2">
      <c r="A21" s="250"/>
      <c r="B21" s="68" t="s">
        <v>758</v>
      </c>
      <c r="C21" s="522"/>
      <c r="D21" s="522"/>
      <c r="E21" s="522"/>
      <c r="F21" s="522"/>
      <c r="G21" s="522"/>
      <c r="H21" s="522"/>
      <c r="I21" s="522"/>
      <c r="J21" s="522"/>
      <c r="K21" s="522"/>
      <c r="L21" s="522"/>
      <c r="M21" s="522"/>
      <c r="N21" s="522"/>
      <c r="O21" s="522"/>
      <c r="P21" s="522"/>
      <c r="Q21" s="522"/>
      <c r="R21" s="522"/>
      <c r="S21" s="522"/>
      <c r="T21" s="522"/>
      <c r="U21" s="522"/>
      <c r="V21" s="522"/>
      <c r="W21" s="522"/>
      <c r="X21" s="522"/>
      <c r="Y21" s="522"/>
      <c r="Z21" s="522"/>
      <c r="AA21" s="522"/>
      <c r="AB21" s="522"/>
      <c r="AC21" s="522"/>
      <c r="AD21" s="522"/>
      <c r="AE21" s="522"/>
      <c r="AF21" s="522"/>
      <c r="AG21" s="522"/>
      <c r="AH21" s="522"/>
      <c r="AI21" s="522"/>
      <c r="AJ21" s="522"/>
      <c r="AK21" s="522"/>
      <c r="AL21" s="522"/>
      <c r="AM21" s="522"/>
      <c r="AN21" s="522"/>
      <c r="AO21" s="522"/>
      <c r="AP21" s="522"/>
      <c r="AQ21" s="522"/>
      <c r="AR21" s="522"/>
      <c r="AS21" s="522"/>
      <c r="AT21" s="522"/>
      <c r="AU21" s="522"/>
      <c r="AV21" s="522"/>
      <c r="AW21" s="522"/>
      <c r="AX21" s="522"/>
      <c r="AY21" s="522"/>
      <c r="AZ21" s="522"/>
      <c r="BA21" s="522"/>
      <c r="BB21" s="522"/>
      <c r="BC21" s="522"/>
      <c r="BD21" s="800"/>
      <c r="BE21" s="800"/>
      <c r="BF21" s="800"/>
      <c r="BG21" s="527"/>
      <c r="BH21" s="527"/>
      <c r="BI21" s="527"/>
      <c r="BJ21" s="527"/>
      <c r="BK21" s="527"/>
      <c r="BL21" s="527"/>
      <c r="BM21" s="527"/>
      <c r="BN21" s="527"/>
      <c r="BO21" s="527"/>
      <c r="BP21" s="527"/>
      <c r="BQ21" s="527"/>
      <c r="BR21" s="527"/>
      <c r="BS21" s="527"/>
      <c r="BT21" s="527"/>
      <c r="BU21" s="527"/>
      <c r="BV21" s="527"/>
    </row>
    <row r="22" spans="1:74" s="321" customFormat="1" ht="11.1" customHeight="1" x14ac:dyDescent="0.2">
      <c r="A22" s="528" t="s">
        <v>670</v>
      </c>
      <c r="B22" s="500" t="s">
        <v>1057</v>
      </c>
      <c r="C22" s="344">
        <v>8.3152842420000006</v>
      </c>
      <c r="D22" s="344">
        <v>7.6148827189999997</v>
      </c>
      <c r="E22" s="344">
        <v>7.2774485110000002</v>
      </c>
      <c r="F22" s="344">
        <v>6.1648286409999997</v>
      </c>
      <c r="G22" s="344">
        <v>6.4051019379999996</v>
      </c>
      <c r="H22" s="344">
        <v>7.9419743550000002</v>
      </c>
      <c r="I22" s="344">
        <v>10.422889163000001</v>
      </c>
      <c r="J22" s="344">
        <v>9.1136373160000002</v>
      </c>
      <c r="K22" s="344">
        <v>7.7437862270000002</v>
      </c>
      <c r="L22" s="344">
        <v>6.8206126749999996</v>
      </c>
      <c r="M22" s="344">
        <v>7.0765210290000002</v>
      </c>
      <c r="N22" s="344">
        <v>8.1277589389999996</v>
      </c>
      <c r="O22" s="344">
        <v>8.5970486640000008</v>
      </c>
      <c r="P22" s="344">
        <v>7.9607799180000001</v>
      </c>
      <c r="Q22" s="344">
        <v>7.933340641</v>
      </c>
      <c r="R22" s="344">
        <v>7.078122252</v>
      </c>
      <c r="S22" s="344">
        <v>7.4533345190000002</v>
      </c>
      <c r="T22" s="344">
        <v>9.0563640490000008</v>
      </c>
      <c r="U22" s="344">
        <v>9.4516904079999993</v>
      </c>
      <c r="V22" s="344">
        <v>10.129466511</v>
      </c>
      <c r="W22" s="344">
        <v>8.5442659990000003</v>
      </c>
      <c r="X22" s="344">
        <v>7.1258136150000002</v>
      </c>
      <c r="Y22" s="344">
        <v>8.0043770470000002</v>
      </c>
      <c r="Z22" s="344">
        <v>8.0853490810000004</v>
      </c>
      <c r="AA22" s="344">
        <v>9.0252123839999996</v>
      </c>
      <c r="AB22" s="344">
        <v>7.6632963920000003</v>
      </c>
      <c r="AC22" s="344">
        <v>8.4395646089999996</v>
      </c>
      <c r="AD22" s="344">
        <v>7.3439979209999997</v>
      </c>
      <c r="AE22" s="344">
        <v>7.6384179559999996</v>
      </c>
      <c r="AF22" s="344">
        <v>8.2731327889999999</v>
      </c>
      <c r="AG22" s="344">
        <v>10.511845667999999</v>
      </c>
      <c r="AH22" s="344">
        <v>10.360737996999999</v>
      </c>
      <c r="AI22" s="344">
        <v>8.2616489410000007</v>
      </c>
      <c r="AJ22" s="344">
        <v>7.3231363229999999</v>
      </c>
      <c r="AK22" s="344">
        <v>7.8742737739999997</v>
      </c>
      <c r="AL22" s="344">
        <v>8.2735665259999998</v>
      </c>
      <c r="AM22" s="344">
        <v>8.1119489120000008</v>
      </c>
      <c r="AN22" s="344">
        <v>7.456604649</v>
      </c>
      <c r="AO22" s="344">
        <v>8.0403048170000009</v>
      </c>
      <c r="AP22" s="344">
        <v>6.3094455790000001</v>
      </c>
      <c r="AQ22" s="344">
        <v>6.7497489120000003</v>
      </c>
      <c r="AR22" s="344">
        <v>7.108543235</v>
      </c>
      <c r="AS22" s="344">
        <v>9.9974383719999995</v>
      </c>
      <c r="AT22" s="344">
        <v>8.8976188979999993</v>
      </c>
      <c r="AU22" s="344">
        <v>8.2627025140000008</v>
      </c>
      <c r="AV22" s="344">
        <v>7.744981729</v>
      </c>
      <c r="AW22" s="344">
        <v>7.1642781680000001</v>
      </c>
      <c r="AX22" s="344">
        <v>7.8691420030000003</v>
      </c>
      <c r="AY22" s="344">
        <v>8.8058716780000008</v>
      </c>
      <c r="AZ22" s="344">
        <v>7.6465049110000001</v>
      </c>
      <c r="BA22" s="344">
        <v>8.5067409699999992</v>
      </c>
      <c r="BB22" s="344">
        <v>7.3862389029999997</v>
      </c>
      <c r="BC22" s="344">
        <v>7.6251826390000002</v>
      </c>
      <c r="BD22" s="784">
        <v>8.7992322489999992</v>
      </c>
      <c r="BE22" s="784">
        <v>10.264950000000001</v>
      </c>
      <c r="BF22" s="784">
        <v>9.9381400000000006</v>
      </c>
      <c r="BG22" s="514">
        <v>8.4316460000000006</v>
      </c>
      <c r="BH22" s="514">
        <v>7.5851870000000003</v>
      </c>
      <c r="BI22" s="514">
        <v>7.7922409999999998</v>
      </c>
      <c r="BJ22" s="514">
        <v>8.6506710000000009</v>
      </c>
      <c r="BK22" s="514">
        <v>9.1372060000000008</v>
      </c>
      <c r="BL22" s="514">
        <v>7.7630140000000001</v>
      </c>
      <c r="BM22" s="514">
        <v>8.2129589999999997</v>
      </c>
      <c r="BN22" s="514">
        <v>7.490399</v>
      </c>
      <c r="BO22" s="514">
        <v>7.6704869999999996</v>
      </c>
      <c r="BP22" s="514">
        <v>8.8569689999999994</v>
      </c>
      <c r="BQ22" s="514">
        <v>10.926399999999999</v>
      </c>
      <c r="BR22" s="514">
        <v>10.749510000000001</v>
      </c>
      <c r="BS22" s="514">
        <v>8.7832159999999995</v>
      </c>
      <c r="BT22" s="514">
        <v>8.2789439999999992</v>
      </c>
      <c r="BU22" s="514">
        <v>7.9999440000000002</v>
      </c>
      <c r="BV22" s="514">
        <v>8.7771159999999995</v>
      </c>
    </row>
    <row r="23" spans="1:74" ht="11.1" customHeight="1" x14ac:dyDescent="0.2">
      <c r="A23" s="255" t="s">
        <v>664</v>
      </c>
      <c r="B23" s="531" t="s">
        <v>1050</v>
      </c>
      <c r="C23" s="521">
        <v>4.1098701469999996</v>
      </c>
      <c r="D23" s="521">
        <v>3.7334824530000001</v>
      </c>
      <c r="E23" s="521">
        <v>2.8574423179999999</v>
      </c>
      <c r="F23" s="521">
        <v>3.1440908670000001</v>
      </c>
      <c r="G23" s="521">
        <v>2.6959840690000001</v>
      </c>
      <c r="H23" s="521">
        <v>4.655647117</v>
      </c>
      <c r="I23" s="521">
        <v>6.6681605360000002</v>
      </c>
      <c r="J23" s="521">
        <v>5.5522695090000003</v>
      </c>
      <c r="K23" s="521">
        <v>4.3177679419999997</v>
      </c>
      <c r="L23" s="521">
        <v>3.8922456080000001</v>
      </c>
      <c r="M23" s="521">
        <v>3.57192847</v>
      </c>
      <c r="N23" s="521">
        <v>3.8991281990000002</v>
      </c>
      <c r="O23" s="521">
        <v>4.4561335350000002</v>
      </c>
      <c r="P23" s="521">
        <v>4.1086150249999998</v>
      </c>
      <c r="Q23" s="521">
        <v>3.5085204980000002</v>
      </c>
      <c r="R23" s="521">
        <v>2.9064025660000001</v>
      </c>
      <c r="S23" s="521">
        <v>3.3516356260000002</v>
      </c>
      <c r="T23" s="521">
        <v>5.5168708210000004</v>
      </c>
      <c r="U23" s="521">
        <v>5.5160232679999996</v>
      </c>
      <c r="V23" s="521">
        <v>6.3909202430000001</v>
      </c>
      <c r="W23" s="521">
        <v>4.7753580659999999</v>
      </c>
      <c r="X23" s="521">
        <v>4.7166901179999998</v>
      </c>
      <c r="Y23" s="521">
        <v>4.2720732540000004</v>
      </c>
      <c r="Z23" s="521">
        <v>3.9068217930000002</v>
      </c>
      <c r="AA23" s="521">
        <v>3.939917957</v>
      </c>
      <c r="AB23" s="521">
        <v>3.5889442699999998</v>
      </c>
      <c r="AC23" s="521">
        <v>3.8894771869999998</v>
      </c>
      <c r="AD23" s="521">
        <v>3.5339791479999998</v>
      </c>
      <c r="AE23" s="521">
        <v>4.3209078449999998</v>
      </c>
      <c r="AF23" s="521">
        <v>4.6405108940000002</v>
      </c>
      <c r="AG23" s="521">
        <v>6.7065068849999996</v>
      </c>
      <c r="AH23" s="521">
        <v>6.8012020360000003</v>
      </c>
      <c r="AI23" s="521">
        <v>4.6609431160000003</v>
      </c>
      <c r="AJ23" s="521">
        <v>3.5988453310000001</v>
      </c>
      <c r="AK23" s="521">
        <v>4.0187897379999997</v>
      </c>
      <c r="AL23" s="521">
        <v>3.6339898179999999</v>
      </c>
      <c r="AM23" s="521">
        <v>4.041579885</v>
      </c>
      <c r="AN23" s="521">
        <v>3.5482346690000002</v>
      </c>
      <c r="AO23" s="521">
        <v>3.9025934169999998</v>
      </c>
      <c r="AP23" s="521">
        <v>3.8191700979999998</v>
      </c>
      <c r="AQ23" s="521">
        <v>3.5949826279999999</v>
      </c>
      <c r="AR23" s="521">
        <v>4.9315741639999997</v>
      </c>
      <c r="AS23" s="521">
        <v>6.0978162329999996</v>
      </c>
      <c r="AT23" s="521">
        <v>4.9978820199999996</v>
      </c>
      <c r="AU23" s="521">
        <v>4.6958147779999999</v>
      </c>
      <c r="AV23" s="521">
        <v>4.1194826300000003</v>
      </c>
      <c r="AW23" s="521">
        <v>4.150663099</v>
      </c>
      <c r="AX23" s="521">
        <v>4.2508101939999996</v>
      </c>
      <c r="AY23" s="521">
        <v>4.8890257229999996</v>
      </c>
      <c r="AZ23" s="521">
        <v>3.715356307</v>
      </c>
      <c r="BA23" s="521">
        <v>4.2256293449999998</v>
      </c>
      <c r="BB23" s="521">
        <v>3.3143591269999999</v>
      </c>
      <c r="BC23" s="521">
        <v>3.5325934399999999</v>
      </c>
      <c r="BD23" s="728">
        <v>4.7853227440000001</v>
      </c>
      <c r="BE23" s="728">
        <v>6.2821749999999996</v>
      </c>
      <c r="BF23" s="728">
        <v>6.0030570000000001</v>
      </c>
      <c r="BG23" s="508">
        <v>4.8696109999999999</v>
      </c>
      <c r="BH23" s="508">
        <v>4.9981910000000003</v>
      </c>
      <c r="BI23" s="508">
        <v>3.7168779999999999</v>
      </c>
      <c r="BJ23" s="508">
        <v>4.0266039999999998</v>
      </c>
      <c r="BK23" s="508">
        <v>4.1561320000000004</v>
      </c>
      <c r="BL23" s="508">
        <v>3.6691009999999999</v>
      </c>
      <c r="BM23" s="508">
        <v>3.73996</v>
      </c>
      <c r="BN23" s="508">
        <v>3.321806</v>
      </c>
      <c r="BO23" s="508">
        <v>3.8958659999999998</v>
      </c>
      <c r="BP23" s="508">
        <v>4.6167429999999996</v>
      </c>
      <c r="BQ23" s="508">
        <v>6.7551110000000003</v>
      </c>
      <c r="BR23" s="508">
        <v>6.6741869999999999</v>
      </c>
      <c r="BS23" s="508">
        <v>4.8203259999999997</v>
      </c>
      <c r="BT23" s="508">
        <v>4.0726529999999999</v>
      </c>
      <c r="BU23" s="508">
        <v>3.4083779999999999</v>
      </c>
      <c r="BV23" s="508">
        <v>3.899972</v>
      </c>
    </row>
    <row r="24" spans="1:74" ht="11.1" customHeight="1" x14ac:dyDescent="0.2">
      <c r="A24" s="255" t="s">
        <v>665</v>
      </c>
      <c r="B24" s="531" t="s">
        <v>478</v>
      </c>
      <c r="C24" s="521">
        <v>2.8377423999999998E-2</v>
      </c>
      <c r="D24" s="521">
        <v>2.9363568E-2</v>
      </c>
      <c r="E24" s="521">
        <v>1.2913689999999999E-3</v>
      </c>
      <c r="F24" s="521">
        <v>6.8995899999999997E-4</v>
      </c>
      <c r="G24" s="521">
        <v>1.391623E-3</v>
      </c>
      <c r="H24" s="521">
        <v>6.2023770000000002E-3</v>
      </c>
      <c r="I24" s="521">
        <v>3.1684679999999998E-3</v>
      </c>
      <c r="J24" s="521">
        <v>2.1349979999999999E-3</v>
      </c>
      <c r="K24" s="521">
        <v>2.3138450000000001E-3</v>
      </c>
      <c r="L24" s="521">
        <v>6.8073989999999996E-3</v>
      </c>
      <c r="M24" s="521">
        <v>8.1290549999999996E-3</v>
      </c>
      <c r="N24" s="521">
        <v>6.6456096000000006E-2</v>
      </c>
      <c r="O24" s="521">
        <v>0.174569587</v>
      </c>
      <c r="P24" s="521">
        <v>0.255268312</v>
      </c>
      <c r="Q24" s="521">
        <v>4.8117300000000002E-2</v>
      </c>
      <c r="R24" s="521">
        <v>-1.1234300000000001E-4</v>
      </c>
      <c r="S24" s="521">
        <v>2.851601E-3</v>
      </c>
      <c r="T24" s="521">
        <v>2.2246559999999999E-2</v>
      </c>
      <c r="U24" s="521">
        <v>1.7308212999999999E-2</v>
      </c>
      <c r="V24" s="521">
        <v>2.4954101999999999E-2</v>
      </c>
      <c r="W24" s="521">
        <v>6.4342519999999997E-3</v>
      </c>
      <c r="X24" s="521">
        <v>3.8076799999999999E-3</v>
      </c>
      <c r="Y24" s="521">
        <v>2.8467739999999998E-3</v>
      </c>
      <c r="Z24" s="521">
        <v>2.0514774E-2</v>
      </c>
      <c r="AA24" s="521">
        <v>0.15433516799999999</v>
      </c>
      <c r="AB24" s="521">
        <v>9.1760670000000003E-2</v>
      </c>
      <c r="AC24" s="521">
        <v>1.3233144000000001E-2</v>
      </c>
      <c r="AD24" s="521">
        <v>4.16885E-3</v>
      </c>
      <c r="AE24" s="521">
        <v>6.7032029999999996E-3</v>
      </c>
      <c r="AF24" s="521">
        <v>1.813217E-3</v>
      </c>
      <c r="AG24" s="521">
        <v>1.3912753999999999E-2</v>
      </c>
      <c r="AH24" s="521">
        <v>1.9949887999999999E-2</v>
      </c>
      <c r="AI24" s="521">
        <v>1.9410149999999999E-3</v>
      </c>
      <c r="AJ24" s="521">
        <v>2.9320259999999999E-3</v>
      </c>
      <c r="AK24" s="521">
        <v>4.3568460000000002E-3</v>
      </c>
      <c r="AL24" s="521">
        <v>3.2791041E-2</v>
      </c>
      <c r="AM24" s="521">
        <v>2.8954839E-2</v>
      </c>
      <c r="AN24" s="521">
        <v>8.2918449000000005E-2</v>
      </c>
      <c r="AO24" s="521">
        <v>5.6058009999999997E-3</v>
      </c>
      <c r="AP24" s="521">
        <v>2.5041709999999999E-3</v>
      </c>
      <c r="AQ24" s="521">
        <v>1.906982E-3</v>
      </c>
      <c r="AR24" s="521">
        <v>1.8449510000000001E-3</v>
      </c>
      <c r="AS24" s="521">
        <v>1.3886745000000001E-2</v>
      </c>
      <c r="AT24" s="521">
        <v>2.073872E-3</v>
      </c>
      <c r="AU24" s="521">
        <v>2.9886099999999998E-4</v>
      </c>
      <c r="AV24" s="521">
        <v>2.7703756999999999E-2</v>
      </c>
      <c r="AW24" s="521">
        <v>8.8356690000000009E-3</v>
      </c>
      <c r="AX24" s="521">
        <v>2.6811232000000001E-2</v>
      </c>
      <c r="AY24" s="521">
        <v>3.0665102E-2</v>
      </c>
      <c r="AZ24" s="521">
        <v>3.0678089999999999E-3</v>
      </c>
      <c r="BA24" s="521">
        <v>1.162532E-2</v>
      </c>
      <c r="BB24" s="521">
        <v>1.788607E-3</v>
      </c>
      <c r="BC24" s="521">
        <v>1.7261189999999999E-3</v>
      </c>
      <c r="BD24" s="728">
        <v>1.605963E-3</v>
      </c>
      <c r="BE24" s="728">
        <v>1.38867E-2</v>
      </c>
      <c r="BF24" s="728">
        <v>2.0738699999999998E-3</v>
      </c>
      <c r="BG24" s="508">
        <v>2.9886099999999998E-4</v>
      </c>
      <c r="BH24" s="508">
        <v>2.7703800000000001E-2</v>
      </c>
      <c r="BI24" s="508">
        <v>8.8356700000000003E-3</v>
      </c>
      <c r="BJ24" s="508">
        <v>2.68112E-2</v>
      </c>
      <c r="BK24" s="508">
        <v>3.0665100000000001E-2</v>
      </c>
      <c r="BL24" s="508">
        <v>3.0678099999999998E-3</v>
      </c>
      <c r="BM24" s="508">
        <v>1.16253E-2</v>
      </c>
      <c r="BN24" s="508">
        <v>1.7886099999999999E-3</v>
      </c>
      <c r="BO24" s="508">
        <v>1.72612E-3</v>
      </c>
      <c r="BP24" s="508">
        <v>1.60596E-3</v>
      </c>
      <c r="BQ24" s="508">
        <v>1.38867E-2</v>
      </c>
      <c r="BR24" s="508">
        <v>2.0738699999999998E-3</v>
      </c>
      <c r="BS24" s="508">
        <v>2.9886099999999998E-4</v>
      </c>
      <c r="BT24" s="508">
        <v>2.7703800000000001E-2</v>
      </c>
      <c r="BU24" s="508">
        <v>8.8356700000000003E-3</v>
      </c>
      <c r="BV24" s="508">
        <v>2.68112E-2</v>
      </c>
    </row>
    <row r="25" spans="1:74" ht="11.1" customHeight="1" x14ac:dyDescent="0.2">
      <c r="A25" s="255" t="s">
        <v>666</v>
      </c>
      <c r="B25" s="497" t="s">
        <v>1051</v>
      </c>
      <c r="C25" s="521">
        <v>2.4839150000000001</v>
      </c>
      <c r="D25" s="521">
        <v>2.3291620000000002</v>
      </c>
      <c r="E25" s="521">
        <v>2.4775450000000001</v>
      </c>
      <c r="F25" s="521">
        <v>1.041372</v>
      </c>
      <c r="G25" s="521">
        <v>1.76756</v>
      </c>
      <c r="H25" s="521">
        <v>2.113524</v>
      </c>
      <c r="I25" s="521">
        <v>2.4715370000000001</v>
      </c>
      <c r="J25" s="521">
        <v>2.4385620000000001</v>
      </c>
      <c r="K25" s="521">
        <v>2.3892000000000002</v>
      </c>
      <c r="L25" s="521">
        <v>1.5923560000000001</v>
      </c>
      <c r="M25" s="521">
        <v>2.0348350000000002</v>
      </c>
      <c r="N25" s="521">
        <v>2.440483</v>
      </c>
      <c r="O25" s="521">
        <v>2.3273169999999999</v>
      </c>
      <c r="P25" s="521">
        <v>2.2517390000000002</v>
      </c>
      <c r="Q25" s="521">
        <v>2.4931589999999999</v>
      </c>
      <c r="R25" s="521">
        <v>2.4123830000000002</v>
      </c>
      <c r="S25" s="521">
        <v>2.4901870000000002</v>
      </c>
      <c r="T25" s="521">
        <v>2.160364</v>
      </c>
      <c r="U25" s="521">
        <v>2.4736359999999999</v>
      </c>
      <c r="V25" s="521">
        <v>2.4537969999999998</v>
      </c>
      <c r="W25" s="521">
        <v>2.3843839999999998</v>
      </c>
      <c r="X25" s="521">
        <v>1.0638080000000001</v>
      </c>
      <c r="Y25" s="521">
        <v>2.0740970000000001</v>
      </c>
      <c r="Z25" s="521">
        <v>2.4877549999999999</v>
      </c>
      <c r="AA25" s="521">
        <v>2.351677</v>
      </c>
      <c r="AB25" s="521">
        <v>2.2473770000000002</v>
      </c>
      <c r="AC25" s="521">
        <v>2.483851</v>
      </c>
      <c r="AD25" s="521">
        <v>1.7011769999999999</v>
      </c>
      <c r="AE25" s="521">
        <v>1.573663</v>
      </c>
      <c r="AF25" s="521">
        <v>2.2830180000000002</v>
      </c>
      <c r="AG25" s="521">
        <v>2.4790740000000002</v>
      </c>
      <c r="AH25" s="521">
        <v>2.4692310000000002</v>
      </c>
      <c r="AI25" s="521">
        <v>2.391289</v>
      </c>
      <c r="AJ25" s="521">
        <v>2.4850319999999999</v>
      </c>
      <c r="AK25" s="521">
        <v>2.4198059999999999</v>
      </c>
      <c r="AL25" s="521">
        <v>2.5005000000000002</v>
      </c>
      <c r="AM25" s="521">
        <v>2.454634</v>
      </c>
      <c r="AN25" s="521">
        <v>2.1987679999999998</v>
      </c>
      <c r="AO25" s="521">
        <v>2.4810859999999999</v>
      </c>
      <c r="AP25" s="521">
        <v>0.999247</v>
      </c>
      <c r="AQ25" s="521">
        <v>1.4977579999999999</v>
      </c>
      <c r="AR25" s="521">
        <v>0.924898</v>
      </c>
      <c r="AS25" s="521">
        <v>2.3311120000000001</v>
      </c>
      <c r="AT25" s="521">
        <v>2.3212760000000001</v>
      </c>
      <c r="AU25" s="521">
        <v>2.2086800000000002</v>
      </c>
      <c r="AV25" s="521">
        <v>2.0885129999999998</v>
      </c>
      <c r="AW25" s="521">
        <v>1.5202180000000001</v>
      </c>
      <c r="AX25" s="521">
        <v>2.1780490000000001</v>
      </c>
      <c r="AY25" s="521">
        <v>2.1924380000000001</v>
      </c>
      <c r="AZ25" s="521">
        <v>2.3353359999999999</v>
      </c>
      <c r="BA25" s="521">
        <v>2.4955579999999999</v>
      </c>
      <c r="BB25" s="521">
        <v>2.4170400000000001</v>
      </c>
      <c r="BC25" s="521">
        <v>2.4621050000000002</v>
      </c>
      <c r="BD25" s="728">
        <v>2.407689</v>
      </c>
      <c r="BE25" s="728">
        <v>2.4862299999999999</v>
      </c>
      <c r="BF25" s="728">
        <v>2.46759</v>
      </c>
      <c r="BG25" s="508">
        <v>2.1963900000000001</v>
      </c>
      <c r="BH25" s="508">
        <v>1.02142</v>
      </c>
      <c r="BI25" s="508">
        <v>2.1290399999999998</v>
      </c>
      <c r="BJ25" s="508">
        <v>2.42896</v>
      </c>
      <c r="BK25" s="508">
        <v>2.42896</v>
      </c>
      <c r="BL25" s="508">
        <v>2.1939000000000002</v>
      </c>
      <c r="BM25" s="508">
        <v>2.42896</v>
      </c>
      <c r="BN25" s="508">
        <v>1.9881800000000001</v>
      </c>
      <c r="BO25" s="508">
        <v>1.73115</v>
      </c>
      <c r="BP25" s="508">
        <v>2.3506100000000001</v>
      </c>
      <c r="BQ25" s="508">
        <v>2.42896</v>
      </c>
      <c r="BR25" s="508">
        <v>2.42896</v>
      </c>
      <c r="BS25" s="508">
        <v>2.3506100000000001</v>
      </c>
      <c r="BT25" s="508">
        <v>2.42896</v>
      </c>
      <c r="BU25" s="508">
        <v>2.3506100000000001</v>
      </c>
      <c r="BV25" s="508">
        <v>2.42896</v>
      </c>
    </row>
    <row r="26" spans="1:74" ht="11.1" customHeight="1" x14ac:dyDescent="0.2">
      <c r="A26" s="255" t="s">
        <v>667</v>
      </c>
      <c r="B26" s="497" t="s">
        <v>1044</v>
      </c>
      <c r="C26" s="521">
        <v>0.75935424399999996</v>
      </c>
      <c r="D26" s="521">
        <v>0.64705111900000001</v>
      </c>
      <c r="E26" s="521">
        <v>0.882870339</v>
      </c>
      <c r="F26" s="521">
        <v>0.95268624700000004</v>
      </c>
      <c r="G26" s="521">
        <v>0.85851040499999998</v>
      </c>
      <c r="H26" s="521">
        <v>0.28434881400000001</v>
      </c>
      <c r="I26" s="521">
        <v>0.36120232800000002</v>
      </c>
      <c r="J26" s="521">
        <v>0.19527572200000001</v>
      </c>
      <c r="K26" s="521">
        <v>0.111149912</v>
      </c>
      <c r="L26" s="521">
        <v>0.41260286299999999</v>
      </c>
      <c r="M26" s="521">
        <v>0.48643651999999998</v>
      </c>
      <c r="N26" s="521">
        <v>0.65697561699999996</v>
      </c>
      <c r="O26" s="521">
        <v>0.61855426400000002</v>
      </c>
      <c r="P26" s="521">
        <v>0.39721144899999999</v>
      </c>
      <c r="Q26" s="521">
        <v>0.61190738899999997</v>
      </c>
      <c r="R26" s="521">
        <v>0.75461627799999997</v>
      </c>
      <c r="S26" s="521">
        <v>0.57886209700000002</v>
      </c>
      <c r="T26" s="521">
        <v>0.25651305600000002</v>
      </c>
      <c r="U26" s="521">
        <v>0.51096708300000004</v>
      </c>
      <c r="V26" s="521">
        <v>0.35805573299999999</v>
      </c>
      <c r="W26" s="521">
        <v>0.41188328299999999</v>
      </c>
      <c r="X26" s="521">
        <v>0.44209013699999999</v>
      </c>
      <c r="Y26" s="521">
        <v>0.62441825900000003</v>
      </c>
      <c r="Z26" s="521">
        <v>0.61288063199999998</v>
      </c>
      <c r="AA26" s="521">
        <v>0.50072918300000002</v>
      </c>
      <c r="AB26" s="521">
        <v>0.61926938799999998</v>
      </c>
      <c r="AC26" s="521">
        <v>0.90835944999999996</v>
      </c>
      <c r="AD26" s="521">
        <v>1.040137264</v>
      </c>
      <c r="AE26" s="521">
        <v>0.75784167800000002</v>
      </c>
      <c r="AF26" s="521">
        <v>0.35747368800000001</v>
      </c>
      <c r="AG26" s="521">
        <v>0.20358311800000001</v>
      </c>
      <c r="AH26" s="521">
        <v>0.178426736</v>
      </c>
      <c r="AI26" s="521">
        <v>0.33314761199999998</v>
      </c>
      <c r="AJ26" s="521">
        <v>0.43662063600000001</v>
      </c>
      <c r="AK26" s="521">
        <v>0.48507423700000002</v>
      </c>
      <c r="AL26" s="521">
        <v>0.70199537000000001</v>
      </c>
      <c r="AM26" s="521">
        <v>0.70835952300000005</v>
      </c>
      <c r="AN26" s="521">
        <v>0.56291516699999999</v>
      </c>
      <c r="AO26" s="521">
        <v>0.63076015699999999</v>
      </c>
      <c r="AP26" s="521">
        <v>0.50505846399999998</v>
      </c>
      <c r="AQ26" s="521">
        <v>0.52777582899999997</v>
      </c>
      <c r="AR26" s="521">
        <v>0.34624238299999999</v>
      </c>
      <c r="AS26" s="521">
        <v>0.55130175800000003</v>
      </c>
      <c r="AT26" s="521">
        <v>0.57292685499999996</v>
      </c>
      <c r="AU26" s="521">
        <v>0.51366321500000001</v>
      </c>
      <c r="AV26" s="521">
        <v>0.66683266900000004</v>
      </c>
      <c r="AW26" s="521">
        <v>0.50843058600000002</v>
      </c>
      <c r="AX26" s="521">
        <v>0.58439893200000004</v>
      </c>
      <c r="AY26" s="521">
        <v>0.72239386400000005</v>
      </c>
      <c r="AZ26" s="521">
        <v>0.62438670100000004</v>
      </c>
      <c r="BA26" s="521">
        <v>0.68314626099999998</v>
      </c>
      <c r="BB26" s="521">
        <v>0.54300832099999996</v>
      </c>
      <c r="BC26" s="521">
        <v>0.588661145</v>
      </c>
      <c r="BD26" s="728">
        <v>0.47946831499999998</v>
      </c>
      <c r="BE26" s="728">
        <v>0.42012559999999999</v>
      </c>
      <c r="BF26" s="728">
        <v>0.34732160000000001</v>
      </c>
      <c r="BG26" s="508">
        <v>0.33267180000000002</v>
      </c>
      <c r="BH26" s="508">
        <v>0.4878538</v>
      </c>
      <c r="BI26" s="508">
        <v>0.57120059999999995</v>
      </c>
      <c r="BJ26" s="508">
        <v>0.67570940000000002</v>
      </c>
      <c r="BK26" s="508">
        <v>0.67000950000000004</v>
      </c>
      <c r="BL26" s="508">
        <v>0.58180969999999999</v>
      </c>
      <c r="BM26" s="508">
        <v>0.71753440000000002</v>
      </c>
      <c r="BN26" s="508">
        <v>0.83176459999999997</v>
      </c>
      <c r="BO26" s="508">
        <v>0.76877280000000003</v>
      </c>
      <c r="BP26" s="508">
        <v>0.56152579999999996</v>
      </c>
      <c r="BQ26" s="508">
        <v>0.46346799999999999</v>
      </c>
      <c r="BR26" s="508">
        <v>0.36947629999999998</v>
      </c>
      <c r="BS26" s="508">
        <v>0.34363100000000002</v>
      </c>
      <c r="BT26" s="508">
        <v>0.49364239999999998</v>
      </c>
      <c r="BU26" s="508">
        <v>0.57406409999999997</v>
      </c>
      <c r="BV26" s="508">
        <v>0.67722190000000004</v>
      </c>
    </row>
    <row r="27" spans="1:74" ht="11.1" customHeight="1" x14ac:dyDescent="0.2">
      <c r="A27" s="255" t="s">
        <v>668</v>
      </c>
      <c r="B27" s="497" t="s">
        <v>1058</v>
      </c>
      <c r="C27" s="521">
        <v>0.79772429199999995</v>
      </c>
      <c r="D27" s="521">
        <v>0.76760733800000003</v>
      </c>
      <c r="E27" s="521">
        <v>0.95461972900000003</v>
      </c>
      <c r="F27" s="521">
        <v>0.90707987199999995</v>
      </c>
      <c r="G27" s="521">
        <v>0.96798325399999996</v>
      </c>
      <c r="H27" s="521">
        <v>0.77652804799999997</v>
      </c>
      <c r="I27" s="521">
        <v>0.79425407299999995</v>
      </c>
      <c r="J27" s="521">
        <v>0.82367074699999998</v>
      </c>
      <c r="K27" s="521">
        <v>0.80573772099999996</v>
      </c>
      <c r="L27" s="521">
        <v>0.80002652600000002</v>
      </c>
      <c r="M27" s="521">
        <v>0.87123339099999997</v>
      </c>
      <c r="N27" s="521">
        <v>0.882541142</v>
      </c>
      <c r="O27" s="521">
        <v>0.88476125900000002</v>
      </c>
      <c r="P27" s="521">
        <v>0.768994921</v>
      </c>
      <c r="Q27" s="521">
        <v>1.1756789050000001</v>
      </c>
      <c r="R27" s="521">
        <v>0.91605813400000002</v>
      </c>
      <c r="S27" s="521">
        <v>0.91735251500000003</v>
      </c>
      <c r="T27" s="521">
        <v>0.97340448700000004</v>
      </c>
      <c r="U27" s="521">
        <v>0.83012341000000001</v>
      </c>
      <c r="V27" s="521">
        <v>0.78809179500000004</v>
      </c>
      <c r="W27" s="521">
        <v>0.86305953899999999</v>
      </c>
      <c r="X27" s="521">
        <v>0.79536567000000002</v>
      </c>
      <c r="Y27" s="521">
        <v>0.91185725299999998</v>
      </c>
      <c r="Z27" s="521">
        <v>0.89821061700000004</v>
      </c>
      <c r="AA27" s="521">
        <v>0.97584689999999996</v>
      </c>
      <c r="AB27" s="521">
        <v>0.89363110499999998</v>
      </c>
      <c r="AC27" s="521">
        <v>1.0647364319999999</v>
      </c>
      <c r="AD27" s="521">
        <v>1.007452647</v>
      </c>
      <c r="AE27" s="521">
        <v>0.90728945500000002</v>
      </c>
      <c r="AF27" s="521">
        <v>0.92164512499999995</v>
      </c>
      <c r="AG27" s="521">
        <v>1.007180465</v>
      </c>
      <c r="AH27" s="521">
        <v>0.83025921300000005</v>
      </c>
      <c r="AI27" s="521">
        <v>0.81533298600000004</v>
      </c>
      <c r="AJ27" s="521">
        <v>0.74466577599999995</v>
      </c>
      <c r="AK27" s="521">
        <v>0.89832545799999997</v>
      </c>
      <c r="AL27" s="521">
        <v>0.87641433899999999</v>
      </c>
      <c r="AM27" s="521">
        <v>0.81365318499999995</v>
      </c>
      <c r="AN27" s="521">
        <v>0.82973113300000001</v>
      </c>
      <c r="AO27" s="521">
        <v>0.97173462300000002</v>
      </c>
      <c r="AP27" s="521">
        <v>0.92022946699999997</v>
      </c>
      <c r="AQ27" s="521">
        <v>1.0403231319999999</v>
      </c>
      <c r="AR27" s="521">
        <v>0.84297698799999998</v>
      </c>
      <c r="AS27" s="521">
        <v>0.91386015899999995</v>
      </c>
      <c r="AT27" s="521">
        <v>0.94536234799999996</v>
      </c>
      <c r="AU27" s="521">
        <v>0.76768868899999998</v>
      </c>
      <c r="AV27" s="521">
        <v>0.76412944100000002</v>
      </c>
      <c r="AW27" s="521">
        <v>0.87925101900000002</v>
      </c>
      <c r="AX27" s="521">
        <v>0.74736930099999999</v>
      </c>
      <c r="AY27" s="521">
        <v>0.82795896999999996</v>
      </c>
      <c r="AZ27" s="521">
        <v>0.91003375399999997</v>
      </c>
      <c r="BA27" s="521">
        <v>1.0474896709999999</v>
      </c>
      <c r="BB27" s="521">
        <v>1.048718142</v>
      </c>
      <c r="BC27" s="521">
        <v>0.98549317299999994</v>
      </c>
      <c r="BD27" s="728">
        <v>1.039199741</v>
      </c>
      <c r="BE27" s="728">
        <v>0.97313289999999997</v>
      </c>
      <c r="BF27" s="728">
        <v>1.0656030000000001</v>
      </c>
      <c r="BG27" s="508">
        <v>0.97134209999999999</v>
      </c>
      <c r="BH27" s="508">
        <v>0.9838401</v>
      </c>
      <c r="BI27" s="508">
        <v>1.2773270000000001</v>
      </c>
      <c r="BJ27" s="508">
        <v>1.1782239999999999</v>
      </c>
      <c r="BK27" s="508">
        <v>1.295512</v>
      </c>
      <c r="BL27" s="508">
        <v>1.122884</v>
      </c>
      <c r="BM27" s="508">
        <v>1.2614829999999999</v>
      </c>
      <c r="BN27" s="508">
        <v>1.282683</v>
      </c>
      <c r="BO27" s="508">
        <v>1.200313</v>
      </c>
      <c r="BP27" s="508">
        <v>1.2621800000000001</v>
      </c>
      <c r="BQ27" s="508">
        <v>1.1597219999999999</v>
      </c>
      <c r="BR27" s="508">
        <v>1.2205140000000001</v>
      </c>
      <c r="BS27" s="508">
        <v>1.204248</v>
      </c>
      <c r="BT27" s="508">
        <v>1.1804859999999999</v>
      </c>
      <c r="BU27" s="508">
        <v>1.5709360000000001</v>
      </c>
      <c r="BV27" s="508">
        <v>1.375705</v>
      </c>
    </row>
    <row r="28" spans="1:74" ht="11.1" customHeight="1" x14ac:dyDescent="0.2">
      <c r="A28" s="255" t="s">
        <v>669</v>
      </c>
      <c r="B28" s="531" t="s">
        <v>1059</v>
      </c>
      <c r="C28" s="521">
        <v>0.13604313500000001</v>
      </c>
      <c r="D28" s="521">
        <v>0.108216241</v>
      </c>
      <c r="E28" s="521">
        <v>0.103679756</v>
      </c>
      <c r="F28" s="521">
        <v>0.118909696</v>
      </c>
      <c r="G28" s="521">
        <v>0.11367258700000001</v>
      </c>
      <c r="H28" s="521">
        <v>0.105723999</v>
      </c>
      <c r="I28" s="521">
        <v>0.124566758</v>
      </c>
      <c r="J28" s="521">
        <v>0.10172434</v>
      </c>
      <c r="K28" s="521">
        <v>0.117616807</v>
      </c>
      <c r="L28" s="521">
        <v>0.116574279</v>
      </c>
      <c r="M28" s="521">
        <v>0.103958593</v>
      </c>
      <c r="N28" s="521">
        <v>0.18217488500000001</v>
      </c>
      <c r="O28" s="521">
        <v>0.13571301899999999</v>
      </c>
      <c r="P28" s="521">
        <v>0.178951211</v>
      </c>
      <c r="Q28" s="521">
        <v>9.5957549000000003E-2</v>
      </c>
      <c r="R28" s="521">
        <v>8.8774617E-2</v>
      </c>
      <c r="S28" s="521">
        <v>0.11244568000000001</v>
      </c>
      <c r="T28" s="521">
        <v>0.12696512500000001</v>
      </c>
      <c r="U28" s="521">
        <v>0.103632434</v>
      </c>
      <c r="V28" s="521">
        <v>0.113647638</v>
      </c>
      <c r="W28" s="521">
        <v>0.10314685899999999</v>
      </c>
      <c r="X28" s="521">
        <v>0.10405201</v>
      </c>
      <c r="Y28" s="521">
        <v>0.11908450700000001</v>
      </c>
      <c r="Z28" s="521">
        <v>0.159166265</v>
      </c>
      <c r="AA28" s="521">
        <v>1.1027061760000001</v>
      </c>
      <c r="AB28" s="521">
        <v>0.22231395900000001</v>
      </c>
      <c r="AC28" s="521">
        <v>7.9907396000000006E-2</v>
      </c>
      <c r="AD28" s="521">
        <v>5.7083012000000002E-2</v>
      </c>
      <c r="AE28" s="521">
        <v>7.2012775000000001E-2</v>
      </c>
      <c r="AF28" s="521">
        <v>6.8671864999999999E-2</v>
      </c>
      <c r="AG28" s="521">
        <v>0.101588446</v>
      </c>
      <c r="AH28" s="521">
        <v>6.1669123999999999E-2</v>
      </c>
      <c r="AI28" s="521">
        <v>5.8995211999999998E-2</v>
      </c>
      <c r="AJ28" s="521">
        <v>5.5040553999999998E-2</v>
      </c>
      <c r="AK28" s="521">
        <v>4.7921495000000001E-2</v>
      </c>
      <c r="AL28" s="521">
        <v>0.52787595799999998</v>
      </c>
      <c r="AM28" s="521">
        <v>6.4767480000000002E-2</v>
      </c>
      <c r="AN28" s="521">
        <v>0.23403723100000001</v>
      </c>
      <c r="AO28" s="521">
        <v>4.8524818999999997E-2</v>
      </c>
      <c r="AP28" s="521">
        <v>6.3236378999999995E-2</v>
      </c>
      <c r="AQ28" s="521">
        <v>8.7002340999999997E-2</v>
      </c>
      <c r="AR28" s="521">
        <v>6.1006748999999999E-2</v>
      </c>
      <c r="AS28" s="521">
        <v>8.9461476999999998E-2</v>
      </c>
      <c r="AT28" s="521">
        <v>5.8097803000000003E-2</v>
      </c>
      <c r="AU28" s="521">
        <v>7.6556971000000001E-2</v>
      </c>
      <c r="AV28" s="521">
        <v>7.8320232000000004E-2</v>
      </c>
      <c r="AW28" s="521">
        <v>9.6879795000000005E-2</v>
      </c>
      <c r="AX28" s="521">
        <v>8.1703343999999997E-2</v>
      </c>
      <c r="AY28" s="521">
        <v>0.14339001900000001</v>
      </c>
      <c r="AZ28" s="521">
        <v>5.8324340000000002E-2</v>
      </c>
      <c r="BA28" s="521">
        <v>4.3292373000000002E-2</v>
      </c>
      <c r="BB28" s="521">
        <v>6.1324706E-2</v>
      </c>
      <c r="BC28" s="521">
        <v>5.4603762E-2</v>
      </c>
      <c r="BD28" s="728">
        <v>8.5946486000000002E-2</v>
      </c>
      <c r="BE28" s="728">
        <v>8.9401300000000003E-2</v>
      </c>
      <c r="BF28" s="728">
        <v>5.2494600000000002E-2</v>
      </c>
      <c r="BG28" s="508">
        <v>6.1332100000000001E-2</v>
      </c>
      <c r="BH28" s="508">
        <v>6.6177799999999995E-2</v>
      </c>
      <c r="BI28" s="508">
        <v>8.8959399999999994E-2</v>
      </c>
      <c r="BJ28" s="508">
        <v>0.31436330000000001</v>
      </c>
      <c r="BK28" s="508">
        <v>0.5559269</v>
      </c>
      <c r="BL28" s="508">
        <v>0.1922519</v>
      </c>
      <c r="BM28" s="508">
        <v>5.3395900000000003E-2</v>
      </c>
      <c r="BN28" s="508">
        <v>6.4176800000000006E-2</v>
      </c>
      <c r="BO28" s="508">
        <v>7.2658600000000004E-2</v>
      </c>
      <c r="BP28" s="508">
        <v>6.4304200000000006E-2</v>
      </c>
      <c r="BQ28" s="508">
        <v>0.105255</v>
      </c>
      <c r="BR28" s="508">
        <v>5.4294700000000001E-2</v>
      </c>
      <c r="BS28" s="508">
        <v>6.4101900000000003E-2</v>
      </c>
      <c r="BT28" s="508">
        <v>7.5498899999999994E-2</v>
      </c>
      <c r="BU28" s="508">
        <v>8.7120699999999995E-2</v>
      </c>
      <c r="BV28" s="508">
        <v>0.36844640000000001</v>
      </c>
    </row>
    <row r="29" spans="1:74" ht="11.1" customHeight="1" x14ac:dyDescent="0.2">
      <c r="A29" s="255" t="s">
        <v>671</v>
      </c>
      <c r="B29" s="529" t="s">
        <v>1060</v>
      </c>
      <c r="C29" s="521">
        <v>10.416409</v>
      </c>
      <c r="D29" s="521">
        <v>9.4946540000000006</v>
      </c>
      <c r="E29" s="521">
        <v>9.1991785000000004</v>
      </c>
      <c r="F29" s="521">
        <v>8.2708069999999996</v>
      </c>
      <c r="G29" s="521">
        <v>8.2461640000000003</v>
      </c>
      <c r="H29" s="521">
        <v>9.8770279999999993</v>
      </c>
      <c r="I29" s="521">
        <v>12.302941000000001</v>
      </c>
      <c r="J29" s="521">
        <v>11.483109000000001</v>
      </c>
      <c r="K29" s="521">
        <v>9.2312580000000004</v>
      </c>
      <c r="L29" s="521">
        <v>8.8436900000000005</v>
      </c>
      <c r="M29" s="521">
        <v>9.0089365000000008</v>
      </c>
      <c r="N29" s="521">
        <v>10.485099999999999</v>
      </c>
      <c r="O29" s="521">
        <v>10.67671</v>
      </c>
      <c r="P29" s="521">
        <v>9.7437380000000005</v>
      </c>
      <c r="Q29" s="521">
        <v>9.5002545000000005</v>
      </c>
      <c r="R29" s="521">
        <v>8.3468099999999996</v>
      </c>
      <c r="S29" s="521">
        <v>8.6536329999999992</v>
      </c>
      <c r="T29" s="521">
        <v>10.718552000000001</v>
      </c>
      <c r="U29" s="521">
        <v>11.022432</v>
      </c>
      <c r="V29" s="521">
        <v>12.095171000000001</v>
      </c>
      <c r="W29" s="521">
        <v>9.6442940000000004</v>
      </c>
      <c r="X29" s="521">
        <v>8.8786090000000009</v>
      </c>
      <c r="Y29" s="521">
        <v>9.1386524999999992</v>
      </c>
      <c r="Z29" s="521">
        <v>10.293087</v>
      </c>
      <c r="AA29" s="521">
        <v>11.312889999999999</v>
      </c>
      <c r="AB29" s="521">
        <v>9.6541979999999992</v>
      </c>
      <c r="AC29" s="521">
        <v>9.6152689999999996</v>
      </c>
      <c r="AD29" s="521">
        <v>8.3073530000000009</v>
      </c>
      <c r="AE29" s="521">
        <v>8.9615390000000001</v>
      </c>
      <c r="AF29" s="521">
        <v>9.5047619999999995</v>
      </c>
      <c r="AG29" s="521">
        <v>12.140250999999999</v>
      </c>
      <c r="AH29" s="521">
        <v>12.245239</v>
      </c>
      <c r="AI29" s="521">
        <v>9.1396859999999993</v>
      </c>
      <c r="AJ29" s="521">
        <v>8.658671</v>
      </c>
      <c r="AK29" s="521">
        <v>8.9345239999999997</v>
      </c>
      <c r="AL29" s="521">
        <v>10.402646000000001</v>
      </c>
      <c r="AM29" s="521">
        <v>10.233377000000001</v>
      </c>
      <c r="AN29" s="521">
        <v>9.326511</v>
      </c>
      <c r="AO29" s="521">
        <v>9.4454419999999999</v>
      </c>
      <c r="AP29" s="521">
        <v>8.1306589999999996</v>
      </c>
      <c r="AQ29" s="521">
        <v>8.2169460000000001</v>
      </c>
      <c r="AR29" s="521">
        <v>9.2215629999999997</v>
      </c>
      <c r="AS29" s="521">
        <v>12.032157</v>
      </c>
      <c r="AT29" s="521">
        <v>10.533161</v>
      </c>
      <c r="AU29" s="521">
        <v>9.6738199999999992</v>
      </c>
      <c r="AV29" s="521">
        <v>8.7132570000000005</v>
      </c>
      <c r="AW29" s="521">
        <v>9.1740770000000005</v>
      </c>
      <c r="AX29" s="521">
        <v>10.022690000000001</v>
      </c>
      <c r="AY29" s="521">
        <v>10.88109</v>
      </c>
      <c r="AZ29" s="521">
        <v>9.4984599999999997</v>
      </c>
      <c r="BA29" s="521">
        <v>9.2663530000000005</v>
      </c>
      <c r="BB29" s="521">
        <v>8.292484</v>
      </c>
      <c r="BC29" s="521">
        <v>8.6291969999999996</v>
      </c>
      <c r="BD29" s="728">
        <v>10.109624</v>
      </c>
      <c r="BE29" s="728">
        <v>12.300749</v>
      </c>
      <c r="BF29" s="728">
        <v>11.0244</v>
      </c>
      <c r="BG29" s="508">
        <v>9.3244530000000001</v>
      </c>
      <c r="BH29" s="508">
        <v>9.0006889999999995</v>
      </c>
      <c r="BI29" s="508">
        <v>9.040813</v>
      </c>
      <c r="BJ29" s="508">
        <v>10.385619999999999</v>
      </c>
      <c r="BK29" s="508">
        <v>10.907349999999999</v>
      </c>
      <c r="BL29" s="508">
        <v>9.254213</v>
      </c>
      <c r="BM29" s="508">
        <v>9.6583199999999998</v>
      </c>
      <c r="BN29" s="508">
        <v>8.5720949999999991</v>
      </c>
      <c r="BO29" s="508">
        <v>8.8939319999999995</v>
      </c>
      <c r="BP29" s="508">
        <v>10.04921</v>
      </c>
      <c r="BQ29" s="508">
        <v>12.311730000000001</v>
      </c>
      <c r="BR29" s="508">
        <v>12.227639999999999</v>
      </c>
      <c r="BS29" s="508">
        <v>9.8242829999999994</v>
      </c>
      <c r="BT29" s="508">
        <v>9.3431160000000002</v>
      </c>
      <c r="BU29" s="508">
        <v>9.3135150000000007</v>
      </c>
      <c r="BV29" s="508">
        <v>10.604279999999999</v>
      </c>
    </row>
    <row r="30" spans="1:74" ht="11.1" customHeight="1" x14ac:dyDescent="0.2">
      <c r="A30" s="250"/>
      <c r="B30" s="68" t="s">
        <v>759</v>
      </c>
      <c r="C30" s="522"/>
      <c r="D30" s="522"/>
      <c r="E30" s="522"/>
      <c r="F30" s="522"/>
      <c r="G30" s="522"/>
      <c r="H30" s="522"/>
      <c r="I30" s="522"/>
      <c r="J30" s="522"/>
      <c r="K30" s="522"/>
      <c r="L30" s="522"/>
      <c r="M30" s="522"/>
      <c r="N30" s="522"/>
      <c r="O30" s="522"/>
      <c r="P30" s="522"/>
      <c r="Q30" s="522"/>
      <c r="R30" s="522"/>
      <c r="S30" s="522"/>
      <c r="T30" s="522"/>
      <c r="U30" s="522"/>
      <c r="V30" s="522"/>
      <c r="W30" s="522"/>
      <c r="X30" s="522"/>
      <c r="Y30" s="522"/>
      <c r="Z30" s="522"/>
      <c r="AA30" s="522"/>
      <c r="AB30" s="522"/>
      <c r="AC30" s="522"/>
      <c r="AD30" s="522"/>
      <c r="AE30" s="522"/>
      <c r="AF30" s="522"/>
      <c r="AG30" s="522"/>
      <c r="AH30" s="522"/>
      <c r="AI30" s="522"/>
      <c r="AJ30" s="522"/>
      <c r="AK30" s="522"/>
      <c r="AL30" s="522"/>
      <c r="AM30" s="522"/>
      <c r="AN30" s="522"/>
      <c r="AO30" s="522"/>
      <c r="AP30" s="522"/>
      <c r="AQ30" s="522"/>
      <c r="AR30" s="522"/>
      <c r="AS30" s="522"/>
      <c r="AT30" s="522"/>
      <c r="AU30" s="522"/>
      <c r="AV30" s="522"/>
      <c r="AW30" s="522"/>
      <c r="AX30" s="522"/>
      <c r="AY30" s="522"/>
      <c r="AZ30" s="522"/>
      <c r="BA30" s="522"/>
      <c r="BB30" s="522"/>
      <c r="BC30" s="522"/>
      <c r="BD30" s="800"/>
      <c r="BE30" s="800"/>
      <c r="BF30" s="800"/>
      <c r="BG30" s="527"/>
      <c r="BH30" s="527"/>
      <c r="BI30" s="527"/>
      <c r="BJ30" s="527"/>
      <c r="BK30" s="527"/>
      <c r="BL30" s="527"/>
      <c r="BM30" s="527"/>
      <c r="BN30" s="527"/>
      <c r="BO30" s="527"/>
      <c r="BP30" s="527"/>
      <c r="BQ30" s="527"/>
      <c r="BR30" s="527"/>
      <c r="BS30" s="527"/>
      <c r="BT30" s="527"/>
      <c r="BU30" s="527"/>
      <c r="BV30" s="527"/>
    </row>
    <row r="31" spans="1:74" s="321" customFormat="1" ht="11.1" customHeight="1" x14ac:dyDescent="0.2">
      <c r="A31" s="528" t="s">
        <v>678</v>
      </c>
      <c r="B31" s="500" t="s">
        <v>1057</v>
      </c>
      <c r="C31" s="344">
        <v>11.527500257</v>
      </c>
      <c r="D31" s="344">
        <v>10.548092915</v>
      </c>
      <c r="E31" s="344">
        <v>10.374995527999999</v>
      </c>
      <c r="F31" s="344">
        <v>9.2161773799999995</v>
      </c>
      <c r="G31" s="344">
        <v>9.3559833369999996</v>
      </c>
      <c r="H31" s="344">
        <v>11.423636682</v>
      </c>
      <c r="I31" s="344">
        <v>14.260782813000001</v>
      </c>
      <c r="J31" s="344">
        <v>13.195171686</v>
      </c>
      <c r="K31" s="344">
        <v>11.047939009</v>
      </c>
      <c r="L31" s="344">
        <v>10.283847685</v>
      </c>
      <c r="M31" s="344">
        <v>10.591518216000001</v>
      </c>
      <c r="N31" s="344">
        <v>11.045774256</v>
      </c>
      <c r="O31" s="344">
        <v>11.301651915000001</v>
      </c>
      <c r="P31" s="344">
        <v>9.886395448</v>
      </c>
      <c r="Q31" s="344">
        <v>10.400522186</v>
      </c>
      <c r="R31" s="344">
        <v>9.1767859789999999</v>
      </c>
      <c r="S31" s="344">
        <v>9.7351104310000007</v>
      </c>
      <c r="T31" s="344">
        <v>11.675998831999999</v>
      </c>
      <c r="U31" s="344">
        <v>12.240731801000001</v>
      </c>
      <c r="V31" s="344">
        <v>12.981750819</v>
      </c>
      <c r="W31" s="344">
        <v>10.415390479999999</v>
      </c>
      <c r="X31" s="344">
        <v>10.090166479000001</v>
      </c>
      <c r="Y31" s="344">
        <v>10.343316003</v>
      </c>
      <c r="Z31" s="344">
        <v>10.802977083</v>
      </c>
      <c r="AA31" s="344">
        <v>11.471596527999999</v>
      </c>
      <c r="AB31" s="344">
        <v>9.7971022740000002</v>
      </c>
      <c r="AC31" s="344">
        <v>9.4900946410000007</v>
      </c>
      <c r="AD31" s="344">
        <v>9.6430764090000007</v>
      </c>
      <c r="AE31" s="344">
        <v>10.703377851999999</v>
      </c>
      <c r="AF31" s="344">
        <v>10.927987337999999</v>
      </c>
      <c r="AG31" s="344">
        <v>13.360115044</v>
      </c>
      <c r="AH31" s="344">
        <v>12.992623326</v>
      </c>
      <c r="AI31" s="344">
        <v>9.5407692470000001</v>
      </c>
      <c r="AJ31" s="344">
        <v>9.5246497380000008</v>
      </c>
      <c r="AK31" s="344">
        <v>9.9995475989999996</v>
      </c>
      <c r="AL31" s="344">
        <v>10.880164683</v>
      </c>
      <c r="AM31" s="344">
        <v>10.414967088999999</v>
      </c>
      <c r="AN31" s="344">
        <v>9.7584638530000003</v>
      </c>
      <c r="AO31" s="344">
        <v>9.5599019629999997</v>
      </c>
      <c r="AP31" s="344">
        <v>8.6523257210000004</v>
      </c>
      <c r="AQ31" s="344">
        <v>9.8749575580000002</v>
      </c>
      <c r="AR31" s="344">
        <v>10.90632046</v>
      </c>
      <c r="AS31" s="344">
        <v>13.871759924999999</v>
      </c>
      <c r="AT31" s="344">
        <v>12.116799855</v>
      </c>
      <c r="AU31" s="344">
        <v>10.740536634</v>
      </c>
      <c r="AV31" s="344">
        <v>10.201137479</v>
      </c>
      <c r="AW31" s="344">
        <v>10.890143178000001</v>
      </c>
      <c r="AX31" s="344">
        <v>10.897926807999999</v>
      </c>
      <c r="AY31" s="344">
        <v>11.591800761</v>
      </c>
      <c r="AZ31" s="344">
        <v>10.728364535000001</v>
      </c>
      <c r="BA31" s="344">
        <v>10.322200280000001</v>
      </c>
      <c r="BB31" s="344">
        <v>9.9516922989999994</v>
      </c>
      <c r="BC31" s="344">
        <v>10.670181682999999</v>
      </c>
      <c r="BD31" s="784">
        <v>11.853191152000001</v>
      </c>
      <c r="BE31" s="784">
        <v>13.774900000000001</v>
      </c>
      <c r="BF31" s="784">
        <v>12.5367</v>
      </c>
      <c r="BG31" s="514">
        <v>10.107239999999999</v>
      </c>
      <c r="BH31" s="514">
        <v>9.9229800000000008</v>
      </c>
      <c r="BI31" s="514">
        <v>9.8587030000000002</v>
      </c>
      <c r="BJ31" s="514">
        <v>10.7019</v>
      </c>
      <c r="BK31" s="514">
        <v>10.90432</v>
      </c>
      <c r="BL31" s="514">
        <v>9.3699270000000006</v>
      </c>
      <c r="BM31" s="514">
        <v>10.029809999999999</v>
      </c>
      <c r="BN31" s="514">
        <v>9.2608490000000003</v>
      </c>
      <c r="BO31" s="514">
        <v>9.9530609999999999</v>
      </c>
      <c r="BP31" s="514">
        <v>11.091850000000001</v>
      </c>
      <c r="BQ31" s="514">
        <v>13.35141</v>
      </c>
      <c r="BR31" s="514">
        <v>13.076919999999999</v>
      </c>
      <c r="BS31" s="514">
        <v>10.7796</v>
      </c>
      <c r="BT31" s="514">
        <v>10.39916</v>
      </c>
      <c r="BU31" s="514">
        <v>10.06462</v>
      </c>
      <c r="BV31" s="514">
        <v>10.897270000000001</v>
      </c>
    </row>
    <row r="32" spans="1:74" ht="11.1" customHeight="1" x14ac:dyDescent="0.2">
      <c r="A32" s="255" t="s">
        <v>672</v>
      </c>
      <c r="B32" s="531" t="s">
        <v>1050</v>
      </c>
      <c r="C32" s="521">
        <v>4.3259720970000002</v>
      </c>
      <c r="D32" s="521">
        <v>4.0040926880000001</v>
      </c>
      <c r="E32" s="521">
        <v>3.890320419</v>
      </c>
      <c r="F32" s="521">
        <v>2.8541326069999999</v>
      </c>
      <c r="G32" s="521">
        <v>3.2596785150000001</v>
      </c>
      <c r="H32" s="521">
        <v>5.3796860339999997</v>
      </c>
      <c r="I32" s="521">
        <v>7.9983687750000003</v>
      </c>
      <c r="J32" s="521">
        <v>7.063430404</v>
      </c>
      <c r="K32" s="521">
        <v>5.3591588809999999</v>
      </c>
      <c r="L32" s="521">
        <v>4.1443655379999997</v>
      </c>
      <c r="M32" s="521">
        <v>4.2748023929999999</v>
      </c>
      <c r="N32" s="521">
        <v>4.579847752</v>
      </c>
      <c r="O32" s="521">
        <v>4.8306660199999998</v>
      </c>
      <c r="P32" s="521">
        <v>4.2300590290000004</v>
      </c>
      <c r="Q32" s="521">
        <v>4.0542196029999999</v>
      </c>
      <c r="R32" s="521">
        <v>3.4315900780000002</v>
      </c>
      <c r="S32" s="521">
        <v>4.3321623770000004</v>
      </c>
      <c r="T32" s="521">
        <v>6.2713546859999996</v>
      </c>
      <c r="U32" s="521">
        <v>6.8321734239999996</v>
      </c>
      <c r="V32" s="521">
        <v>7.4751218570000004</v>
      </c>
      <c r="W32" s="521">
        <v>5.0664499149999997</v>
      </c>
      <c r="X32" s="521">
        <v>5.0379280570000002</v>
      </c>
      <c r="Y32" s="521">
        <v>4.85678915</v>
      </c>
      <c r="Z32" s="521">
        <v>4.9504481910000004</v>
      </c>
      <c r="AA32" s="521">
        <v>5.078028786</v>
      </c>
      <c r="AB32" s="521">
        <v>4.7311718989999996</v>
      </c>
      <c r="AC32" s="521">
        <v>4.4750605830000003</v>
      </c>
      <c r="AD32" s="521">
        <v>4.5520362519999997</v>
      </c>
      <c r="AE32" s="521">
        <v>5.4151973189999998</v>
      </c>
      <c r="AF32" s="521">
        <v>5.678253572</v>
      </c>
      <c r="AG32" s="521">
        <v>7.992725321</v>
      </c>
      <c r="AH32" s="521">
        <v>7.894759605</v>
      </c>
      <c r="AI32" s="521">
        <v>5.2105133480000001</v>
      </c>
      <c r="AJ32" s="521">
        <v>4.6602065049999997</v>
      </c>
      <c r="AK32" s="521">
        <v>4.7720984680000003</v>
      </c>
      <c r="AL32" s="521">
        <v>4.8532388400000004</v>
      </c>
      <c r="AM32" s="521">
        <v>4.8451618219999997</v>
      </c>
      <c r="AN32" s="521">
        <v>4.4872368500000004</v>
      </c>
      <c r="AO32" s="521">
        <v>4.2032341999999998</v>
      </c>
      <c r="AP32" s="521">
        <v>4.0132394439999999</v>
      </c>
      <c r="AQ32" s="521">
        <v>4.3804283140000004</v>
      </c>
      <c r="AR32" s="521">
        <v>5.8442148100000004</v>
      </c>
      <c r="AS32" s="521">
        <v>8.495957507</v>
      </c>
      <c r="AT32" s="521">
        <v>6.6930746880000003</v>
      </c>
      <c r="AU32" s="521">
        <v>5.8691450200000004</v>
      </c>
      <c r="AV32" s="521">
        <v>4.7851028690000001</v>
      </c>
      <c r="AW32" s="521">
        <v>5.4754158410000002</v>
      </c>
      <c r="AX32" s="521">
        <v>5.3355252550000003</v>
      </c>
      <c r="AY32" s="521">
        <v>5.7969549840000001</v>
      </c>
      <c r="AZ32" s="521">
        <v>5.2354647590000001</v>
      </c>
      <c r="BA32" s="521">
        <v>5.1048126849999997</v>
      </c>
      <c r="BB32" s="521">
        <v>4.326692768</v>
      </c>
      <c r="BC32" s="521">
        <v>5.0315527150000001</v>
      </c>
      <c r="BD32" s="728">
        <v>6.3416998619999996</v>
      </c>
      <c r="BE32" s="728">
        <v>8.1994380000000007</v>
      </c>
      <c r="BF32" s="728">
        <v>7.130001</v>
      </c>
      <c r="BG32" s="508">
        <v>5.332687</v>
      </c>
      <c r="BH32" s="508">
        <v>4.7895180000000002</v>
      </c>
      <c r="BI32" s="508">
        <v>4.288735</v>
      </c>
      <c r="BJ32" s="508">
        <v>5.0128579999999996</v>
      </c>
      <c r="BK32" s="508">
        <v>5.1675180000000003</v>
      </c>
      <c r="BL32" s="508">
        <v>4.2132449999999997</v>
      </c>
      <c r="BM32" s="508">
        <v>4.4810359999999996</v>
      </c>
      <c r="BN32" s="508">
        <v>3.8565550000000002</v>
      </c>
      <c r="BO32" s="508">
        <v>4.2857380000000003</v>
      </c>
      <c r="BP32" s="508">
        <v>5.4160760000000003</v>
      </c>
      <c r="BQ32" s="508">
        <v>7.6876480000000003</v>
      </c>
      <c r="BR32" s="508">
        <v>7.4661809999999997</v>
      </c>
      <c r="BS32" s="508">
        <v>5.4602500000000003</v>
      </c>
      <c r="BT32" s="508">
        <v>4.7947389999999999</v>
      </c>
      <c r="BU32" s="508">
        <v>4.3773260000000001</v>
      </c>
      <c r="BV32" s="508">
        <v>4.9570639999999999</v>
      </c>
    </row>
    <row r="33" spans="1:74" ht="11.1" customHeight="1" x14ac:dyDescent="0.2">
      <c r="A33" s="255" t="s">
        <v>673</v>
      </c>
      <c r="B33" s="497" t="s">
        <v>478</v>
      </c>
      <c r="C33" s="521">
        <v>2.079568E-2</v>
      </c>
      <c r="D33" s="521">
        <v>2.6068313999999999E-2</v>
      </c>
      <c r="E33" s="521">
        <v>9.6827539000000004E-2</v>
      </c>
      <c r="F33" s="521">
        <v>0</v>
      </c>
      <c r="G33" s="521">
        <v>0</v>
      </c>
      <c r="H33" s="521">
        <v>0</v>
      </c>
      <c r="I33" s="521">
        <v>0</v>
      </c>
      <c r="J33" s="521">
        <v>0</v>
      </c>
      <c r="K33" s="521">
        <v>0</v>
      </c>
      <c r="L33" s="521">
        <v>0</v>
      </c>
      <c r="M33" s="521">
        <v>0</v>
      </c>
      <c r="N33" s="521">
        <v>0</v>
      </c>
      <c r="O33" s="521">
        <v>0</v>
      </c>
      <c r="P33" s="521">
        <v>0</v>
      </c>
      <c r="Q33" s="521">
        <v>0</v>
      </c>
      <c r="R33" s="521">
        <v>0</v>
      </c>
      <c r="S33" s="521">
        <v>0</v>
      </c>
      <c r="T33" s="521">
        <v>0</v>
      </c>
      <c r="U33" s="521">
        <v>0</v>
      </c>
      <c r="V33" s="521">
        <v>0</v>
      </c>
      <c r="W33" s="521">
        <v>0</v>
      </c>
      <c r="X33" s="521">
        <v>0</v>
      </c>
      <c r="Y33" s="521">
        <v>0</v>
      </c>
      <c r="Z33" s="521">
        <v>0</v>
      </c>
      <c r="AA33" s="521">
        <v>0</v>
      </c>
      <c r="AB33" s="521">
        <v>0</v>
      </c>
      <c r="AC33" s="521">
        <v>0</v>
      </c>
      <c r="AD33" s="521">
        <v>0</v>
      </c>
      <c r="AE33" s="521">
        <v>0</v>
      </c>
      <c r="AF33" s="521">
        <v>0</v>
      </c>
      <c r="AG33" s="521">
        <v>0</v>
      </c>
      <c r="AH33" s="521">
        <v>0</v>
      </c>
      <c r="AI33" s="521">
        <v>0</v>
      </c>
      <c r="AJ33" s="521">
        <v>0</v>
      </c>
      <c r="AK33" s="521">
        <v>0</v>
      </c>
      <c r="AL33" s="521">
        <v>0</v>
      </c>
      <c r="AM33" s="521">
        <v>0</v>
      </c>
      <c r="AN33" s="521">
        <v>0</v>
      </c>
      <c r="AO33" s="521">
        <v>0</v>
      </c>
      <c r="AP33" s="521">
        <v>0</v>
      </c>
      <c r="AQ33" s="521">
        <v>0</v>
      </c>
      <c r="AR33" s="521">
        <v>0</v>
      </c>
      <c r="AS33" s="521">
        <v>0</v>
      </c>
      <c r="AT33" s="521">
        <v>0</v>
      </c>
      <c r="AU33" s="521">
        <v>0</v>
      </c>
      <c r="AV33" s="521">
        <v>0</v>
      </c>
      <c r="AW33" s="521">
        <v>0</v>
      </c>
      <c r="AX33" s="521">
        <v>0</v>
      </c>
      <c r="AY33" s="521">
        <v>0</v>
      </c>
      <c r="AZ33" s="521">
        <v>0</v>
      </c>
      <c r="BA33" s="521">
        <v>0</v>
      </c>
      <c r="BB33" s="521">
        <v>0</v>
      </c>
      <c r="BC33" s="521">
        <v>0</v>
      </c>
      <c r="BD33" s="728">
        <v>0</v>
      </c>
      <c r="BE33" s="728">
        <v>0</v>
      </c>
      <c r="BF33" s="728">
        <v>0</v>
      </c>
      <c r="BG33" s="508">
        <v>0</v>
      </c>
      <c r="BH33" s="508">
        <v>0</v>
      </c>
      <c r="BI33" s="508">
        <v>0</v>
      </c>
      <c r="BJ33" s="508">
        <v>0</v>
      </c>
      <c r="BK33" s="508">
        <v>0</v>
      </c>
      <c r="BL33" s="508">
        <v>0</v>
      </c>
      <c r="BM33" s="508">
        <v>0</v>
      </c>
      <c r="BN33" s="508">
        <v>0</v>
      </c>
      <c r="BO33" s="508">
        <v>0</v>
      </c>
      <c r="BP33" s="508">
        <v>0</v>
      </c>
      <c r="BQ33" s="508">
        <v>0</v>
      </c>
      <c r="BR33" s="508">
        <v>0</v>
      </c>
      <c r="BS33" s="508">
        <v>0</v>
      </c>
      <c r="BT33" s="508">
        <v>0</v>
      </c>
      <c r="BU33" s="508">
        <v>0</v>
      </c>
      <c r="BV33" s="508">
        <v>0</v>
      </c>
    </row>
    <row r="34" spans="1:74" ht="11.1" customHeight="1" x14ac:dyDescent="0.2">
      <c r="A34" s="255" t="s">
        <v>674</v>
      </c>
      <c r="B34" s="497" t="s">
        <v>1051</v>
      </c>
      <c r="C34" s="521">
        <v>4.0071940000000001</v>
      </c>
      <c r="D34" s="521">
        <v>3.5162409999999999</v>
      </c>
      <c r="E34" s="521">
        <v>3.1279089999999998</v>
      </c>
      <c r="F34" s="521">
        <v>3.1975500000000001</v>
      </c>
      <c r="G34" s="521">
        <v>2.8957039999999998</v>
      </c>
      <c r="H34" s="521">
        <v>3.1186989999999999</v>
      </c>
      <c r="I34" s="521">
        <v>3.164209</v>
      </c>
      <c r="J34" s="521">
        <v>3.1246719999999999</v>
      </c>
      <c r="K34" s="521">
        <v>2.7108289999999999</v>
      </c>
      <c r="L34" s="521">
        <v>3.1341990000000002</v>
      </c>
      <c r="M34" s="521">
        <v>3.1689349999999998</v>
      </c>
      <c r="N34" s="521">
        <v>3.263935</v>
      </c>
      <c r="O34" s="521">
        <v>3.2741229999999999</v>
      </c>
      <c r="P34" s="521">
        <v>2.9367179999999999</v>
      </c>
      <c r="Q34" s="521">
        <v>3.0706630000000001</v>
      </c>
      <c r="R34" s="521">
        <v>2.830031</v>
      </c>
      <c r="S34" s="521">
        <v>2.475368</v>
      </c>
      <c r="T34" s="521">
        <v>2.3699210000000002</v>
      </c>
      <c r="U34" s="521">
        <v>2.4680550000000001</v>
      </c>
      <c r="V34" s="521">
        <v>2.407</v>
      </c>
      <c r="W34" s="521">
        <v>2.3781020000000002</v>
      </c>
      <c r="X34" s="521">
        <v>2.105477</v>
      </c>
      <c r="Y34" s="521">
        <v>2.3819910000000002</v>
      </c>
      <c r="Z34" s="521">
        <v>2.4791340000000002</v>
      </c>
      <c r="AA34" s="521">
        <v>2.4766319999999999</v>
      </c>
      <c r="AB34" s="521">
        <v>2.129934</v>
      </c>
      <c r="AC34" s="521">
        <v>1.759827</v>
      </c>
      <c r="AD34" s="521">
        <v>2.2480720000000001</v>
      </c>
      <c r="AE34" s="521">
        <v>2.449576</v>
      </c>
      <c r="AF34" s="521">
        <v>2.3463850000000002</v>
      </c>
      <c r="AG34" s="521">
        <v>2.3799920000000001</v>
      </c>
      <c r="AH34" s="521">
        <v>2.2978160000000001</v>
      </c>
      <c r="AI34" s="521">
        <v>1.7285269999999999</v>
      </c>
      <c r="AJ34" s="521">
        <v>2.1130990000000001</v>
      </c>
      <c r="AK34" s="521">
        <v>2.3962590000000001</v>
      </c>
      <c r="AL34" s="521">
        <v>2.4860449999999998</v>
      </c>
      <c r="AM34" s="521">
        <v>2.4696549999999999</v>
      </c>
      <c r="AN34" s="521">
        <v>2.1856100000000001</v>
      </c>
      <c r="AO34" s="521">
        <v>2.139999</v>
      </c>
      <c r="AP34" s="521">
        <v>1.771711</v>
      </c>
      <c r="AQ34" s="521">
        <v>2.4506009999999998</v>
      </c>
      <c r="AR34" s="521">
        <v>2.3679579999999998</v>
      </c>
      <c r="AS34" s="521">
        <v>2.386361</v>
      </c>
      <c r="AT34" s="521">
        <v>2.409554</v>
      </c>
      <c r="AU34" s="521">
        <v>2.113712</v>
      </c>
      <c r="AV34" s="521">
        <v>2.4000720000000002</v>
      </c>
      <c r="AW34" s="521">
        <v>2.3780320000000001</v>
      </c>
      <c r="AX34" s="521">
        <v>2.4516580000000001</v>
      </c>
      <c r="AY34" s="521">
        <v>2.4607730000000001</v>
      </c>
      <c r="AZ34" s="521">
        <v>2.2955570000000001</v>
      </c>
      <c r="BA34" s="521">
        <v>1.715265</v>
      </c>
      <c r="BB34" s="521">
        <v>2.3959790000000001</v>
      </c>
      <c r="BC34" s="521">
        <v>2.4605579999999998</v>
      </c>
      <c r="BD34" s="728">
        <v>2.355766</v>
      </c>
      <c r="BE34" s="728">
        <v>2.4460700000000002</v>
      </c>
      <c r="BF34" s="728">
        <v>2.2588900000000001</v>
      </c>
      <c r="BG34" s="508">
        <v>1.88459</v>
      </c>
      <c r="BH34" s="508">
        <v>2.0963400000000001</v>
      </c>
      <c r="BI34" s="508">
        <v>2.3366600000000002</v>
      </c>
      <c r="BJ34" s="508">
        <v>2.4145500000000002</v>
      </c>
      <c r="BK34" s="508">
        <v>2.4145500000000002</v>
      </c>
      <c r="BL34" s="508">
        <v>2.1808800000000002</v>
      </c>
      <c r="BM34" s="508">
        <v>2.1014400000000002</v>
      </c>
      <c r="BN34" s="508">
        <v>2.2081900000000001</v>
      </c>
      <c r="BO34" s="508">
        <v>2.4145500000000002</v>
      </c>
      <c r="BP34" s="508">
        <v>2.3366600000000002</v>
      </c>
      <c r="BQ34" s="508">
        <v>2.4145500000000002</v>
      </c>
      <c r="BR34" s="508">
        <v>2.4145500000000002</v>
      </c>
      <c r="BS34" s="508">
        <v>2.3366600000000002</v>
      </c>
      <c r="BT34" s="508">
        <v>2.4145500000000002</v>
      </c>
      <c r="BU34" s="508">
        <v>2.3366600000000002</v>
      </c>
      <c r="BV34" s="508">
        <v>2.4145500000000002</v>
      </c>
    </row>
    <row r="35" spans="1:74" ht="11.1" customHeight="1" x14ac:dyDescent="0.2">
      <c r="A35" s="255" t="s">
        <v>675</v>
      </c>
      <c r="B35" s="497" t="s">
        <v>1044</v>
      </c>
      <c r="C35" s="521">
        <v>2.5383984929999999</v>
      </c>
      <c r="D35" s="521">
        <v>2.3637195480000002</v>
      </c>
      <c r="E35" s="521">
        <v>2.5126768030000002</v>
      </c>
      <c r="F35" s="521">
        <v>2.4584600750000001</v>
      </c>
      <c r="G35" s="521">
        <v>2.5740743909999999</v>
      </c>
      <c r="H35" s="521">
        <v>2.4206127940000002</v>
      </c>
      <c r="I35" s="521">
        <v>2.5416630809999998</v>
      </c>
      <c r="J35" s="521">
        <v>2.493076233</v>
      </c>
      <c r="K35" s="521">
        <v>2.3698172290000001</v>
      </c>
      <c r="L35" s="521">
        <v>2.3814373760000001</v>
      </c>
      <c r="M35" s="521">
        <v>2.3517225150000001</v>
      </c>
      <c r="N35" s="521">
        <v>2.4744136349999999</v>
      </c>
      <c r="O35" s="521">
        <v>2.570166526</v>
      </c>
      <c r="P35" s="521">
        <v>2.073726127</v>
      </c>
      <c r="Q35" s="521">
        <v>2.4211474750000002</v>
      </c>
      <c r="R35" s="521">
        <v>2.303364889</v>
      </c>
      <c r="S35" s="521">
        <v>2.3623638969999998</v>
      </c>
      <c r="T35" s="521">
        <v>2.3366264960000001</v>
      </c>
      <c r="U35" s="521">
        <v>2.4282567199999998</v>
      </c>
      <c r="V35" s="521">
        <v>2.4386904309999999</v>
      </c>
      <c r="W35" s="521">
        <v>2.2669035769999999</v>
      </c>
      <c r="X35" s="521">
        <v>2.3673957300000001</v>
      </c>
      <c r="Y35" s="521">
        <v>2.4805946909999999</v>
      </c>
      <c r="Z35" s="521">
        <v>2.638890983</v>
      </c>
      <c r="AA35" s="521">
        <v>2.4115053469999999</v>
      </c>
      <c r="AB35" s="521">
        <v>2.2091782919999998</v>
      </c>
      <c r="AC35" s="521">
        <v>2.51748605</v>
      </c>
      <c r="AD35" s="521">
        <v>2.1814047269999999</v>
      </c>
      <c r="AE35" s="521">
        <v>2.2980127619999999</v>
      </c>
      <c r="AF35" s="521">
        <v>2.333229373</v>
      </c>
      <c r="AG35" s="521">
        <v>2.3903478069999999</v>
      </c>
      <c r="AH35" s="521">
        <v>2.2928776530000001</v>
      </c>
      <c r="AI35" s="521">
        <v>2.1509347860000001</v>
      </c>
      <c r="AJ35" s="521">
        <v>2.1189708970000001</v>
      </c>
      <c r="AK35" s="521">
        <v>2.1497675209999998</v>
      </c>
      <c r="AL35" s="521">
        <v>2.3276987849999999</v>
      </c>
      <c r="AM35" s="521">
        <v>2.540940365</v>
      </c>
      <c r="AN35" s="521">
        <v>2.1602343820000001</v>
      </c>
      <c r="AO35" s="521">
        <v>2.3926045930000002</v>
      </c>
      <c r="AP35" s="521">
        <v>2.125849004</v>
      </c>
      <c r="AQ35" s="521">
        <v>2.3405776349999998</v>
      </c>
      <c r="AR35" s="521">
        <v>2.1117670589999999</v>
      </c>
      <c r="AS35" s="521">
        <v>2.357668087</v>
      </c>
      <c r="AT35" s="521">
        <v>2.3562956669999999</v>
      </c>
      <c r="AU35" s="521">
        <v>2.215388779</v>
      </c>
      <c r="AV35" s="521">
        <v>2.3383929179999998</v>
      </c>
      <c r="AW35" s="521">
        <v>2.2891227139999999</v>
      </c>
      <c r="AX35" s="521">
        <v>2.4044472689999998</v>
      </c>
      <c r="AY35" s="521">
        <v>2.5468292190000001</v>
      </c>
      <c r="AZ35" s="521">
        <v>2.4176849030000001</v>
      </c>
      <c r="BA35" s="521">
        <v>2.5830586470000001</v>
      </c>
      <c r="BB35" s="521">
        <v>2.3001558599999998</v>
      </c>
      <c r="BC35" s="521">
        <v>2.3726610890000002</v>
      </c>
      <c r="BD35" s="728">
        <v>2.2483506630000001</v>
      </c>
      <c r="BE35" s="728">
        <v>2.3399549999999998</v>
      </c>
      <c r="BF35" s="728">
        <v>2.2902390000000001</v>
      </c>
      <c r="BG35" s="508">
        <v>2.1416559999999998</v>
      </c>
      <c r="BH35" s="508">
        <v>2.195255</v>
      </c>
      <c r="BI35" s="508">
        <v>2.3600810000000001</v>
      </c>
      <c r="BJ35" s="508">
        <v>2.4572039999999999</v>
      </c>
      <c r="BK35" s="508">
        <v>2.3241350000000001</v>
      </c>
      <c r="BL35" s="508">
        <v>2.094052</v>
      </c>
      <c r="BM35" s="508">
        <v>2.4249320000000001</v>
      </c>
      <c r="BN35" s="508">
        <v>2.2260019999999998</v>
      </c>
      <c r="BO35" s="508">
        <v>2.347102</v>
      </c>
      <c r="BP35" s="508">
        <v>2.29094</v>
      </c>
      <c r="BQ35" s="508">
        <v>2.3778030000000001</v>
      </c>
      <c r="BR35" s="508">
        <v>2.3227890000000002</v>
      </c>
      <c r="BS35" s="508">
        <v>2.1687470000000002</v>
      </c>
      <c r="BT35" s="508">
        <v>2.2193299999999998</v>
      </c>
      <c r="BU35" s="508">
        <v>2.380118</v>
      </c>
      <c r="BV35" s="508">
        <v>2.4732690000000002</v>
      </c>
    </row>
    <row r="36" spans="1:74" ht="11.1" customHeight="1" x14ac:dyDescent="0.2">
      <c r="A36" s="255" t="s">
        <v>676</v>
      </c>
      <c r="B36" s="497" t="s">
        <v>1058</v>
      </c>
      <c r="C36" s="521">
        <v>0.55604105400000003</v>
      </c>
      <c r="D36" s="521">
        <v>0.568946269</v>
      </c>
      <c r="E36" s="521">
        <v>0.675254197</v>
      </c>
      <c r="F36" s="521">
        <v>0.64904775999999997</v>
      </c>
      <c r="G36" s="521">
        <v>0.55314084500000005</v>
      </c>
      <c r="H36" s="521">
        <v>0.46401141800000001</v>
      </c>
      <c r="I36" s="521">
        <v>0.49904348199999998</v>
      </c>
      <c r="J36" s="521">
        <v>0.46676637100000001</v>
      </c>
      <c r="K36" s="521">
        <v>0.55559442400000003</v>
      </c>
      <c r="L36" s="521">
        <v>0.56890435399999995</v>
      </c>
      <c r="M36" s="521">
        <v>0.74342156299999995</v>
      </c>
      <c r="N36" s="521">
        <v>0.63309783200000003</v>
      </c>
      <c r="O36" s="521">
        <v>0.459257321</v>
      </c>
      <c r="P36" s="521">
        <v>0.48225167099999999</v>
      </c>
      <c r="Q36" s="521">
        <v>0.80387760799999997</v>
      </c>
      <c r="R36" s="521">
        <v>0.54751741200000004</v>
      </c>
      <c r="S36" s="521">
        <v>0.53470625199999999</v>
      </c>
      <c r="T36" s="521">
        <v>0.63538251899999998</v>
      </c>
      <c r="U36" s="521">
        <v>0.45202173600000001</v>
      </c>
      <c r="V36" s="521">
        <v>0.450892719</v>
      </c>
      <c r="W36" s="521">
        <v>0.566624499</v>
      </c>
      <c r="X36" s="521">
        <v>0.551901325</v>
      </c>
      <c r="Y36" s="521">
        <v>0.59530490599999997</v>
      </c>
      <c r="Z36" s="521">
        <v>0.695245958</v>
      </c>
      <c r="AA36" s="521">
        <v>0.52152241899999996</v>
      </c>
      <c r="AB36" s="521">
        <v>0.630065439</v>
      </c>
      <c r="AC36" s="521">
        <v>0.71854970399999996</v>
      </c>
      <c r="AD36" s="521">
        <v>0.67883593200000003</v>
      </c>
      <c r="AE36" s="521">
        <v>0.54393480299999997</v>
      </c>
      <c r="AF36" s="521">
        <v>0.58882283999999996</v>
      </c>
      <c r="AG36" s="521">
        <v>0.57297131000000001</v>
      </c>
      <c r="AH36" s="521">
        <v>0.48905159199999998</v>
      </c>
      <c r="AI36" s="521">
        <v>0.45530801999999998</v>
      </c>
      <c r="AJ36" s="521">
        <v>0.64289540300000003</v>
      </c>
      <c r="AK36" s="521">
        <v>0.68673810000000002</v>
      </c>
      <c r="AL36" s="521">
        <v>0.706240019</v>
      </c>
      <c r="AM36" s="521">
        <v>0.545587406</v>
      </c>
      <c r="AN36" s="521">
        <v>0.76269807300000003</v>
      </c>
      <c r="AO36" s="521">
        <v>0.80965879799999996</v>
      </c>
      <c r="AP36" s="521">
        <v>0.73436617999999998</v>
      </c>
      <c r="AQ36" s="521">
        <v>0.70106580600000001</v>
      </c>
      <c r="AR36" s="521">
        <v>0.59502527100000002</v>
      </c>
      <c r="AS36" s="521">
        <v>0.615787215</v>
      </c>
      <c r="AT36" s="521">
        <v>0.65891176100000004</v>
      </c>
      <c r="AU36" s="521">
        <v>0.53683544100000002</v>
      </c>
      <c r="AV36" s="521">
        <v>0.67566808</v>
      </c>
      <c r="AW36" s="521">
        <v>0.744941411</v>
      </c>
      <c r="AX36" s="521">
        <v>0.70002826100000004</v>
      </c>
      <c r="AY36" s="521">
        <v>0.68499281899999998</v>
      </c>
      <c r="AZ36" s="521">
        <v>0.77801769099999996</v>
      </c>
      <c r="BA36" s="521">
        <v>0.91887513899999995</v>
      </c>
      <c r="BB36" s="521">
        <v>0.93309812700000005</v>
      </c>
      <c r="BC36" s="521">
        <v>0.81068235099999997</v>
      </c>
      <c r="BD36" s="728">
        <v>0.89023360500000004</v>
      </c>
      <c r="BE36" s="728">
        <v>0.76717239999999998</v>
      </c>
      <c r="BF36" s="728">
        <v>0.77899510000000005</v>
      </c>
      <c r="BG36" s="508">
        <v>0.7192906</v>
      </c>
      <c r="BH36" s="508">
        <v>0.85159289999999999</v>
      </c>
      <c r="BI36" s="508">
        <v>0.87040079999999997</v>
      </c>
      <c r="BJ36" s="508">
        <v>0.66246289999999997</v>
      </c>
      <c r="BK36" s="508">
        <v>0.67580300000000004</v>
      </c>
      <c r="BL36" s="508">
        <v>0.80119039999999997</v>
      </c>
      <c r="BM36" s="508">
        <v>1.0154970000000001</v>
      </c>
      <c r="BN36" s="508">
        <v>0.97143190000000001</v>
      </c>
      <c r="BO36" s="508">
        <v>0.9125664</v>
      </c>
      <c r="BP36" s="508">
        <v>1.0435300000000001</v>
      </c>
      <c r="BQ36" s="508">
        <v>0.84926999999999997</v>
      </c>
      <c r="BR36" s="508">
        <v>0.83066039999999997</v>
      </c>
      <c r="BS36" s="508">
        <v>0.79981659999999999</v>
      </c>
      <c r="BT36" s="508">
        <v>0.97470009999999996</v>
      </c>
      <c r="BU36" s="508">
        <v>0.96973399999999998</v>
      </c>
      <c r="BV36" s="508">
        <v>0.84598850000000003</v>
      </c>
    </row>
    <row r="37" spans="1:74" ht="11.1" customHeight="1" x14ac:dyDescent="0.2">
      <c r="A37" s="255" t="s">
        <v>677</v>
      </c>
      <c r="B37" s="531" t="s">
        <v>1059</v>
      </c>
      <c r="C37" s="521">
        <v>7.9098932999999996E-2</v>
      </c>
      <c r="D37" s="521">
        <v>6.9025095999999994E-2</v>
      </c>
      <c r="E37" s="521">
        <v>7.2007570000000007E-2</v>
      </c>
      <c r="F37" s="521">
        <v>5.6986938000000001E-2</v>
      </c>
      <c r="G37" s="521">
        <v>7.3385586000000003E-2</v>
      </c>
      <c r="H37" s="521">
        <v>4.0627436000000003E-2</v>
      </c>
      <c r="I37" s="521">
        <v>5.7498475E-2</v>
      </c>
      <c r="J37" s="521">
        <v>4.7226678000000001E-2</v>
      </c>
      <c r="K37" s="521">
        <v>5.2539475000000002E-2</v>
      </c>
      <c r="L37" s="521">
        <v>5.4941416999999999E-2</v>
      </c>
      <c r="M37" s="521">
        <v>5.2636744999999999E-2</v>
      </c>
      <c r="N37" s="521">
        <v>9.4480037000000003E-2</v>
      </c>
      <c r="O37" s="521">
        <v>0.16743904800000001</v>
      </c>
      <c r="P37" s="521">
        <v>0.16364062099999999</v>
      </c>
      <c r="Q37" s="521">
        <v>5.06145E-2</v>
      </c>
      <c r="R37" s="521">
        <v>6.4282599999999995E-2</v>
      </c>
      <c r="S37" s="521">
        <v>3.0509905E-2</v>
      </c>
      <c r="T37" s="521">
        <v>6.2714131000000006E-2</v>
      </c>
      <c r="U37" s="521">
        <v>6.0224921000000001E-2</v>
      </c>
      <c r="V37" s="521">
        <v>0.210045812</v>
      </c>
      <c r="W37" s="521">
        <v>0.13731048900000001</v>
      </c>
      <c r="X37" s="521">
        <v>2.7464367E-2</v>
      </c>
      <c r="Y37" s="521">
        <v>2.8636255999999999E-2</v>
      </c>
      <c r="Z37" s="521">
        <v>3.9257950999999999E-2</v>
      </c>
      <c r="AA37" s="521">
        <v>0.98390797600000002</v>
      </c>
      <c r="AB37" s="521">
        <v>9.6752643999999999E-2</v>
      </c>
      <c r="AC37" s="521">
        <v>1.9171304E-2</v>
      </c>
      <c r="AD37" s="521">
        <v>-1.7272501999999999E-2</v>
      </c>
      <c r="AE37" s="521">
        <v>-3.3430320000000001E-3</v>
      </c>
      <c r="AF37" s="521">
        <v>-1.8703447000000002E-2</v>
      </c>
      <c r="AG37" s="521">
        <v>2.4078605999999999E-2</v>
      </c>
      <c r="AH37" s="521">
        <v>1.8118476000000001E-2</v>
      </c>
      <c r="AI37" s="521">
        <v>-4.5139070000000002E-3</v>
      </c>
      <c r="AJ37" s="521">
        <v>-1.0522067E-2</v>
      </c>
      <c r="AK37" s="521">
        <v>-5.31549E-3</v>
      </c>
      <c r="AL37" s="521">
        <v>0.50694203900000001</v>
      </c>
      <c r="AM37" s="521">
        <v>1.3622496E-2</v>
      </c>
      <c r="AN37" s="521">
        <v>0.16268454800000001</v>
      </c>
      <c r="AO37" s="521">
        <v>1.4405372E-2</v>
      </c>
      <c r="AP37" s="521">
        <v>7.1600930000000002E-3</v>
      </c>
      <c r="AQ37" s="521">
        <v>2.2848030000000002E-3</v>
      </c>
      <c r="AR37" s="521">
        <v>-1.264468E-2</v>
      </c>
      <c r="AS37" s="521">
        <v>1.5986116000000002E-2</v>
      </c>
      <c r="AT37" s="521">
        <v>-1.0362609999999999E-3</v>
      </c>
      <c r="AU37" s="521">
        <v>5.4553939999999997E-3</v>
      </c>
      <c r="AV37" s="521">
        <v>1.901612E-3</v>
      </c>
      <c r="AW37" s="521">
        <v>2.631212E-3</v>
      </c>
      <c r="AX37" s="521">
        <v>6.2680230000000002E-3</v>
      </c>
      <c r="AY37" s="521">
        <v>0.10225073899999999</v>
      </c>
      <c r="AZ37" s="521">
        <v>1.640182E-3</v>
      </c>
      <c r="BA37" s="521">
        <v>1.8880899999999999E-4</v>
      </c>
      <c r="BB37" s="521">
        <v>-4.233456E-3</v>
      </c>
      <c r="BC37" s="521">
        <v>-5.2724720000000003E-3</v>
      </c>
      <c r="BD37" s="728">
        <v>1.7141021999999999E-2</v>
      </c>
      <c r="BE37" s="728">
        <v>2.2263600000000001E-2</v>
      </c>
      <c r="BF37" s="728">
        <v>7.8578400000000007E-2</v>
      </c>
      <c r="BG37" s="508">
        <v>2.9015099999999999E-2</v>
      </c>
      <c r="BH37" s="508">
        <v>-9.7271800000000002E-3</v>
      </c>
      <c r="BI37" s="508">
        <v>2.8259100000000001E-3</v>
      </c>
      <c r="BJ37" s="508">
        <v>0.15482799999999999</v>
      </c>
      <c r="BK37" s="508">
        <v>0.32231880000000002</v>
      </c>
      <c r="BL37" s="508">
        <v>8.0559900000000004E-2</v>
      </c>
      <c r="BM37" s="508">
        <v>6.9048699999999996E-3</v>
      </c>
      <c r="BN37" s="508">
        <v>-1.3297599999999999E-3</v>
      </c>
      <c r="BO37" s="508">
        <v>-6.8949199999999997E-3</v>
      </c>
      <c r="BP37" s="508">
        <v>4.64381E-3</v>
      </c>
      <c r="BQ37" s="508">
        <v>2.2142499999999999E-2</v>
      </c>
      <c r="BR37" s="508">
        <v>4.2735099999999998E-2</v>
      </c>
      <c r="BS37" s="508">
        <v>1.41242E-2</v>
      </c>
      <c r="BT37" s="508">
        <v>-4.15906E-3</v>
      </c>
      <c r="BU37" s="508">
        <v>7.8312599999999998E-4</v>
      </c>
      <c r="BV37" s="508">
        <v>0.20640130000000001</v>
      </c>
    </row>
    <row r="38" spans="1:74" ht="11.1" customHeight="1" x14ac:dyDescent="0.2">
      <c r="A38" s="255" t="s">
        <v>679</v>
      </c>
      <c r="B38" s="529" t="s">
        <v>1060</v>
      </c>
      <c r="C38" s="521">
        <v>13.123086000000001</v>
      </c>
      <c r="D38" s="521">
        <v>12.089384000000001</v>
      </c>
      <c r="E38" s="521">
        <v>11.631062</v>
      </c>
      <c r="F38" s="521">
        <v>10.320007</v>
      </c>
      <c r="G38" s="521">
        <v>10.692757</v>
      </c>
      <c r="H38" s="521">
        <v>12.925613</v>
      </c>
      <c r="I38" s="521">
        <v>16.439550000000001</v>
      </c>
      <c r="J38" s="521">
        <v>15.156836999999999</v>
      </c>
      <c r="K38" s="521">
        <v>12.229409</v>
      </c>
      <c r="L38" s="521">
        <v>11.363655</v>
      </c>
      <c r="M38" s="521">
        <v>11.296244</v>
      </c>
      <c r="N38" s="521">
        <v>12.930681</v>
      </c>
      <c r="O38" s="521">
        <v>13.223711</v>
      </c>
      <c r="P38" s="521">
        <v>12.147183999999999</v>
      </c>
      <c r="Q38" s="521">
        <v>11.930161</v>
      </c>
      <c r="R38" s="521">
        <v>10.610669</v>
      </c>
      <c r="S38" s="521">
        <v>11.314845</v>
      </c>
      <c r="T38" s="521">
        <v>13.754079000000001</v>
      </c>
      <c r="U38" s="521">
        <v>14.962937999999999</v>
      </c>
      <c r="V38" s="521">
        <v>15.637915</v>
      </c>
      <c r="W38" s="521">
        <v>12.591926000000001</v>
      </c>
      <c r="X38" s="521">
        <v>11.554100999999999</v>
      </c>
      <c r="Y38" s="521">
        <v>11.605649</v>
      </c>
      <c r="Z38" s="521">
        <v>12.645562999999999</v>
      </c>
      <c r="AA38" s="521">
        <v>13.97039</v>
      </c>
      <c r="AB38" s="521">
        <v>12.007031</v>
      </c>
      <c r="AC38" s="521">
        <v>12.095578</v>
      </c>
      <c r="AD38" s="521">
        <v>10.768924</v>
      </c>
      <c r="AE38" s="521">
        <v>11.527875999999999</v>
      </c>
      <c r="AF38" s="521">
        <v>12.668126000000001</v>
      </c>
      <c r="AG38" s="521">
        <v>15.765587999999999</v>
      </c>
      <c r="AH38" s="521">
        <v>15.923831</v>
      </c>
      <c r="AI38" s="521">
        <v>12.340597000000001</v>
      </c>
      <c r="AJ38" s="521">
        <v>11.119373</v>
      </c>
      <c r="AK38" s="521">
        <v>11.447889999999999</v>
      </c>
      <c r="AL38" s="521">
        <v>13.046155000000001</v>
      </c>
      <c r="AM38" s="521">
        <v>12.699878999999999</v>
      </c>
      <c r="AN38" s="521">
        <v>11.432169999999999</v>
      </c>
      <c r="AO38" s="521">
        <v>11.992837</v>
      </c>
      <c r="AP38" s="521">
        <v>10.478895</v>
      </c>
      <c r="AQ38" s="521">
        <v>10.838215</v>
      </c>
      <c r="AR38" s="521">
        <v>12.015824</v>
      </c>
      <c r="AS38" s="521">
        <v>15.608202</v>
      </c>
      <c r="AT38" s="521">
        <v>13.953676</v>
      </c>
      <c r="AU38" s="521">
        <v>12.560556</v>
      </c>
      <c r="AV38" s="521">
        <v>11.365569000000001</v>
      </c>
      <c r="AW38" s="521">
        <v>11.598578</v>
      </c>
      <c r="AX38" s="521">
        <v>12.505335006999999</v>
      </c>
      <c r="AY38" s="521">
        <v>13.447781000000001</v>
      </c>
      <c r="AZ38" s="521">
        <v>11.872809999999999</v>
      </c>
      <c r="BA38" s="521">
        <v>11.641648999999999</v>
      </c>
      <c r="BB38" s="521">
        <v>10.659670999999999</v>
      </c>
      <c r="BC38" s="521">
        <v>11.366106</v>
      </c>
      <c r="BD38" s="728">
        <v>13.643476</v>
      </c>
      <c r="BE38" s="728">
        <v>16.019259999999999</v>
      </c>
      <c r="BF38" s="728">
        <v>14.99587</v>
      </c>
      <c r="BG38" s="508">
        <v>12.18727</v>
      </c>
      <c r="BH38" s="508">
        <v>11.462400000000001</v>
      </c>
      <c r="BI38" s="508">
        <v>11.38245</v>
      </c>
      <c r="BJ38" s="508">
        <v>12.887420000000001</v>
      </c>
      <c r="BK38" s="508">
        <v>13.45257</v>
      </c>
      <c r="BL38" s="508">
        <v>11.51145</v>
      </c>
      <c r="BM38" s="508">
        <v>12.40396</v>
      </c>
      <c r="BN38" s="508">
        <v>11.199590000000001</v>
      </c>
      <c r="BO38" s="508">
        <v>11.752649999999999</v>
      </c>
      <c r="BP38" s="508">
        <v>13.484109999999999</v>
      </c>
      <c r="BQ38" s="508">
        <v>16.272320000000001</v>
      </c>
      <c r="BR38" s="508">
        <v>16.038170000000001</v>
      </c>
      <c r="BS38" s="508">
        <v>13.03045</v>
      </c>
      <c r="BT38" s="508">
        <v>11.957409999999999</v>
      </c>
      <c r="BU38" s="508">
        <v>11.76872</v>
      </c>
      <c r="BV38" s="508">
        <v>13.202959999999999</v>
      </c>
    </row>
    <row r="39" spans="1:74" ht="11.1" customHeight="1" x14ac:dyDescent="0.2">
      <c r="A39" s="250"/>
      <c r="B39" s="68" t="s">
        <v>760</v>
      </c>
      <c r="C39" s="522"/>
      <c r="D39" s="522"/>
      <c r="E39" s="522"/>
      <c r="F39" s="522"/>
      <c r="G39" s="522"/>
      <c r="H39" s="522"/>
      <c r="I39" s="522"/>
      <c r="J39" s="522"/>
      <c r="K39" s="522"/>
      <c r="L39" s="522"/>
      <c r="M39" s="522"/>
      <c r="N39" s="522"/>
      <c r="O39" s="522"/>
      <c r="P39" s="522"/>
      <c r="Q39" s="522"/>
      <c r="R39" s="522"/>
      <c r="S39" s="522"/>
      <c r="T39" s="522"/>
      <c r="U39" s="522"/>
      <c r="V39" s="522"/>
      <c r="W39" s="522"/>
      <c r="X39" s="522"/>
      <c r="Y39" s="522"/>
      <c r="Z39" s="522"/>
      <c r="AA39" s="522"/>
      <c r="AB39" s="522"/>
      <c r="AC39" s="522"/>
      <c r="AD39" s="522"/>
      <c r="AE39" s="522"/>
      <c r="AF39" s="522"/>
      <c r="AG39" s="522"/>
      <c r="AH39" s="522"/>
      <c r="AI39" s="522"/>
      <c r="AJ39" s="522"/>
      <c r="AK39" s="522"/>
      <c r="AL39" s="522"/>
      <c r="AM39" s="522"/>
      <c r="AN39" s="522"/>
      <c r="AO39" s="522"/>
      <c r="AP39" s="522"/>
      <c r="AQ39" s="522"/>
      <c r="AR39" s="522"/>
      <c r="AS39" s="522"/>
      <c r="AT39" s="522"/>
      <c r="AU39" s="522"/>
      <c r="AV39" s="522"/>
      <c r="AW39" s="522"/>
      <c r="AX39" s="522"/>
      <c r="AY39" s="522"/>
      <c r="AZ39" s="522"/>
      <c r="BA39" s="522"/>
      <c r="BB39" s="522"/>
      <c r="BC39" s="522"/>
      <c r="BD39" s="800"/>
      <c r="BE39" s="800"/>
      <c r="BF39" s="800"/>
      <c r="BG39" s="527"/>
      <c r="BH39" s="527"/>
      <c r="BI39" s="527"/>
      <c r="BJ39" s="527"/>
      <c r="BK39" s="527"/>
      <c r="BL39" s="527"/>
      <c r="BM39" s="527"/>
      <c r="BN39" s="527"/>
      <c r="BO39" s="527"/>
      <c r="BP39" s="527"/>
      <c r="BQ39" s="527"/>
      <c r="BR39" s="527"/>
      <c r="BS39" s="527"/>
      <c r="BT39" s="527"/>
      <c r="BU39" s="527"/>
      <c r="BV39" s="527"/>
    </row>
    <row r="40" spans="1:74" s="321" customFormat="1" ht="11.1" customHeight="1" x14ac:dyDescent="0.2">
      <c r="A40" s="528" t="s">
        <v>686</v>
      </c>
      <c r="B40" s="500" t="s">
        <v>1057</v>
      </c>
      <c r="C40" s="344">
        <v>70.260210647999997</v>
      </c>
      <c r="D40" s="344">
        <v>64.837817126999994</v>
      </c>
      <c r="E40" s="344">
        <v>62.566478019999998</v>
      </c>
      <c r="F40" s="344">
        <v>54.974230953000003</v>
      </c>
      <c r="G40" s="344">
        <v>57.939511510000003</v>
      </c>
      <c r="H40" s="344">
        <v>68.106879526</v>
      </c>
      <c r="I40" s="344">
        <v>82.355246550999993</v>
      </c>
      <c r="J40" s="344">
        <v>77.199356866000002</v>
      </c>
      <c r="K40" s="344">
        <v>63.422148405999998</v>
      </c>
      <c r="L40" s="344">
        <v>59.278300776999998</v>
      </c>
      <c r="M40" s="344">
        <v>60.001341621999998</v>
      </c>
      <c r="N40" s="344">
        <v>71.097913442999996</v>
      </c>
      <c r="O40" s="344">
        <v>72.186779529999995</v>
      </c>
      <c r="P40" s="344">
        <v>69.427104299999996</v>
      </c>
      <c r="Q40" s="344">
        <v>63.545163303999999</v>
      </c>
      <c r="R40" s="344">
        <v>56.862200985000001</v>
      </c>
      <c r="S40" s="344">
        <v>60.228550386000002</v>
      </c>
      <c r="T40" s="344">
        <v>72.698322834999999</v>
      </c>
      <c r="U40" s="344">
        <v>79.890149953000005</v>
      </c>
      <c r="V40" s="344">
        <v>81.404665893000001</v>
      </c>
      <c r="W40" s="344">
        <v>66.281091083000007</v>
      </c>
      <c r="X40" s="344">
        <v>61.048034319000003</v>
      </c>
      <c r="Y40" s="344">
        <v>62.116771092</v>
      </c>
      <c r="Z40" s="344">
        <v>68.706014264999993</v>
      </c>
      <c r="AA40" s="344">
        <v>78.516593412000006</v>
      </c>
      <c r="AB40" s="344">
        <v>66.479269102999993</v>
      </c>
      <c r="AC40" s="344">
        <v>65.495279858999993</v>
      </c>
      <c r="AD40" s="344">
        <v>56.723219669000002</v>
      </c>
      <c r="AE40" s="344">
        <v>62.614938354000003</v>
      </c>
      <c r="AF40" s="344">
        <v>70.152998308999997</v>
      </c>
      <c r="AG40" s="344">
        <v>79.808008060000006</v>
      </c>
      <c r="AH40" s="344">
        <v>79.609735669000003</v>
      </c>
      <c r="AI40" s="344">
        <v>66.218409414999996</v>
      </c>
      <c r="AJ40" s="344">
        <v>59.067474052999998</v>
      </c>
      <c r="AK40" s="344">
        <v>61.746126728999997</v>
      </c>
      <c r="AL40" s="344">
        <v>72.103129894999995</v>
      </c>
      <c r="AM40" s="344">
        <v>69.513061596</v>
      </c>
      <c r="AN40" s="344">
        <v>61.839553123999998</v>
      </c>
      <c r="AO40" s="344">
        <v>65.743280528</v>
      </c>
      <c r="AP40" s="344">
        <v>56.366356248999999</v>
      </c>
      <c r="AQ40" s="344">
        <v>59.826247674000001</v>
      </c>
      <c r="AR40" s="344">
        <v>67.734765928000002</v>
      </c>
      <c r="AS40" s="344">
        <v>82.819600007999995</v>
      </c>
      <c r="AT40" s="344">
        <v>79.857785958999997</v>
      </c>
      <c r="AU40" s="344">
        <v>68.370957558000001</v>
      </c>
      <c r="AV40" s="344">
        <v>60.331922235</v>
      </c>
      <c r="AW40" s="344">
        <v>64.071316702999994</v>
      </c>
      <c r="AX40" s="344">
        <v>70.675485737000002</v>
      </c>
      <c r="AY40" s="344">
        <v>77.816338141000003</v>
      </c>
      <c r="AZ40" s="344">
        <v>66.302722469000003</v>
      </c>
      <c r="BA40" s="344">
        <v>64.502779340000004</v>
      </c>
      <c r="BB40" s="344">
        <v>58.658412949000002</v>
      </c>
      <c r="BC40" s="344">
        <v>63.427675663999999</v>
      </c>
      <c r="BD40" s="784">
        <v>76.730658054000003</v>
      </c>
      <c r="BE40" s="784">
        <v>83.840105902000005</v>
      </c>
      <c r="BF40" s="784">
        <v>80.083785625999994</v>
      </c>
      <c r="BG40" s="514">
        <v>65.378860000000003</v>
      </c>
      <c r="BH40" s="514">
        <v>61.74042</v>
      </c>
      <c r="BI40" s="514">
        <v>61.619410000000002</v>
      </c>
      <c r="BJ40" s="514">
        <v>70.929609999999997</v>
      </c>
      <c r="BK40" s="514">
        <v>76.194509999999994</v>
      </c>
      <c r="BL40" s="514">
        <v>63.445799999999998</v>
      </c>
      <c r="BM40" s="514">
        <v>65.770669999999996</v>
      </c>
      <c r="BN40" s="514">
        <v>58.673270000000002</v>
      </c>
      <c r="BO40" s="514">
        <v>63.49051</v>
      </c>
      <c r="BP40" s="514">
        <v>71.170630000000003</v>
      </c>
      <c r="BQ40" s="514">
        <v>81.89864</v>
      </c>
      <c r="BR40" s="514">
        <v>81.141909999999996</v>
      </c>
      <c r="BS40" s="514">
        <v>66.413250000000005</v>
      </c>
      <c r="BT40" s="514">
        <v>61.458660000000002</v>
      </c>
      <c r="BU40" s="514">
        <v>61.931559999999998</v>
      </c>
      <c r="BV40" s="514">
        <v>71.130160000000004</v>
      </c>
    </row>
    <row r="41" spans="1:74" ht="11.1" customHeight="1" x14ac:dyDescent="0.2">
      <c r="A41" s="255" t="s">
        <v>680</v>
      </c>
      <c r="B41" s="531" t="s">
        <v>1050</v>
      </c>
      <c r="C41" s="521">
        <v>28.417717084</v>
      </c>
      <c r="D41" s="521">
        <v>26.290444872999998</v>
      </c>
      <c r="E41" s="521">
        <v>26.253165926000001</v>
      </c>
      <c r="F41" s="521">
        <v>21.906882093</v>
      </c>
      <c r="G41" s="521">
        <v>21.627072521999999</v>
      </c>
      <c r="H41" s="521">
        <v>27.596354945000002</v>
      </c>
      <c r="I41" s="521">
        <v>36.508154845999996</v>
      </c>
      <c r="J41" s="521">
        <v>33.433145633000002</v>
      </c>
      <c r="K41" s="521">
        <v>26.670318397999999</v>
      </c>
      <c r="L41" s="521">
        <v>24.014930407000001</v>
      </c>
      <c r="M41" s="521">
        <v>20.285044801000002</v>
      </c>
      <c r="N41" s="521">
        <v>25.765267504000001</v>
      </c>
      <c r="O41" s="521">
        <v>25.875181625</v>
      </c>
      <c r="P41" s="521">
        <v>22.602738249000002</v>
      </c>
      <c r="Q41" s="521">
        <v>23.806918026999998</v>
      </c>
      <c r="R41" s="521">
        <v>21.628948263000002</v>
      </c>
      <c r="S41" s="521">
        <v>22.309867403999998</v>
      </c>
      <c r="T41" s="521">
        <v>27.49856746</v>
      </c>
      <c r="U41" s="521">
        <v>31.469946647</v>
      </c>
      <c r="V41" s="521">
        <v>32.899928668000001</v>
      </c>
      <c r="W41" s="521">
        <v>25.593735605999999</v>
      </c>
      <c r="X41" s="521">
        <v>26.142855049000001</v>
      </c>
      <c r="Y41" s="521">
        <v>25.655771902000001</v>
      </c>
      <c r="Z41" s="521">
        <v>27.094792935000001</v>
      </c>
      <c r="AA41" s="521">
        <v>26.852465638000002</v>
      </c>
      <c r="AB41" s="521">
        <v>23.787591860999999</v>
      </c>
      <c r="AC41" s="521">
        <v>25.407644981000001</v>
      </c>
      <c r="AD41" s="521">
        <v>20.083242568999999</v>
      </c>
      <c r="AE41" s="521">
        <v>23.354358458</v>
      </c>
      <c r="AF41" s="521">
        <v>29.648434672</v>
      </c>
      <c r="AG41" s="521">
        <v>36.272475524999997</v>
      </c>
      <c r="AH41" s="521">
        <v>35.880873938000001</v>
      </c>
      <c r="AI41" s="521">
        <v>30.178582931000001</v>
      </c>
      <c r="AJ41" s="521">
        <v>26.526557800999999</v>
      </c>
      <c r="AK41" s="521">
        <v>25.191196273999999</v>
      </c>
      <c r="AL41" s="521">
        <v>27.628266554</v>
      </c>
      <c r="AM41" s="521">
        <v>30.124214347999999</v>
      </c>
      <c r="AN41" s="521">
        <v>26.720509904</v>
      </c>
      <c r="AO41" s="521">
        <v>28.302329841999999</v>
      </c>
      <c r="AP41" s="521">
        <v>23.057339772999999</v>
      </c>
      <c r="AQ41" s="521">
        <v>25.963577533999999</v>
      </c>
      <c r="AR41" s="521">
        <v>32.458619886999998</v>
      </c>
      <c r="AS41" s="521">
        <v>41.230165217</v>
      </c>
      <c r="AT41" s="521">
        <v>38.411899689999998</v>
      </c>
      <c r="AU41" s="521">
        <v>32.627854865000003</v>
      </c>
      <c r="AV41" s="521">
        <v>26.329188030000001</v>
      </c>
      <c r="AW41" s="521">
        <v>27.981592203999998</v>
      </c>
      <c r="AX41" s="521">
        <v>31.116618942999999</v>
      </c>
      <c r="AY41" s="521">
        <v>32.723295847999999</v>
      </c>
      <c r="AZ41" s="521">
        <v>30.790193919</v>
      </c>
      <c r="BA41" s="521">
        <v>30.029898871</v>
      </c>
      <c r="BB41" s="521">
        <v>26.261990148999999</v>
      </c>
      <c r="BC41" s="521">
        <v>27.365574661</v>
      </c>
      <c r="BD41" s="728">
        <v>35.030410142000001</v>
      </c>
      <c r="BE41" s="728">
        <v>40.974104666000002</v>
      </c>
      <c r="BF41" s="728">
        <v>38.482680354999999</v>
      </c>
      <c r="BG41" s="508">
        <v>30.944579999999998</v>
      </c>
      <c r="BH41" s="508">
        <v>27.781140000000001</v>
      </c>
      <c r="BI41" s="508">
        <v>25.430029999999999</v>
      </c>
      <c r="BJ41" s="508">
        <v>27.414090000000002</v>
      </c>
      <c r="BK41" s="508">
        <v>30.54683</v>
      </c>
      <c r="BL41" s="508">
        <v>26.6906</v>
      </c>
      <c r="BM41" s="508">
        <v>29.570679999999999</v>
      </c>
      <c r="BN41" s="508">
        <v>26.667770000000001</v>
      </c>
      <c r="BO41" s="508">
        <v>28.3203</v>
      </c>
      <c r="BP41" s="508">
        <v>30.446079999999998</v>
      </c>
      <c r="BQ41" s="508">
        <v>38.597279999999998</v>
      </c>
      <c r="BR41" s="508">
        <v>37.137729999999998</v>
      </c>
      <c r="BS41" s="508">
        <v>30.290569999999999</v>
      </c>
      <c r="BT41" s="508">
        <v>29.3432</v>
      </c>
      <c r="BU41" s="508">
        <v>25.522639999999999</v>
      </c>
      <c r="BV41" s="508">
        <v>25.16244</v>
      </c>
    </row>
    <row r="42" spans="1:74" ht="11.1" customHeight="1" x14ac:dyDescent="0.2">
      <c r="A42" s="255" t="s">
        <v>681</v>
      </c>
      <c r="B42" s="497" t="s">
        <v>478</v>
      </c>
      <c r="C42" s="521">
        <v>12.442781044</v>
      </c>
      <c r="D42" s="521">
        <v>11.977560064</v>
      </c>
      <c r="E42" s="521">
        <v>9.3370079760000007</v>
      </c>
      <c r="F42" s="521">
        <v>7.313116076</v>
      </c>
      <c r="G42" s="521">
        <v>9.0785404520000004</v>
      </c>
      <c r="H42" s="521">
        <v>13.251508526</v>
      </c>
      <c r="I42" s="521">
        <v>18.817444277</v>
      </c>
      <c r="J42" s="521">
        <v>16.887344279000001</v>
      </c>
      <c r="K42" s="521">
        <v>10.882438966</v>
      </c>
      <c r="L42" s="521">
        <v>9.6242066919999996</v>
      </c>
      <c r="M42" s="521">
        <v>12.151286494000001</v>
      </c>
      <c r="N42" s="521">
        <v>16.18249101</v>
      </c>
      <c r="O42" s="521">
        <v>16.743927436</v>
      </c>
      <c r="P42" s="521">
        <v>20.409738678</v>
      </c>
      <c r="Q42" s="521">
        <v>12.683046763</v>
      </c>
      <c r="R42" s="521">
        <v>10.476472797</v>
      </c>
      <c r="S42" s="521">
        <v>11.436374662</v>
      </c>
      <c r="T42" s="521">
        <v>17.853197160000001</v>
      </c>
      <c r="U42" s="521">
        <v>21.226040175000001</v>
      </c>
      <c r="V42" s="521">
        <v>20.758307085999999</v>
      </c>
      <c r="W42" s="521">
        <v>13.330375504999999</v>
      </c>
      <c r="X42" s="521">
        <v>9.0429991449999996</v>
      </c>
      <c r="Y42" s="521">
        <v>9.2259576590000005</v>
      </c>
      <c r="Z42" s="521">
        <v>11.498792262</v>
      </c>
      <c r="AA42" s="521">
        <v>21.488793485999999</v>
      </c>
      <c r="AB42" s="521">
        <v>15.666828722</v>
      </c>
      <c r="AC42" s="521">
        <v>11.769496050000001</v>
      </c>
      <c r="AD42" s="521">
        <v>11.287875865</v>
      </c>
      <c r="AE42" s="521">
        <v>11.352450564</v>
      </c>
      <c r="AF42" s="521">
        <v>13.02842676</v>
      </c>
      <c r="AG42" s="521">
        <v>15.720831725</v>
      </c>
      <c r="AH42" s="521">
        <v>16.579918687999999</v>
      </c>
      <c r="AI42" s="521">
        <v>10.217734618</v>
      </c>
      <c r="AJ42" s="521">
        <v>7.263808901</v>
      </c>
      <c r="AK42" s="521">
        <v>9.2944511040000002</v>
      </c>
      <c r="AL42" s="521">
        <v>14.536779459</v>
      </c>
      <c r="AM42" s="521">
        <v>10.055593965</v>
      </c>
      <c r="AN42" s="521">
        <v>8.6201089619999998</v>
      </c>
      <c r="AO42" s="521">
        <v>9.6545886509999992</v>
      </c>
      <c r="AP42" s="521">
        <v>8.0454665680000002</v>
      </c>
      <c r="AQ42" s="521">
        <v>6.8575948440000003</v>
      </c>
      <c r="AR42" s="521">
        <v>7.9822970560000002</v>
      </c>
      <c r="AS42" s="521">
        <v>13.592682349</v>
      </c>
      <c r="AT42" s="521">
        <v>13.307511908</v>
      </c>
      <c r="AU42" s="521">
        <v>9.3423627509999996</v>
      </c>
      <c r="AV42" s="521">
        <v>7.0284690019999996</v>
      </c>
      <c r="AW42" s="521">
        <v>8.4408884400000002</v>
      </c>
      <c r="AX42" s="521">
        <v>10.180647617</v>
      </c>
      <c r="AY42" s="521">
        <v>15.156702052</v>
      </c>
      <c r="AZ42" s="521">
        <v>7.809849281</v>
      </c>
      <c r="BA42" s="521">
        <v>6.1111372790000003</v>
      </c>
      <c r="BB42" s="521">
        <v>6.8864396919999997</v>
      </c>
      <c r="BC42" s="521">
        <v>8.4956844789999995</v>
      </c>
      <c r="BD42" s="728">
        <v>12.835629276000001</v>
      </c>
      <c r="BE42" s="728">
        <v>14.37519</v>
      </c>
      <c r="BF42" s="728">
        <v>12.92108</v>
      </c>
      <c r="BG42" s="508">
        <v>6.6477750000000002</v>
      </c>
      <c r="BH42" s="508">
        <v>6.2240919999999997</v>
      </c>
      <c r="BI42" s="508">
        <v>8.4803569999999997</v>
      </c>
      <c r="BJ42" s="508">
        <v>13.80462</v>
      </c>
      <c r="BK42" s="508">
        <v>15.809620000000001</v>
      </c>
      <c r="BL42" s="508">
        <v>10.045059999999999</v>
      </c>
      <c r="BM42" s="508">
        <v>7.2226920000000003</v>
      </c>
      <c r="BN42" s="508">
        <v>4.7780930000000001</v>
      </c>
      <c r="BO42" s="508">
        <v>6.1109390000000001</v>
      </c>
      <c r="BP42" s="508">
        <v>10.875999999999999</v>
      </c>
      <c r="BQ42" s="508">
        <v>13.62842</v>
      </c>
      <c r="BR42" s="508">
        <v>14.590020000000001</v>
      </c>
      <c r="BS42" s="508">
        <v>8.4344249999999992</v>
      </c>
      <c r="BT42" s="508">
        <v>5.8708410000000004</v>
      </c>
      <c r="BU42" s="508">
        <v>7.6887809999999996</v>
      </c>
      <c r="BV42" s="508">
        <v>15.95134</v>
      </c>
    </row>
    <row r="43" spans="1:74" ht="11.1" customHeight="1" x14ac:dyDescent="0.2">
      <c r="A43" s="255" t="s">
        <v>682</v>
      </c>
      <c r="B43" s="497" t="s">
        <v>1051</v>
      </c>
      <c r="C43" s="521">
        <v>24.934111000000001</v>
      </c>
      <c r="D43" s="521">
        <v>22.001196</v>
      </c>
      <c r="E43" s="521">
        <v>21.964994999999998</v>
      </c>
      <c r="F43" s="521">
        <v>20.822652000000001</v>
      </c>
      <c r="G43" s="521">
        <v>22.672436000000001</v>
      </c>
      <c r="H43" s="521">
        <v>23.568380999999999</v>
      </c>
      <c r="I43" s="521">
        <v>24.085398999999999</v>
      </c>
      <c r="J43" s="521">
        <v>24.138093000000001</v>
      </c>
      <c r="K43" s="521">
        <v>22.629688000000002</v>
      </c>
      <c r="L43" s="521">
        <v>21.771270000000001</v>
      </c>
      <c r="M43" s="521">
        <v>22.651841999999998</v>
      </c>
      <c r="N43" s="521">
        <v>24.509457000000001</v>
      </c>
      <c r="O43" s="521">
        <v>25.059024999999998</v>
      </c>
      <c r="P43" s="521">
        <v>22.059631</v>
      </c>
      <c r="Q43" s="521">
        <v>21.140552</v>
      </c>
      <c r="R43" s="521">
        <v>19.603925</v>
      </c>
      <c r="S43" s="521">
        <v>21.749980999999998</v>
      </c>
      <c r="T43" s="521">
        <v>23.295214999999999</v>
      </c>
      <c r="U43" s="521">
        <v>23.527076999999998</v>
      </c>
      <c r="V43" s="521">
        <v>24.210357999999999</v>
      </c>
      <c r="W43" s="521">
        <v>22.781082999999999</v>
      </c>
      <c r="X43" s="521">
        <v>21.486812</v>
      </c>
      <c r="Y43" s="521">
        <v>21.970548000000001</v>
      </c>
      <c r="Z43" s="521">
        <v>24.808299999999999</v>
      </c>
      <c r="AA43" s="521">
        <v>24.976103999999999</v>
      </c>
      <c r="AB43" s="521">
        <v>21.677513999999999</v>
      </c>
      <c r="AC43" s="521">
        <v>22.356406</v>
      </c>
      <c r="AD43" s="521">
        <v>19.338346000000001</v>
      </c>
      <c r="AE43" s="521">
        <v>22.62135</v>
      </c>
      <c r="AF43" s="521">
        <v>23.104254000000001</v>
      </c>
      <c r="AG43" s="521">
        <v>23.994440999999998</v>
      </c>
      <c r="AH43" s="521">
        <v>23.605253999999999</v>
      </c>
      <c r="AI43" s="521">
        <v>22.09065</v>
      </c>
      <c r="AJ43" s="521">
        <v>20.431763</v>
      </c>
      <c r="AK43" s="521">
        <v>22.007086000000001</v>
      </c>
      <c r="AL43" s="521">
        <v>24.383047000000001</v>
      </c>
      <c r="AM43" s="521">
        <v>24.382957999999999</v>
      </c>
      <c r="AN43" s="521">
        <v>21.35632</v>
      </c>
      <c r="AO43" s="521">
        <v>21.878081000000002</v>
      </c>
      <c r="AP43" s="521">
        <v>20.077632000000001</v>
      </c>
      <c r="AQ43" s="521">
        <v>22.207439000000001</v>
      </c>
      <c r="AR43" s="521">
        <v>23.373743000000001</v>
      </c>
      <c r="AS43" s="521">
        <v>24.054993</v>
      </c>
      <c r="AT43" s="521">
        <v>23.876401000000001</v>
      </c>
      <c r="AU43" s="521">
        <v>22.623988000000001</v>
      </c>
      <c r="AV43" s="521">
        <v>21.699584999999999</v>
      </c>
      <c r="AW43" s="521">
        <v>22.630302</v>
      </c>
      <c r="AX43" s="521">
        <v>24.440300000000001</v>
      </c>
      <c r="AY43" s="521">
        <v>24.642478000000001</v>
      </c>
      <c r="AZ43" s="521">
        <v>22.390941999999999</v>
      </c>
      <c r="BA43" s="521">
        <v>21.840306000000002</v>
      </c>
      <c r="BB43" s="521">
        <v>19.02272</v>
      </c>
      <c r="BC43" s="521">
        <v>22.118300000000001</v>
      </c>
      <c r="BD43" s="728">
        <v>23.234210999999998</v>
      </c>
      <c r="BE43" s="728">
        <v>23.709389999999999</v>
      </c>
      <c r="BF43" s="728">
        <v>24.0518</v>
      </c>
      <c r="BG43" s="508">
        <v>22.997800000000002</v>
      </c>
      <c r="BH43" s="508">
        <v>22.035250000000001</v>
      </c>
      <c r="BI43" s="508">
        <v>21.962589999999999</v>
      </c>
      <c r="BJ43" s="508">
        <v>24.322520000000001</v>
      </c>
      <c r="BK43" s="508">
        <v>24.351330000000001</v>
      </c>
      <c r="BL43" s="508">
        <v>21.203620000000001</v>
      </c>
      <c r="BM43" s="508">
        <v>21.840319999999998</v>
      </c>
      <c r="BN43" s="508">
        <v>19.957280000000001</v>
      </c>
      <c r="BO43" s="508">
        <v>22.783799999999999</v>
      </c>
      <c r="BP43" s="508">
        <v>23.565799999999999</v>
      </c>
      <c r="BQ43" s="508">
        <v>24.351330000000001</v>
      </c>
      <c r="BR43" s="508">
        <v>24.351330000000001</v>
      </c>
      <c r="BS43" s="508">
        <v>22.62257</v>
      </c>
      <c r="BT43" s="508">
        <v>20.40089</v>
      </c>
      <c r="BU43" s="508">
        <v>22.79853</v>
      </c>
      <c r="BV43" s="508">
        <v>24.351330000000001</v>
      </c>
    </row>
    <row r="44" spans="1:74" ht="11.1" customHeight="1" x14ac:dyDescent="0.2">
      <c r="A44" s="255" t="s">
        <v>683</v>
      </c>
      <c r="B44" s="497" t="s">
        <v>1044</v>
      </c>
      <c r="C44" s="521">
        <v>0.93949220899999997</v>
      </c>
      <c r="D44" s="521">
        <v>1.0188192709999999</v>
      </c>
      <c r="E44" s="521">
        <v>1.0669614650000001</v>
      </c>
      <c r="F44" s="521">
        <v>0.99442952399999995</v>
      </c>
      <c r="G44" s="521">
        <v>0.98901821899999998</v>
      </c>
      <c r="H44" s="521">
        <v>0.76655817500000001</v>
      </c>
      <c r="I44" s="521">
        <v>0.63732705099999998</v>
      </c>
      <c r="J44" s="521">
        <v>0.62380544900000001</v>
      </c>
      <c r="K44" s="521">
        <v>0.53583539599999996</v>
      </c>
      <c r="L44" s="521">
        <v>0.48072120099999999</v>
      </c>
      <c r="M44" s="521">
        <v>0.57964233899999995</v>
      </c>
      <c r="N44" s="521">
        <v>0.73478606099999999</v>
      </c>
      <c r="O44" s="521">
        <v>0.89231832799999999</v>
      </c>
      <c r="P44" s="521">
        <v>0.67636028699999995</v>
      </c>
      <c r="Q44" s="521">
        <v>1.1001856640000001</v>
      </c>
      <c r="R44" s="521">
        <v>0.85810703099999996</v>
      </c>
      <c r="S44" s="521">
        <v>0.86068651399999996</v>
      </c>
      <c r="T44" s="521">
        <v>0.67914281600000004</v>
      </c>
      <c r="U44" s="521">
        <v>0.80663605800000004</v>
      </c>
      <c r="V44" s="521">
        <v>0.74119907900000004</v>
      </c>
      <c r="W44" s="521">
        <v>0.80976743900000003</v>
      </c>
      <c r="X44" s="521">
        <v>0.77119779399999999</v>
      </c>
      <c r="Y44" s="521">
        <v>0.85735395400000003</v>
      </c>
      <c r="Z44" s="521">
        <v>0.71903915600000001</v>
      </c>
      <c r="AA44" s="521">
        <v>0.71987885100000004</v>
      </c>
      <c r="AB44" s="521">
        <v>0.783605408</v>
      </c>
      <c r="AC44" s="521">
        <v>1.0235541370000001</v>
      </c>
      <c r="AD44" s="521">
        <v>0.90004922499999995</v>
      </c>
      <c r="AE44" s="521">
        <v>0.77020402399999999</v>
      </c>
      <c r="AF44" s="521">
        <v>0.623845023</v>
      </c>
      <c r="AG44" s="521">
        <v>0.53240849599999995</v>
      </c>
      <c r="AH44" s="521">
        <v>0.53731924399999997</v>
      </c>
      <c r="AI44" s="521">
        <v>0.54505073599999998</v>
      </c>
      <c r="AJ44" s="521">
        <v>0.49058313599999998</v>
      </c>
      <c r="AK44" s="521">
        <v>0.59424775399999996</v>
      </c>
      <c r="AL44" s="521">
        <v>0.83769048599999996</v>
      </c>
      <c r="AM44" s="521">
        <v>1.03969391</v>
      </c>
      <c r="AN44" s="521">
        <v>0.69596412799999996</v>
      </c>
      <c r="AO44" s="521">
        <v>0.88334948300000005</v>
      </c>
      <c r="AP44" s="521">
        <v>0.68096780199999996</v>
      </c>
      <c r="AQ44" s="521">
        <v>0.71428653900000005</v>
      </c>
      <c r="AR44" s="521">
        <v>0.37008127800000001</v>
      </c>
      <c r="AS44" s="521">
        <v>0.67320073400000002</v>
      </c>
      <c r="AT44" s="521">
        <v>0.70443577899999998</v>
      </c>
      <c r="AU44" s="521">
        <v>0.62137611100000001</v>
      </c>
      <c r="AV44" s="521">
        <v>1.08367093</v>
      </c>
      <c r="AW44" s="521">
        <v>0.59023684200000004</v>
      </c>
      <c r="AX44" s="521">
        <v>0.84658512399999997</v>
      </c>
      <c r="AY44" s="521">
        <v>1.091295356</v>
      </c>
      <c r="AZ44" s="521">
        <v>0.85335900200000003</v>
      </c>
      <c r="BA44" s="521">
        <v>1.012221676</v>
      </c>
      <c r="BB44" s="521">
        <v>0.84437057299999996</v>
      </c>
      <c r="BC44" s="521">
        <v>0.80639520099999995</v>
      </c>
      <c r="BD44" s="728">
        <v>0.55441726700000005</v>
      </c>
      <c r="BE44" s="728">
        <v>0.52331539999999999</v>
      </c>
      <c r="BF44" s="728">
        <v>0.49247030000000003</v>
      </c>
      <c r="BG44" s="508">
        <v>0.47004439999999997</v>
      </c>
      <c r="BH44" s="508">
        <v>0.58893030000000002</v>
      </c>
      <c r="BI44" s="508">
        <v>0.62946009999999997</v>
      </c>
      <c r="BJ44" s="508">
        <v>0.80903990000000003</v>
      </c>
      <c r="BK44" s="508">
        <v>0.84986090000000003</v>
      </c>
      <c r="BL44" s="508">
        <v>0.75160260000000001</v>
      </c>
      <c r="BM44" s="508">
        <v>0.96375370000000005</v>
      </c>
      <c r="BN44" s="508">
        <v>0.94572109999999998</v>
      </c>
      <c r="BO44" s="508">
        <v>0.90278179999999997</v>
      </c>
      <c r="BP44" s="508">
        <v>0.68746079999999998</v>
      </c>
      <c r="BQ44" s="508">
        <v>0.60043080000000004</v>
      </c>
      <c r="BR44" s="508">
        <v>0.53580220000000001</v>
      </c>
      <c r="BS44" s="508">
        <v>0.49369109999999999</v>
      </c>
      <c r="BT44" s="508">
        <v>0.60288430000000004</v>
      </c>
      <c r="BU44" s="508">
        <v>0.63729100000000005</v>
      </c>
      <c r="BV44" s="508">
        <v>0.81324750000000001</v>
      </c>
    </row>
    <row r="45" spans="1:74" ht="11.1" customHeight="1" x14ac:dyDescent="0.2">
      <c r="A45" s="255" t="s">
        <v>684</v>
      </c>
      <c r="B45" s="497" t="s">
        <v>1058</v>
      </c>
      <c r="C45" s="521">
        <v>3.3140700860000001</v>
      </c>
      <c r="D45" s="521">
        <v>3.3258166259999999</v>
      </c>
      <c r="E45" s="521">
        <v>3.6917432680000002</v>
      </c>
      <c r="F45" s="521">
        <v>3.695524174</v>
      </c>
      <c r="G45" s="521">
        <v>3.379923346</v>
      </c>
      <c r="H45" s="521">
        <v>2.750406602</v>
      </c>
      <c r="I45" s="521">
        <v>2.1634261920000002</v>
      </c>
      <c r="J45" s="521">
        <v>1.982678943</v>
      </c>
      <c r="K45" s="521">
        <v>2.5467741529999999</v>
      </c>
      <c r="L45" s="521">
        <v>3.2090289529999998</v>
      </c>
      <c r="M45" s="521">
        <v>4.0851077250000003</v>
      </c>
      <c r="N45" s="521">
        <v>3.6278745400000001</v>
      </c>
      <c r="O45" s="521">
        <v>3.3937382889999999</v>
      </c>
      <c r="P45" s="521">
        <v>3.3810089130000001</v>
      </c>
      <c r="Q45" s="521">
        <v>4.5561602470000002</v>
      </c>
      <c r="R45" s="521">
        <v>3.9970268839999998</v>
      </c>
      <c r="S45" s="521">
        <v>3.6462954060000001</v>
      </c>
      <c r="T45" s="521">
        <v>3.1942649620000001</v>
      </c>
      <c r="U45" s="521">
        <v>2.7272960080000002</v>
      </c>
      <c r="V45" s="521">
        <v>2.6166858899999998</v>
      </c>
      <c r="W45" s="521">
        <v>3.6062705820000001</v>
      </c>
      <c r="X45" s="521">
        <v>3.4035435879999998</v>
      </c>
      <c r="Y45" s="521">
        <v>4.1234283100000004</v>
      </c>
      <c r="Z45" s="521">
        <v>4.3103231160000002</v>
      </c>
      <c r="AA45" s="521">
        <v>4.1652590380000003</v>
      </c>
      <c r="AB45" s="521">
        <v>4.4071442830000001</v>
      </c>
      <c r="AC45" s="521">
        <v>4.8096681979999998</v>
      </c>
      <c r="AD45" s="521">
        <v>4.9707611529999998</v>
      </c>
      <c r="AE45" s="521">
        <v>4.4579280580000002</v>
      </c>
      <c r="AF45" s="521">
        <v>3.6788056120000001</v>
      </c>
      <c r="AG45" s="521">
        <v>3.223670136</v>
      </c>
      <c r="AH45" s="521">
        <v>2.9489053850000002</v>
      </c>
      <c r="AI45" s="521">
        <v>3.1290639329999999</v>
      </c>
      <c r="AJ45" s="521">
        <v>4.1863329399999998</v>
      </c>
      <c r="AK45" s="521">
        <v>4.5232844459999999</v>
      </c>
      <c r="AL45" s="521">
        <v>3.9353161920000002</v>
      </c>
      <c r="AM45" s="521">
        <v>3.8028371129999998</v>
      </c>
      <c r="AN45" s="521">
        <v>4.3413178669999999</v>
      </c>
      <c r="AO45" s="521">
        <v>4.9174995060000004</v>
      </c>
      <c r="AP45" s="521">
        <v>4.4441440219999997</v>
      </c>
      <c r="AQ45" s="521">
        <v>4.0305054849999999</v>
      </c>
      <c r="AR45" s="521">
        <v>3.5595068830000001</v>
      </c>
      <c r="AS45" s="521">
        <v>3.2129752749999998</v>
      </c>
      <c r="AT45" s="521">
        <v>3.4938357039999999</v>
      </c>
      <c r="AU45" s="521">
        <v>3.087396875</v>
      </c>
      <c r="AV45" s="521">
        <v>4.0707065939999998</v>
      </c>
      <c r="AW45" s="521">
        <v>4.2925716219999996</v>
      </c>
      <c r="AX45" s="521">
        <v>3.9908454469999999</v>
      </c>
      <c r="AY45" s="521">
        <v>4.0066612670000001</v>
      </c>
      <c r="AZ45" s="521">
        <v>4.450666569</v>
      </c>
      <c r="BA45" s="521">
        <v>5.4778456330000003</v>
      </c>
      <c r="BB45" s="521">
        <v>5.5502882639999997</v>
      </c>
      <c r="BC45" s="521">
        <v>4.6085699890000003</v>
      </c>
      <c r="BD45" s="728">
        <v>5.0901052910000004</v>
      </c>
      <c r="BE45" s="728">
        <v>4.2296680000000002</v>
      </c>
      <c r="BF45" s="728">
        <v>4.1202839999999998</v>
      </c>
      <c r="BG45" s="508">
        <v>4.2728859999999997</v>
      </c>
      <c r="BH45" s="508">
        <v>5.0094279999999998</v>
      </c>
      <c r="BI45" s="508">
        <v>4.9722410000000004</v>
      </c>
      <c r="BJ45" s="508">
        <v>4.2158720000000001</v>
      </c>
      <c r="BK45" s="508">
        <v>4.4321479999999998</v>
      </c>
      <c r="BL45" s="508">
        <v>4.6988500000000002</v>
      </c>
      <c r="BM45" s="508">
        <v>6.0802620000000003</v>
      </c>
      <c r="BN45" s="508">
        <v>6.1964759999999997</v>
      </c>
      <c r="BO45" s="508">
        <v>5.3381280000000002</v>
      </c>
      <c r="BP45" s="508">
        <v>5.5718579999999998</v>
      </c>
      <c r="BQ45" s="508">
        <v>4.6906480000000004</v>
      </c>
      <c r="BR45" s="508">
        <v>4.5252840000000001</v>
      </c>
      <c r="BS45" s="508">
        <v>4.5136390000000004</v>
      </c>
      <c r="BT45" s="508">
        <v>5.1291570000000002</v>
      </c>
      <c r="BU45" s="508">
        <v>5.1569079999999996</v>
      </c>
      <c r="BV45" s="508">
        <v>4.4914560000000003</v>
      </c>
    </row>
    <row r="46" spans="1:74" ht="11.1" customHeight="1" x14ac:dyDescent="0.2">
      <c r="A46" s="255" t="s">
        <v>685</v>
      </c>
      <c r="B46" s="531" t="s">
        <v>1059</v>
      </c>
      <c r="C46" s="521">
        <v>0.212039225</v>
      </c>
      <c r="D46" s="521">
        <v>0.223980293</v>
      </c>
      <c r="E46" s="521">
        <v>0.25260438499999999</v>
      </c>
      <c r="F46" s="521">
        <v>0.24162708599999999</v>
      </c>
      <c r="G46" s="521">
        <v>0.19252097100000001</v>
      </c>
      <c r="H46" s="521">
        <v>0.17367027800000001</v>
      </c>
      <c r="I46" s="521">
        <v>0.143495185</v>
      </c>
      <c r="J46" s="521">
        <v>0.134289562</v>
      </c>
      <c r="K46" s="521">
        <v>0.157093493</v>
      </c>
      <c r="L46" s="521">
        <v>0.178143524</v>
      </c>
      <c r="M46" s="521">
        <v>0.248418263</v>
      </c>
      <c r="N46" s="521">
        <v>0.27803732799999997</v>
      </c>
      <c r="O46" s="521">
        <v>0.222588852</v>
      </c>
      <c r="P46" s="521">
        <v>0.29762717300000002</v>
      </c>
      <c r="Q46" s="521">
        <v>0.25830060300000002</v>
      </c>
      <c r="R46" s="521">
        <v>0.29772101000000001</v>
      </c>
      <c r="S46" s="521">
        <v>0.2253454</v>
      </c>
      <c r="T46" s="521">
        <v>0.177935437</v>
      </c>
      <c r="U46" s="521">
        <v>0.13315406499999999</v>
      </c>
      <c r="V46" s="521">
        <v>0.17818717000000001</v>
      </c>
      <c r="W46" s="521">
        <v>0.159858951</v>
      </c>
      <c r="X46" s="521">
        <v>0.200626743</v>
      </c>
      <c r="Y46" s="521">
        <v>0.28371126699999999</v>
      </c>
      <c r="Z46" s="521">
        <v>0.27476679599999998</v>
      </c>
      <c r="AA46" s="521">
        <v>0.31409239900000002</v>
      </c>
      <c r="AB46" s="521">
        <v>0.15658482900000001</v>
      </c>
      <c r="AC46" s="521">
        <v>0.128510493</v>
      </c>
      <c r="AD46" s="521">
        <v>0.14294485700000001</v>
      </c>
      <c r="AE46" s="521">
        <v>5.8647249999999998E-2</v>
      </c>
      <c r="AF46" s="521">
        <v>6.9232241999999999E-2</v>
      </c>
      <c r="AG46" s="521">
        <v>6.4181178000000005E-2</v>
      </c>
      <c r="AH46" s="521">
        <v>5.7464413999999998E-2</v>
      </c>
      <c r="AI46" s="521">
        <v>5.7327197000000003E-2</v>
      </c>
      <c r="AJ46" s="521">
        <v>0.16842827499999999</v>
      </c>
      <c r="AK46" s="521">
        <v>0.13586115100000001</v>
      </c>
      <c r="AL46" s="521">
        <v>0.78203020400000001</v>
      </c>
      <c r="AM46" s="521">
        <v>0.10776426</v>
      </c>
      <c r="AN46" s="521">
        <v>0.105332263</v>
      </c>
      <c r="AO46" s="521">
        <v>0.107432046</v>
      </c>
      <c r="AP46" s="521">
        <v>6.0806084000000003E-2</v>
      </c>
      <c r="AQ46" s="521">
        <v>5.2844271999999998E-2</v>
      </c>
      <c r="AR46" s="521">
        <v>-9.4821760000000001E-3</v>
      </c>
      <c r="AS46" s="521">
        <v>5.5583433000000002E-2</v>
      </c>
      <c r="AT46" s="521">
        <v>6.3701878000000003E-2</v>
      </c>
      <c r="AU46" s="521">
        <v>6.7978955999999993E-2</v>
      </c>
      <c r="AV46" s="521">
        <v>0.120302679</v>
      </c>
      <c r="AW46" s="521">
        <v>0.135725595</v>
      </c>
      <c r="AX46" s="521">
        <v>0.10048860599999999</v>
      </c>
      <c r="AY46" s="521">
        <v>0.195905618</v>
      </c>
      <c r="AZ46" s="521">
        <v>7.7116980000000003E-3</v>
      </c>
      <c r="BA46" s="521">
        <v>3.1369881000000002E-2</v>
      </c>
      <c r="BB46" s="521">
        <v>9.2604271000000002E-2</v>
      </c>
      <c r="BC46" s="521">
        <v>3.3151333999999998E-2</v>
      </c>
      <c r="BD46" s="728">
        <v>-1.4114922E-2</v>
      </c>
      <c r="BE46" s="728">
        <v>2.8437899999999999E-2</v>
      </c>
      <c r="BF46" s="728">
        <v>1.5471199999999999E-2</v>
      </c>
      <c r="BG46" s="508">
        <v>4.5766800000000003E-2</v>
      </c>
      <c r="BH46" s="508">
        <v>0.1015795</v>
      </c>
      <c r="BI46" s="508">
        <v>0.144736</v>
      </c>
      <c r="BJ46" s="508">
        <v>0.3634674</v>
      </c>
      <c r="BK46" s="508">
        <v>0.2047195</v>
      </c>
      <c r="BL46" s="508">
        <v>5.6067100000000002E-2</v>
      </c>
      <c r="BM46" s="508">
        <v>9.2968999999999996E-2</v>
      </c>
      <c r="BN46" s="508">
        <v>0.1279324</v>
      </c>
      <c r="BO46" s="508">
        <v>3.4562200000000001E-2</v>
      </c>
      <c r="BP46" s="508">
        <v>2.3431799999999999E-2</v>
      </c>
      <c r="BQ46" s="508">
        <v>3.05274E-2</v>
      </c>
      <c r="BR46" s="508">
        <v>1.75347E-3</v>
      </c>
      <c r="BS46" s="508">
        <v>5.8350800000000001E-2</v>
      </c>
      <c r="BT46" s="508">
        <v>0.111693</v>
      </c>
      <c r="BU46" s="508">
        <v>0.12741189999999999</v>
      </c>
      <c r="BV46" s="508">
        <v>0.36034460000000001</v>
      </c>
    </row>
    <row r="47" spans="1:74" ht="11.1" customHeight="1" x14ac:dyDescent="0.2">
      <c r="A47" s="255" t="s">
        <v>687</v>
      </c>
      <c r="B47" s="529" t="s">
        <v>1060</v>
      </c>
      <c r="C47" s="521">
        <v>68.221802999999994</v>
      </c>
      <c r="D47" s="521">
        <v>62.905379000000003</v>
      </c>
      <c r="E47" s="521">
        <v>59.462333999999998</v>
      </c>
      <c r="F47" s="521">
        <v>51.781345999999999</v>
      </c>
      <c r="G47" s="521">
        <v>54.440184000000002</v>
      </c>
      <c r="H47" s="521">
        <v>64.904945999999995</v>
      </c>
      <c r="I47" s="521">
        <v>80.293980000000005</v>
      </c>
      <c r="J47" s="521">
        <v>73.807963999999998</v>
      </c>
      <c r="K47" s="521">
        <v>59.756191999999999</v>
      </c>
      <c r="L47" s="521">
        <v>56.075634999999998</v>
      </c>
      <c r="M47" s="521">
        <v>57.001455</v>
      </c>
      <c r="N47" s="521">
        <v>68.633041000000006</v>
      </c>
      <c r="O47" s="521">
        <v>70.744906589999999</v>
      </c>
      <c r="P47" s="521">
        <v>66.156363729999995</v>
      </c>
      <c r="Q47" s="521">
        <v>61.242915719999999</v>
      </c>
      <c r="R47" s="521">
        <v>54.994824029999997</v>
      </c>
      <c r="S47" s="521">
        <v>58.533422549999997</v>
      </c>
      <c r="T47" s="521">
        <v>69.179724820000004</v>
      </c>
      <c r="U47" s="521">
        <v>75.877906170000003</v>
      </c>
      <c r="V47" s="521">
        <v>77.929277339999999</v>
      </c>
      <c r="W47" s="521">
        <v>63.483484490000002</v>
      </c>
      <c r="X47" s="521">
        <v>58.563643519999999</v>
      </c>
      <c r="Y47" s="521">
        <v>61.040286279999997</v>
      </c>
      <c r="Z47" s="521">
        <v>64.937141789999998</v>
      </c>
      <c r="AA47" s="521">
        <v>76.399011455999997</v>
      </c>
      <c r="AB47" s="521">
        <v>64.002150127999997</v>
      </c>
      <c r="AC47" s="521">
        <v>62.973501882999997</v>
      </c>
      <c r="AD47" s="521">
        <v>56.502889404999998</v>
      </c>
      <c r="AE47" s="521">
        <v>61.029707100000003</v>
      </c>
      <c r="AF47" s="521">
        <v>67.842669318000006</v>
      </c>
      <c r="AG47" s="521">
        <v>77.671677622000004</v>
      </c>
      <c r="AH47" s="521">
        <v>76.395934113999999</v>
      </c>
      <c r="AI47" s="521">
        <v>62.646572157000001</v>
      </c>
      <c r="AJ47" s="521">
        <v>57.334343019000002</v>
      </c>
      <c r="AK47" s="521">
        <v>60.602413104999997</v>
      </c>
      <c r="AL47" s="521">
        <v>71.715381402000006</v>
      </c>
      <c r="AM47" s="521">
        <v>68.250291326999999</v>
      </c>
      <c r="AN47" s="521">
        <v>60.280532186999999</v>
      </c>
      <c r="AO47" s="521">
        <v>63.967406615999998</v>
      </c>
      <c r="AP47" s="521">
        <v>55.538533973</v>
      </c>
      <c r="AQ47" s="521">
        <v>57.983473566000001</v>
      </c>
      <c r="AR47" s="521">
        <v>62.719608792999999</v>
      </c>
      <c r="AS47" s="521">
        <v>77.340997525000006</v>
      </c>
      <c r="AT47" s="521">
        <v>73.731785467999998</v>
      </c>
      <c r="AU47" s="521">
        <v>63.351546028999998</v>
      </c>
      <c r="AV47" s="521">
        <v>58.624104389000003</v>
      </c>
      <c r="AW47" s="521">
        <v>61.390942008000003</v>
      </c>
      <c r="AX47" s="521">
        <v>66.961826938000002</v>
      </c>
      <c r="AY47" s="521">
        <v>74.356954036000005</v>
      </c>
      <c r="AZ47" s="521">
        <v>63.262626490000002</v>
      </c>
      <c r="BA47" s="521">
        <v>61.801280196999997</v>
      </c>
      <c r="BB47" s="521">
        <v>57.183481665000002</v>
      </c>
      <c r="BC47" s="521">
        <v>62.361899115</v>
      </c>
      <c r="BD47" s="728">
        <v>72.102098814000001</v>
      </c>
      <c r="BE47" s="728">
        <v>79.936065911</v>
      </c>
      <c r="BF47" s="728">
        <v>77.008430000000004</v>
      </c>
      <c r="BG47" s="508">
        <v>62.135649999999998</v>
      </c>
      <c r="BH47" s="508">
        <v>58.79965</v>
      </c>
      <c r="BI47" s="508">
        <v>59.679380000000002</v>
      </c>
      <c r="BJ47" s="508">
        <v>68.632409999999993</v>
      </c>
      <c r="BK47" s="508">
        <v>74.761759999999995</v>
      </c>
      <c r="BL47" s="508">
        <v>62.15108</v>
      </c>
      <c r="BM47" s="508">
        <v>64.196359999999999</v>
      </c>
      <c r="BN47" s="508">
        <v>57.399329999999999</v>
      </c>
      <c r="BO47" s="508">
        <v>62.42022</v>
      </c>
      <c r="BP47" s="508">
        <v>69.414150000000006</v>
      </c>
      <c r="BQ47" s="508">
        <v>80.217849999999999</v>
      </c>
      <c r="BR47" s="508">
        <v>78.854200000000006</v>
      </c>
      <c r="BS47" s="508">
        <v>63.963839999999998</v>
      </c>
      <c r="BT47" s="508">
        <v>59.769109999999998</v>
      </c>
      <c r="BU47" s="508">
        <v>60.514119999999998</v>
      </c>
      <c r="BV47" s="508">
        <v>69.463049999999996</v>
      </c>
    </row>
    <row r="48" spans="1:74" ht="11.1" customHeight="1" x14ac:dyDescent="0.2">
      <c r="A48" s="250"/>
      <c r="B48" s="68" t="s">
        <v>688</v>
      </c>
      <c r="C48" s="522"/>
      <c r="D48" s="522"/>
      <c r="E48" s="522"/>
      <c r="F48" s="522"/>
      <c r="G48" s="522"/>
      <c r="H48" s="522"/>
      <c r="I48" s="522"/>
      <c r="J48" s="522"/>
      <c r="K48" s="522"/>
      <c r="L48" s="522"/>
      <c r="M48" s="522"/>
      <c r="N48" s="522"/>
      <c r="O48" s="522"/>
      <c r="P48" s="522"/>
      <c r="Q48" s="522"/>
      <c r="R48" s="522"/>
      <c r="S48" s="522"/>
      <c r="T48" s="522"/>
      <c r="U48" s="522"/>
      <c r="V48" s="522"/>
      <c r="W48" s="522"/>
      <c r="X48" s="522"/>
      <c r="Y48" s="522"/>
      <c r="Z48" s="522"/>
      <c r="AA48" s="522"/>
      <c r="AB48" s="522"/>
      <c r="AC48" s="522"/>
      <c r="AD48" s="522"/>
      <c r="AE48" s="522"/>
      <c r="AF48" s="522"/>
      <c r="AG48" s="522"/>
      <c r="AH48" s="522"/>
      <c r="AI48" s="522"/>
      <c r="AJ48" s="522"/>
      <c r="AK48" s="522"/>
      <c r="AL48" s="522"/>
      <c r="AM48" s="522"/>
      <c r="AN48" s="522"/>
      <c r="AO48" s="522"/>
      <c r="AP48" s="522"/>
      <c r="AQ48" s="522"/>
      <c r="AR48" s="522"/>
      <c r="AS48" s="522"/>
      <c r="AT48" s="522"/>
      <c r="AU48" s="522"/>
      <c r="AV48" s="522"/>
      <c r="AW48" s="522"/>
      <c r="AX48" s="522"/>
      <c r="AY48" s="522"/>
      <c r="AZ48" s="522"/>
      <c r="BA48" s="522"/>
      <c r="BB48" s="522"/>
      <c r="BC48" s="522"/>
      <c r="BD48" s="800"/>
      <c r="BE48" s="800"/>
      <c r="BF48" s="800"/>
      <c r="BG48" s="527"/>
      <c r="BH48" s="527"/>
      <c r="BI48" s="527"/>
      <c r="BJ48" s="527"/>
      <c r="BK48" s="527"/>
      <c r="BL48" s="527"/>
      <c r="BM48" s="527"/>
      <c r="BN48" s="527"/>
      <c r="BO48" s="527"/>
      <c r="BP48" s="527"/>
      <c r="BQ48" s="527"/>
      <c r="BR48" s="527"/>
      <c r="BS48" s="527"/>
      <c r="BT48" s="527"/>
      <c r="BU48" s="527"/>
      <c r="BV48" s="527"/>
    </row>
    <row r="49" spans="1:74" s="321" customFormat="1" ht="11.1" customHeight="1" x14ac:dyDescent="0.2">
      <c r="A49" s="528" t="s">
        <v>695</v>
      </c>
      <c r="B49" s="500" t="s">
        <v>1057</v>
      </c>
      <c r="C49" s="344">
        <v>55.672521322000001</v>
      </c>
      <c r="D49" s="344">
        <v>52.308062816000003</v>
      </c>
      <c r="E49" s="344">
        <v>48.668341927999997</v>
      </c>
      <c r="F49" s="344">
        <v>42.487632711000003</v>
      </c>
      <c r="G49" s="344">
        <v>48.870926658999998</v>
      </c>
      <c r="H49" s="344">
        <v>57.317432732</v>
      </c>
      <c r="I49" s="344">
        <v>67.489841006000006</v>
      </c>
      <c r="J49" s="344">
        <v>64.777456939000004</v>
      </c>
      <c r="K49" s="344">
        <v>54.044273191999999</v>
      </c>
      <c r="L49" s="344">
        <v>48.070861987000001</v>
      </c>
      <c r="M49" s="344">
        <v>46.864612145999999</v>
      </c>
      <c r="N49" s="344">
        <v>57.965909670000002</v>
      </c>
      <c r="O49" s="344">
        <v>58.965039726999997</v>
      </c>
      <c r="P49" s="344">
        <v>53.898635550999998</v>
      </c>
      <c r="Q49" s="344">
        <v>48.094328242000003</v>
      </c>
      <c r="R49" s="344">
        <v>45.676379904999997</v>
      </c>
      <c r="S49" s="344">
        <v>52.116599561000001</v>
      </c>
      <c r="T49" s="344">
        <v>59.684886550999998</v>
      </c>
      <c r="U49" s="344">
        <v>65.014812092</v>
      </c>
      <c r="V49" s="344">
        <v>65.838671211999994</v>
      </c>
      <c r="W49" s="344">
        <v>53.568919532000002</v>
      </c>
      <c r="X49" s="344">
        <v>49.238816964999998</v>
      </c>
      <c r="Y49" s="344">
        <v>51.080584141999999</v>
      </c>
      <c r="Z49" s="344">
        <v>52.289976453000001</v>
      </c>
      <c r="AA49" s="344">
        <v>62.146473274999998</v>
      </c>
      <c r="AB49" s="344">
        <v>50.182800565000001</v>
      </c>
      <c r="AC49" s="344">
        <v>49.198133382999998</v>
      </c>
      <c r="AD49" s="344">
        <v>46.587939871000003</v>
      </c>
      <c r="AE49" s="344">
        <v>55.421455895000001</v>
      </c>
      <c r="AF49" s="344">
        <v>63.279272399</v>
      </c>
      <c r="AG49" s="344">
        <v>67.812667512999994</v>
      </c>
      <c r="AH49" s="344">
        <v>64.449762540999998</v>
      </c>
      <c r="AI49" s="344">
        <v>54.770346498000002</v>
      </c>
      <c r="AJ49" s="344">
        <v>47.524879017000004</v>
      </c>
      <c r="AK49" s="344">
        <v>49.759176588000003</v>
      </c>
      <c r="AL49" s="344">
        <v>58.032875019999999</v>
      </c>
      <c r="AM49" s="344">
        <v>55.278155343999998</v>
      </c>
      <c r="AN49" s="344">
        <v>47.245625885000003</v>
      </c>
      <c r="AO49" s="344">
        <v>51.091079256999997</v>
      </c>
      <c r="AP49" s="344">
        <v>47.253898067000002</v>
      </c>
      <c r="AQ49" s="344">
        <v>53.429684592999998</v>
      </c>
      <c r="AR49" s="344">
        <v>57.496046319999998</v>
      </c>
      <c r="AS49" s="344">
        <v>68.469368969000001</v>
      </c>
      <c r="AT49" s="344">
        <v>69.164008808000006</v>
      </c>
      <c r="AU49" s="344">
        <v>56.864663853000003</v>
      </c>
      <c r="AV49" s="344">
        <v>51.68506593</v>
      </c>
      <c r="AW49" s="344">
        <v>50.012363891</v>
      </c>
      <c r="AX49" s="344">
        <v>56.673826351999999</v>
      </c>
      <c r="AY49" s="344">
        <v>63.461072807000001</v>
      </c>
      <c r="AZ49" s="344">
        <v>51.286054749000002</v>
      </c>
      <c r="BA49" s="344">
        <v>49.604402720000003</v>
      </c>
      <c r="BB49" s="344">
        <v>48.584923883000002</v>
      </c>
      <c r="BC49" s="344">
        <v>57.703392362999999</v>
      </c>
      <c r="BD49" s="784">
        <v>64.318028824999999</v>
      </c>
      <c r="BE49" s="784">
        <v>69.560910000000007</v>
      </c>
      <c r="BF49" s="784">
        <v>66.93141</v>
      </c>
      <c r="BG49" s="514">
        <v>55.311909999999997</v>
      </c>
      <c r="BH49" s="514">
        <v>50.236350000000002</v>
      </c>
      <c r="BI49" s="514">
        <v>49.213180000000001</v>
      </c>
      <c r="BJ49" s="514">
        <v>56.701410000000003</v>
      </c>
      <c r="BK49" s="514">
        <v>61.897460000000002</v>
      </c>
      <c r="BL49" s="514">
        <v>51.048670000000001</v>
      </c>
      <c r="BM49" s="514">
        <v>51.825360000000003</v>
      </c>
      <c r="BN49" s="514">
        <v>49.458199999999998</v>
      </c>
      <c r="BO49" s="514">
        <v>56.920250000000003</v>
      </c>
      <c r="BP49" s="514">
        <v>64.501080000000002</v>
      </c>
      <c r="BQ49" s="514">
        <v>71.521600000000007</v>
      </c>
      <c r="BR49" s="514">
        <v>73.165379999999999</v>
      </c>
      <c r="BS49" s="514">
        <v>60.400930000000002</v>
      </c>
      <c r="BT49" s="514">
        <v>53.106250000000003</v>
      </c>
      <c r="BU49" s="514">
        <v>51.197749999999999</v>
      </c>
      <c r="BV49" s="514">
        <v>58.26802</v>
      </c>
    </row>
    <row r="50" spans="1:74" ht="11.1" customHeight="1" x14ac:dyDescent="0.2">
      <c r="A50" s="255" t="s">
        <v>689</v>
      </c>
      <c r="B50" s="531" t="s">
        <v>1050</v>
      </c>
      <c r="C50" s="521">
        <v>21.836777592000001</v>
      </c>
      <c r="D50" s="521">
        <v>22.298677219999998</v>
      </c>
      <c r="E50" s="521">
        <v>18.999464283999998</v>
      </c>
      <c r="F50" s="521">
        <v>15.913345143000001</v>
      </c>
      <c r="G50" s="521">
        <v>20.356350396</v>
      </c>
      <c r="H50" s="521">
        <v>23.013706450000001</v>
      </c>
      <c r="I50" s="521">
        <v>27.479775710999998</v>
      </c>
      <c r="J50" s="521">
        <v>25.270728081000001</v>
      </c>
      <c r="K50" s="521">
        <v>20.523459862999999</v>
      </c>
      <c r="L50" s="521">
        <v>19.142549817999999</v>
      </c>
      <c r="M50" s="521">
        <v>17.596132727000001</v>
      </c>
      <c r="N50" s="521">
        <v>22.026352547999998</v>
      </c>
      <c r="O50" s="521">
        <v>23.114285643999999</v>
      </c>
      <c r="P50" s="521">
        <v>17.65038277</v>
      </c>
      <c r="Q50" s="521">
        <v>16.259280844999999</v>
      </c>
      <c r="R50" s="521">
        <v>16.282560398000001</v>
      </c>
      <c r="S50" s="521">
        <v>18.104822481999999</v>
      </c>
      <c r="T50" s="521">
        <v>22.578141281000001</v>
      </c>
      <c r="U50" s="521">
        <v>25.417434076999999</v>
      </c>
      <c r="V50" s="521">
        <v>25.976923492000001</v>
      </c>
      <c r="W50" s="521">
        <v>21.048969145000001</v>
      </c>
      <c r="X50" s="521">
        <v>20.467302748000002</v>
      </c>
      <c r="Y50" s="521">
        <v>21.532666850999998</v>
      </c>
      <c r="Z50" s="521">
        <v>22.113803174000001</v>
      </c>
      <c r="AA50" s="521">
        <v>24.469076320999999</v>
      </c>
      <c r="AB50" s="521">
        <v>20.092598127999999</v>
      </c>
      <c r="AC50" s="521">
        <v>18.909592219</v>
      </c>
      <c r="AD50" s="521">
        <v>16.88608331</v>
      </c>
      <c r="AE50" s="521">
        <v>21.531191167999999</v>
      </c>
      <c r="AF50" s="521">
        <v>28.283354898999999</v>
      </c>
      <c r="AG50" s="521">
        <v>31.335566034999999</v>
      </c>
      <c r="AH50" s="521">
        <v>30.283105479</v>
      </c>
      <c r="AI50" s="521">
        <v>24.413233694999999</v>
      </c>
      <c r="AJ50" s="521">
        <v>20.588894439000001</v>
      </c>
      <c r="AK50" s="521">
        <v>20.798394264999999</v>
      </c>
      <c r="AL50" s="521">
        <v>23.231176109</v>
      </c>
      <c r="AM50" s="521">
        <v>22.318628908000001</v>
      </c>
      <c r="AN50" s="521">
        <v>20.380429409000001</v>
      </c>
      <c r="AO50" s="521">
        <v>20.966932293999999</v>
      </c>
      <c r="AP50" s="521">
        <v>18.257005122999999</v>
      </c>
      <c r="AQ50" s="521">
        <v>22.650558613000001</v>
      </c>
      <c r="AR50" s="521">
        <v>24.796851357000001</v>
      </c>
      <c r="AS50" s="521">
        <v>28.605504203999999</v>
      </c>
      <c r="AT50" s="521">
        <v>29.584063487000002</v>
      </c>
      <c r="AU50" s="521">
        <v>24.248991172</v>
      </c>
      <c r="AV50" s="521">
        <v>20.131611326000002</v>
      </c>
      <c r="AW50" s="521">
        <v>20.207838781</v>
      </c>
      <c r="AX50" s="521">
        <v>22.295612040000002</v>
      </c>
      <c r="AY50" s="521">
        <v>24.558209493</v>
      </c>
      <c r="AZ50" s="521">
        <v>20.235431552000001</v>
      </c>
      <c r="BA50" s="521">
        <v>17.257966426999999</v>
      </c>
      <c r="BB50" s="521">
        <v>18.441685961000001</v>
      </c>
      <c r="BC50" s="521">
        <v>22.518245671999999</v>
      </c>
      <c r="BD50" s="728">
        <v>26.662801324</v>
      </c>
      <c r="BE50" s="728">
        <v>29.485890000000001</v>
      </c>
      <c r="BF50" s="728">
        <v>28.86243</v>
      </c>
      <c r="BG50" s="508">
        <v>25.31108</v>
      </c>
      <c r="BH50" s="508">
        <v>20.476400000000002</v>
      </c>
      <c r="BI50" s="508">
        <v>19.73143</v>
      </c>
      <c r="BJ50" s="508">
        <v>21.623360000000002</v>
      </c>
      <c r="BK50" s="508">
        <v>21.84432</v>
      </c>
      <c r="BL50" s="508">
        <v>19.824909999999999</v>
      </c>
      <c r="BM50" s="508">
        <v>21.070250000000001</v>
      </c>
      <c r="BN50" s="508">
        <v>18.707560000000001</v>
      </c>
      <c r="BO50" s="508">
        <v>24.000160000000001</v>
      </c>
      <c r="BP50" s="508">
        <v>25.839569999999998</v>
      </c>
      <c r="BQ50" s="508">
        <v>29.02422</v>
      </c>
      <c r="BR50" s="508">
        <v>30.418199999999999</v>
      </c>
      <c r="BS50" s="508">
        <v>24.616540000000001</v>
      </c>
      <c r="BT50" s="508">
        <v>21.432770000000001</v>
      </c>
      <c r="BU50" s="508">
        <v>18.090959999999999</v>
      </c>
      <c r="BV50" s="508">
        <v>20.121960000000001</v>
      </c>
    </row>
    <row r="51" spans="1:74" ht="11.1" customHeight="1" x14ac:dyDescent="0.2">
      <c r="A51" s="255" t="s">
        <v>690</v>
      </c>
      <c r="B51" s="497" t="s">
        <v>478</v>
      </c>
      <c r="C51" s="521">
        <v>9.2578089830000003</v>
      </c>
      <c r="D51" s="521">
        <v>7.1305350499999998</v>
      </c>
      <c r="E51" s="521">
        <v>7.3710632980000002</v>
      </c>
      <c r="F51" s="521">
        <v>4.8364365979999997</v>
      </c>
      <c r="G51" s="521">
        <v>6.1472956190000003</v>
      </c>
      <c r="H51" s="521">
        <v>11.164512327000001</v>
      </c>
      <c r="I51" s="521">
        <v>16.161089513</v>
      </c>
      <c r="J51" s="521">
        <v>16.526285273999999</v>
      </c>
      <c r="K51" s="521">
        <v>11.707046948</v>
      </c>
      <c r="L51" s="521">
        <v>7.952245885</v>
      </c>
      <c r="M51" s="521">
        <v>7.9375904200000003</v>
      </c>
      <c r="N51" s="521">
        <v>12.086746728</v>
      </c>
      <c r="O51" s="521">
        <v>11.647750309999999</v>
      </c>
      <c r="P51" s="521">
        <v>15.154973752</v>
      </c>
      <c r="Q51" s="521">
        <v>9.4838357260000006</v>
      </c>
      <c r="R51" s="521">
        <v>8.8773331130000006</v>
      </c>
      <c r="S51" s="521">
        <v>10.850094249</v>
      </c>
      <c r="T51" s="521">
        <v>13.999787378000001</v>
      </c>
      <c r="U51" s="521">
        <v>15.939976949</v>
      </c>
      <c r="V51" s="521">
        <v>16.867741472999999</v>
      </c>
      <c r="W51" s="521">
        <v>11.497792859</v>
      </c>
      <c r="X51" s="521">
        <v>7.7290044309999999</v>
      </c>
      <c r="Y51" s="521">
        <v>8.5729405720000003</v>
      </c>
      <c r="Z51" s="521">
        <v>7.0302237810000001</v>
      </c>
      <c r="AA51" s="521">
        <v>13.893280153999999</v>
      </c>
      <c r="AB51" s="521">
        <v>9.6664791450000003</v>
      </c>
      <c r="AC51" s="521">
        <v>8.6923841250000002</v>
      </c>
      <c r="AD51" s="521">
        <v>9.0283778750000003</v>
      </c>
      <c r="AE51" s="521">
        <v>11.580649838999999</v>
      </c>
      <c r="AF51" s="521">
        <v>12.142038175</v>
      </c>
      <c r="AG51" s="521">
        <v>12.681004986</v>
      </c>
      <c r="AH51" s="521">
        <v>10.534117582</v>
      </c>
      <c r="AI51" s="521">
        <v>8.8259390880000002</v>
      </c>
      <c r="AJ51" s="521">
        <v>7.3938024200000001</v>
      </c>
      <c r="AK51" s="521">
        <v>8.7122821940000001</v>
      </c>
      <c r="AL51" s="521">
        <v>11.991264413</v>
      </c>
      <c r="AM51" s="521">
        <v>8.4962999549999996</v>
      </c>
      <c r="AN51" s="521">
        <v>6.7455824629999999</v>
      </c>
      <c r="AO51" s="521">
        <v>8.4338813669999997</v>
      </c>
      <c r="AP51" s="521">
        <v>7.915716228</v>
      </c>
      <c r="AQ51" s="521">
        <v>8.0766695130000006</v>
      </c>
      <c r="AR51" s="521">
        <v>10.459553469999999</v>
      </c>
      <c r="AS51" s="521">
        <v>15.418035932</v>
      </c>
      <c r="AT51" s="521">
        <v>14.552758261999999</v>
      </c>
      <c r="AU51" s="521">
        <v>9.7371546129999995</v>
      </c>
      <c r="AV51" s="521">
        <v>7.3444111919999999</v>
      </c>
      <c r="AW51" s="521">
        <v>7.8622549949999998</v>
      </c>
      <c r="AX51" s="521">
        <v>9.9762809130000001</v>
      </c>
      <c r="AY51" s="521">
        <v>13.548573075</v>
      </c>
      <c r="AZ51" s="521">
        <v>8.4548332360000007</v>
      </c>
      <c r="BA51" s="521">
        <v>8.4702919110000003</v>
      </c>
      <c r="BB51" s="521">
        <v>7.9507089200000003</v>
      </c>
      <c r="BC51" s="521">
        <v>10.01754487</v>
      </c>
      <c r="BD51" s="728">
        <v>13.087709164</v>
      </c>
      <c r="BE51" s="728">
        <v>15.269119999999999</v>
      </c>
      <c r="BF51" s="728">
        <v>13.51656</v>
      </c>
      <c r="BG51" s="508">
        <v>8.5202000000000009</v>
      </c>
      <c r="BH51" s="508">
        <v>6.1871919999999996</v>
      </c>
      <c r="BI51" s="508">
        <v>7.6692900000000002</v>
      </c>
      <c r="BJ51" s="508">
        <v>9.9358930000000001</v>
      </c>
      <c r="BK51" s="508">
        <v>13.60566</v>
      </c>
      <c r="BL51" s="508">
        <v>8.3003470000000004</v>
      </c>
      <c r="BM51" s="508">
        <v>6.0295779999999999</v>
      </c>
      <c r="BN51" s="508">
        <v>5.6455359999999999</v>
      </c>
      <c r="BO51" s="508">
        <v>6.9645650000000003</v>
      </c>
      <c r="BP51" s="508">
        <v>12.53285</v>
      </c>
      <c r="BQ51" s="508">
        <v>15.94233</v>
      </c>
      <c r="BR51" s="508">
        <v>16.358429999999998</v>
      </c>
      <c r="BS51" s="508">
        <v>11.37904</v>
      </c>
      <c r="BT51" s="508">
        <v>9.2339690000000001</v>
      </c>
      <c r="BU51" s="508">
        <v>9.3582990000000006</v>
      </c>
      <c r="BV51" s="508">
        <v>12.23982</v>
      </c>
    </row>
    <row r="52" spans="1:74" ht="11.1" customHeight="1" x14ac:dyDescent="0.2">
      <c r="A52" s="255" t="s">
        <v>691</v>
      </c>
      <c r="B52" s="497" t="s">
        <v>1051</v>
      </c>
      <c r="C52" s="521">
        <v>19.340544000000001</v>
      </c>
      <c r="D52" s="521">
        <v>17.202967000000001</v>
      </c>
      <c r="E52" s="521">
        <v>16.429819999999999</v>
      </c>
      <c r="F52" s="521">
        <v>16.481005</v>
      </c>
      <c r="G52" s="521">
        <v>16.382496</v>
      </c>
      <c r="H52" s="521">
        <v>17.664995999999999</v>
      </c>
      <c r="I52" s="521">
        <v>18.529578999999998</v>
      </c>
      <c r="J52" s="521">
        <v>18.085519999999999</v>
      </c>
      <c r="K52" s="521">
        <v>17.502645999999999</v>
      </c>
      <c r="L52" s="521">
        <v>16.755226</v>
      </c>
      <c r="M52" s="521">
        <v>16.615877000000001</v>
      </c>
      <c r="N52" s="521">
        <v>19.153713</v>
      </c>
      <c r="O52" s="521">
        <v>19.530722999999998</v>
      </c>
      <c r="P52" s="521">
        <v>16.982538999999999</v>
      </c>
      <c r="Q52" s="521">
        <v>17.324390000000001</v>
      </c>
      <c r="R52" s="521">
        <v>15.76116</v>
      </c>
      <c r="S52" s="521">
        <v>18.088152999999998</v>
      </c>
      <c r="T52" s="521">
        <v>18.365967000000001</v>
      </c>
      <c r="U52" s="521">
        <v>18.954926</v>
      </c>
      <c r="V52" s="521">
        <v>18.491440999999998</v>
      </c>
      <c r="W52" s="521">
        <v>16.658725</v>
      </c>
      <c r="X52" s="521">
        <v>16.633362999999999</v>
      </c>
      <c r="Y52" s="521">
        <v>16.663706999999999</v>
      </c>
      <c r="Z52" s="521">
        <v>18.752912999999999</v>
      </c>
      <c r="AA52" s="521">
        <v>19.091163000000002</v>
      </c>
      <c r="AB52" s="521">
        <v>16.057859000000001</v>
      </c>
      <c r="AC52" s="521">
        <v>16.294006</v>
      </c>
      <c r="AD52" s="521">
        <v>16.011775</v>
      </c>
      <c r="AE52" s="521">
        <v>17.476329</v>
      </c>
      <c r="AF52" s="521">
        <v>17.613462999999999</v>
      </c>
      <c r="AG52" s="521">
        <v>19.047746</v>
      </c>
      <c r="AH52" s="521">
        <v>19.020423000000001</v>
      </c>
      <c r="AI52" s="521">
        <v>17.356864000000002</v>
      </c>
      <c r="AJ52" s="521">
        <v>15.939408</v>
      </c>
      <c r="AK52" s="521">
        <v>16.841947999999999</v>
      </c>
      <c r="AL52" s="521">
        <v>18.285696999999999</v>
      </c>
      <c r="AM52" s="521">
        <v>19.449155999999999</v>
      </c>
      <c r="AN52" s="521">
        <v>15.806047</v>
      </c>
      <c r="AO52" s="521">
        <v>16.459697999999999</v>
      </c>
      <c r="AP52" s="521">
        <v>16.530222999999999</v>
      </c>
      <c r="AQ52" s="521">
        <v>17.880413999999998</v>
      </c>
      <c r="AR52" s="521">
        <v>18.448121</v>
      </c>
      <c r="AS52" s="521">
        <v>19.338314</v>
      </c>
      <c r="AT52" s="521">
        <v>19.712409000000001</v>
      </c>
      <c r="AU52" s="521">
        <v>18.314914000000002</v>
      </c>
      <c r="AV52" s="521">
        <v>18.961352999999999</v>
      </c>
      <c r="AW52" s="521">
        <v>18.059418999999998</v>
      </c>
      <c r="AX52" s="521">
        <v>20.354880999999999</v>
      </c>
      <c r="AY52" s="521">
        <v>19.989898</v>
      </c>
      <c r="AZ52" s="521">
        <v>17.629095</v>
      </c>
      <c r="BA52" s="521">
        <v>18.260936000000001</v>
      </c>
      <c r="BB52" s="521">
        <v>17.288188999999999</v>
      </c>
      <c r="BC52" s="521">
        <v>19.609961999999999</v>
      </c>
      <c r="BD52" s="728">
        <v>19.598914000000001</v>
      </c>
      <c r="BE52" s="728">
        <v>19.763490000000001</v>
      </c>
      <c r="BF52" s="728">
        <v>19.621449999999999</v>
      </c>
      <c r="BG52" s="508">
        <v>16.9618</v>
      </c>
      <c r="BH52" s="508">
        <v>18.970859999999998</v>
      </c>
      <c r="BI52" s="508">
        <v>17.30921</v>
      </c>
      <c r="BJ52" s="508">
        <v>20.10436</v>
      </c>
      <c r="BK52" s="508">
        <v>20.725059999999999</v>
      </c>
      <c r="BL52" s="508">
        <v>17.32667</v>
      </c>
      <c r="BM52" s="508">
        <v>18.421040000000001</v>
      </c>
      <c r="BN52" s="508">
        <v>18.929849999999998</v>
      </c>
      <c r="BO52" s="508">
        <v>19.757020000000001</v>
      </c>
      <c r="BP52" s="508">
        <v>20.000990000000002</v>
      </c>
      <c r="BQ52" s="508">
        <v>20.671880000000002</v>
      </c>
      <c r="BR52" s="508">
        <v>20.676069999999999</v>
      </c>
      <c r="BS52" s="508">
        <v>19.22719</v>
      </c>
      <c r="BT52" s="508">
        <v>17.365849999999998</v>
      </c>
      <c r="BU52" s="508">
        <v>19.015899999999998</v>
      </c>
      <c r="BV52" s="508">
        <v>20.692689999999999</v>
      </c>
    </row>
    <row r="53" spans="1:74" ht="11.1" customHeight="1" x14ac:dyDescent="0.2">
      <c r="A53" s="255" t="s">
        <v>692</v>
      </c>
      <c r="B53" s="497" t="s">
        <v>1044</v>
      </c>
      <c r="C53" s="521">
        <v>4.26294358</v>
      </c>
      <c r="D53" s="521">
        <v>4.6452358159999996</v>
      </c>
      <c r="E53" s="521">
        <v>4.5990997819999997</v>
      </c>
      <c r="F53" s="521">
        <v>3.7711147779999998</v>
      </c>
      <c r="G53" s="521">
        <v>4.3247778669999999</v>
      </c>
      <c r="H53" s="521">
        <v>4.0797222250000003</v>
      </c>
      <c r="I53" s="521">
        <v>3.8064122650000001</v>
      </c>
      <c r="J53" s="521">
        <v>3.521669395</v>
      </c>
      <c r="K53" s="521">
        <v>3.0796764040000002</v>
      </c>
      <c r="L53" s="521">
        <v>2.9351726089999999</v>
      </c>
      <c r="M53" s="521">
        <v>3.5275855059999999</v>
      </c>
      <c r="N53" s="521">
        <v>3.5702815430000001</v>
      </c>
      <c r="O53" s="521">
        <v>3.5907635199999999</v>
      </c>
      <c r="P53" s="521">
        <v>3.0007110030000002</v>
      </c>
      <c r="Q53" s="521">
        <v>3.4637378499999998</v>
      </c>
      <c r="R53" s="521">
        <v>2.9060900740000002</v>
      </c>
      <c r="S53" s="521">
        <v>3.131901901</v>
      </c>
      <c r="T53" s="521">
        <v>3.0487549239999998</v>
      </c>
      <c r="U53" s="521">
        <v>3.0379684870000001</v>
      </c>
      <c r="V53" s="521">
        <v>2.8947556400000001</v>
      </c>
      <c r="W53" s="521">
        <v>2.7321396249999998</v>
      </c>
      <c r="X53" s="521">
        <v>2.902439888</v>
      </c>
      <c r="Y53" s="521">
        <v>2.9444889930000002</v>
      </c>
      <c r="Z53" s="521">
        <v>3.3224370950000002</v>
      </c>
      <c r="AA53" s="521">
        <v>3.3412133669999999</v>
      </c>
      <c r="AB53" s="521">
        <v>2.8973707310000001</v>
      </c>
      <c r="AC53" s="521">
        <v>3.349696314</v>
      </c>
      <c r="AD53" s="521">
        <v>2.3787540319999998</v>
      </c>
      <c r="AE53" s="521">
        <v>2.556178257</v>
      </c>
      <c r="AF53" s="521">
        <v>2.862843673</v>
      </c>
      <c r="AG53" s="521">
        <v>2.7325788530000001</v>
      </c>
      <c r="AH53" s="521">
        <v>2.7151059370000001</v>
      </c>
      <c r="AI53" s="521">
        <v>2.2539012089999999</v>
      </c>
      <c r="AJ53" s="521">
        <v>1.788313394</v>
      </c>
      <c r="AK53" s="521">
        <v>2.124542328</v>
      </c>
      <c r="AL53" s="521">
        <v>3.0123019050000002</v>
      </c>
      <c r="AM53" s="521">
        <v>3.6979665110000002</v>
      </c>
      <c r="AN53" s="521">
        <v>2.9311504049999999</v>
      </c>
      <c r="AO53" s="521">
        <v>3.2387055450000002</v>
      </c>
      <c r="AP53" s="521">
        <v>2.3864546010000001</v>
      </c>
      <c r="AQ53" s="521">
        <v>2.4042099659999998</v>
      </c>
      <c r="AR53" s="521">
        <v>1.4109336880000001</v>
      </c>
      <c r="AS53" s="521">
        <v>2.6497047469999999</v>
      </c>
      <c r="AT53" s="521">
        <v>2.8689802379999998</v>
      </c>
      <c r="AU53" s="521">
        <v>2.5046558619999999</v>
      </c>
      <c r="AV53" s="521">
        <v>3.3875041480000001</v>
      </c>
      <c r="AW53" s="521">
        <v>2.3785453200000002</v>
      </c>
      <c r="AX53" s="521">
        <v>2.7930280390000002</v>
      </c>
      <c r="AY53" s="521">
        <v>3.8111927809999999</v>
      </c>
      <c r="AZ53" s="521">
        <v>3.2287756769999998</v>
      </c>
      <c r="BA53" s="521">
        <v>3.4771628130000001</v>
      </c>
      <c r="BB53" s="521">
        <v>2.4595718999999998</v>
      </c>
      <c r="BC53" s="521">
        <v>2.9239167990000001</v>
      </c>
      <c r="BD53" s="728">
        <v>2.2378556060000001</v>
      </c>
      <c r="BE53" s="728">
        <v>2.3698410000000001</v>
      </c>
      <c r="BF53" s="728">
        <v>2.521852</v>
      </c>
      <c r="BG53" s="508">
        <v>2.282327</v>
      </c>
      <c r="BH53" s="508">
        <v>2.4994670000000001</v>
      </c>
      <c r="BI53" s="508">
        <v>2.8180260000000001</v>
      </c>
      <c r="BJ53" s="508">
        <v>3.5264829999999998</v>
      </c>
      <c r="BK53" s="508">
        <v>4.0649920000000002</v>
      </c>
      <c r="BL53" s="508">
        <v>3.5842580000000002</v>
      </c>
      <c r="BM53" s="508">
        <v>3.676971</v>
      </c>
      <c r="BN53" s="508">
        <v>3.102303</v>
      </c>
      <c r="BO53" s="508">
        <v>3.0518329999999998</v>
      </c>
      <c r="BP53" s="508">
        <v>2.8501750000000001</v>
      </c>
      <c r="BQ53" s="508">
        <v>2.7867839999999999</v>
      </c>
      <c r="BR53" s="508">
        <v>2.796618</v>
      </c>
      <c r="BS53" s="508">
        <v>2.4575589999999998</v>
      </c>
      <c r="BT53" s="508">
        <v>2.618817</v>
      </c>
      <c r="BU53" s="508">
        <v>2.8941819999999998</v>
      </c>
      <c r="BV53" s="508">
        <v>3.5784039999999999</v>
      </c>
    </row>
    <row r="54" spans="1:74" ht="11.1" customHeight="1" x14ac:dyDescent="0.2">
      <c r="A54" s="255" t="s">
        <v>693</v>
      </c>
      <c r="B54" s="497" t="s">
        <v>1058</v>
      </c>
      <c r="C54" s="521">
        <v>1.0065230759999999</v>
      </c>
      <c r="D54" s="521">
        <v>1.0372151329999999</v>
      </c>
      <c r="E54" s="521">
        <v>1.2757807409999999</v>
      </c>
      <c r="F54" s="521">
        <v>1.5420123910000001</v>
      </c>
      <c r="G54" s="521">
        <v>1.7244459249999999</v>
      </c>
      <c r="H54" s="521">
        <v>1.565514772</v>
      </c>
      <c r="I54" s="521">
        <v>1.721721815</v>
      </c>
      <c r="J54" s="521">
        <v>1.592344169</v>
      </c>
      <c r="K54" s="521">
        <v>1.379848105</v>
      </c>
      <c r="L54" s="521">
        <v>1.3945271130000001</v>
      </c>
      <c r="M54" s="521">
        <v>1.2360148929999999</v>
      </c>
      <c r="N54" s="521">
        <v>1.1832227449999999</v>
      </c>
      <c r="O54" s="521">
        <v>1.1403826260000001</v>
      </c>
      <c r="P54" s="521">
        <v>1.0965880649999999</v>
      </c>
      <c r="Q54" s="521">
        <v>1.5669570770000001</v>
      </c>
      <c r="R54" s="521">
        <v>1.8600923599999999</v>
      </c>
      <c r="S54" s="521">
        <v>2.056184521</v>
      </c>
      <c r="T54" s="521">
        <v>1.801783082</v>
      </c>
      <c r="U54" s="521">
        <v>1.8669885450000001</v>
      </c>
      <c r="V54" s="521">
        <v>1.7625101809999999</v>
      </c>
      <c r="W54" s="521">
        <v>1.7501822279999999</v>
      </c>
      <c r="X54" s="521">
        <v>1.526435942</v>
      </c>
      <c r="Y54" s="521">
        <v>1.4542239990000001</v>
      </c>
      <c r="Z54" s="521">
        <v>1.203021246</v>
      </c>
      <c r="AA54" s="521">
        <v>1.443064643</v>
      </c>
      <c r="AB54" s="521">
        <v>1.577688252</v>
      </c>
      <c r="AC54" s="521">
        <v>1.9710002120000001</v>
      </c>
      <c r="AD54" s="521">
        <v>2.289095187</v>
      </c>
      <c r="AE54" s="521">
        <v>2.3756917799999999</v>
      </c>
      <c r="AF54" s="521">
        <v>2.5051795370000001</v>
      </c>
      <c r="AG54" s="521">
        <v>2.2733930889999998</v>
      </c>
      <c r="AH54" s="521">
        <v>2.0847876689999998</v>
      </c>
      <c r="AI54" s="521">
        <v>2.087963969</v>
      </c>
      <c r="AJ54" s="521">
        <v>1.9549470630000001</v>
      </c>
      <c r="AK54" s="521">
        <v>1.438503248</v>
      </c>
      <c r="AL54" s="521">
        <v>1.264201508</v>
      </c>
      <c r="AM54" s="521">
        <v>1.4140126690000001</v>
      </c>
      <c r="AN54" s="521">
        <v>1.480884195</v>
      </c>
      <c r="AO54" s="521">
        <v>2.0525991260000001</v>
      </c>
      <c r="AP54" s="521">
        <v>2.2157262050000002</v>
      </c>
      <c r="AQ54" s="521">
        <v>2.4807994189999998</v>
      </c>
      <c r="AR54" s="521">
        <v>2.499117139</v>
      </c>
      <c r="AS54" s="521">
        <v>2.603735903</v>
      </c>
      <c r="AT54" s="521">
        <v>2.589169429</v>
      </c>
      <c r="AU54" s="521">
        <v>2.2319257160000001</v>
      </c>
      <c r="AV54" s="521">
        <v>1.9953061270000001</v>
      </c>
      <c r="AW54" s="521">
        <v>1.585052731</v>
      </c>
      <c r="AX54" s="521">
        <v>1.397541761</v>
      </c>
      <c r="AY54" s="521">
        <v>1.53869703</v>
      </c>
      <c r="AZ54" s="521">
        <v>1.7688389419999999</v>
      </c>
      <c r="BA54" s="521">
        <v>2.136587606</v>
      </c>
      <c r="BB54" s="521">
        <v>2.4718582250000001</v>
      </c>
      <c r="BC54" s="521">
        <v>2.7224567159999999</v>
      </c>
      <c r="BD54" s="728">
        <v>2.9164545199999998</v>
      </c>
      <c r="BE54" s="728">
        <v>2.8285680000000002</v>
      </c>
      <c r="BF54" s="728">
        <v>2.5598390000000002</v>
      </c>
      <c r="BG54" s="508">
        <v>2.4203709999999998</v>
      </c>
      <c r="BH54" s="508">
        <v>2.2075840000000002</v>
      </c>
      <c r="BI54" s="508">
        <v>1.7834209999999999</v>
      </c>
      <c r="BJ54" s="508">
        <v>1.582781</v>
      </c>
      <c r="BK54" s="508">
        <v>1.719408</v>
      </c>
      <c r="BL54" s="508">
        <v>2.0824280000000002</v>
      </c>
      <c r="BM54" s="508">
        <v>2.6448909999999999</v>
      </c>
      <c r="BN54" s="508">
        <v>3.1105969999999998</v>
      </c>
      <c r="BO54" s="508">
        <v>3.258489</v>
      </c>
      <c r="BP54" s="508">
        <v>3.3702489999999998</v>
      </c>
      <c r="BQ54" s="508">
        <v>3.2833749999999999</v>
      </c>
      <c r="BR54" s="508">
        <v>3.1121970000000001</v>
      </c>
      <c r="BS54" s="508">
        <v>2.9294250000000002</v>
      </c>
      <c r="BT54" s="508">
        <v>2.5979709999999998</v>
      </c>
      <c r="BU54" s="508">
        <v>1.949792</v>
      </c>
      <c r="BV54" s="508">
        <v>1.6930959999999999</v>
      </c>
    </row>
    <row r="55" spans="1:74" ht="11.1" customHeight="1" x14ac:dyDescent="0.2">
      <c r="A55" s="255" t="s">
        <v>694</v>
      </c>
      <c r="B55" s="531" t="s">
        <v>1059</v>
      </c>
      <c r="C55" s="521">
        <v>-3.2075909E-2</v>
      </c>
      <c r="D55" s="521">
        <v>-6.5674030000000003E-3</v>
      </c>
      <c r="E55" s="521">
        <v>-6.8861770000000003E-3</v>
      </c>
      <c r="F55" s="521">
        <v>-5.6281198999999997E-2</v>
      </c>
      <c r="G55" s="521">
        <v>-6.4439148000000002E-2</v>
      </c>
      <c r="H55" s="521">
        <v>-0.17101904200000001</v>
      </c>
      <c r="I55" s="521">
        <v>-0.20873729799999999</v>
      </c>
      <c r="J55" s="521">
        <v>-0.21908997999999999</v>
      </c>
      <c r="K55" s="521">
        <v>-0.148404128</v>
      </c>
      <c r="L55" s="521">
        <v>-0.108859438</v>
      </c>
      <c r="M55" s="521">
        <v>-4.8588399999999997E-2</v>
      </c>
      <c r="N55" s="521">
        <v>-5.4406893999999997E-2</v>
      </c>
      <c r="O55" s="521">
        <v>-5.8865372999999999E-2</v>
      </c>
      <c r="P55" s="521">
        <v>1.3440961E-2</v>
      </c>
      <c r="Q55" s="521">
        <v>-3.8732559999999998E-3</v>
      </c>
      <c r="R55" s="521">
        <v>-1.0856040000000001E-2</v>
      </c>
      <c r="S55" s="521">
        <v>-0.114556592</v>
      </c>
      <c r="T55" s="521">
        <v>-0.109547114</v>
      </c>
      <c r="U55" s="521">
        <v>-0.20248196600000001</v>
      </c>
      <c r="V55" s="521">
        <v>-0.15470057400000001</v>
      </c>
      <c r="W55" s="521">
        <v>-0.118889325</v>
      </c>
      <c r="X55" s="521">
        <v>-1.9729044000000001E-2</v>
      </c>
      <c r="Y55" s="521">
        <v>-8.7443273000000002E-2</v>
      </c>
      <c r="Z55" s="521">
        <v>-0.13242184300000001</v>
      </c>
      <c r="AA55" s="521">
        <v>-9.1324210000000003E-2</v>
      </c>
      <c r="AB55" s="521">
        <v>-0.109194691</v>
      </c>
      <c r="AC55" s="521">
        <v>-1.8545486999999999E-2</v>
      </c>
      <c r="AD55" s="521">
        <v>-6.1455329999999999E-3</v>
      </c>
      <c r="AE55" s="521">
        <v>-9.8584148999999996E-2</v>
      </c>
      <c r="AF55" s="521">
        <v>-0.127606885</v>
      </c>
      <c r="AG55" s="521">
        <v>-0.25762144999999997</v>
      </c>
      <c r="AH55" s="521">
        <v>-0.18777712599999999</v>
      </c>
      <c r="AI55" s="521">
        <v>-0.16755546299999999</v>
      </c>
      <c r="AJ55" s="521">
        <v>-0.14048629900000001</v>
      </c>
      <c r="AK55" s="521">
        <v>-0.15649344700000001</v>
      </c>
      <c r="AL55" s="521">
        <v>0.24823408499999999</v>
      </c>
      <c r="AM55" s="521">
        <v>-9.7908699000000002E-2</v>
      </c>
      <c r="AN55" s="521">
        <v>-9.8467586999999995E-2</v>
      </c>
      <c r="AO55" s="521">
        <v>-6.0737075000000001E-2</v>
      </c>
      <c r="AP55" s="521">
        <v>-5.1227090000000003E-2</v>
      </c>
      <c r="AQ55" s="521">
        <v>-6.2966917999999997E-2</v>
      </c>
      <c r="AR55" s="521">
        <v>-0.118530334</v>
      </c>
      <c r="AS55" s="521">
        <v>-0.14592581700000001</v>
      </c>
      <c r="AT55" s="521">
        <v>-0.14337160800000001</v>
      </c>
      <c r="AU55" s="521">
        <v>-0.17297751</v>
      </c>
      <c r="AV55" s="521">
        <v>-0.13511986300000001</v>
      </c>
      <c r="AW55" s="521">
        <v>-8.0746936000000005E-2</v>
      </c>
      <c r="AX55" s="521">
        <v>-0.14351740099999999</v>
      </c>
      <c r="AY55" s="521">
        <v>1.4502428E-2</v>
      </c>
      <c r="AZ55" s="521">
        <v>-3.0919657999999999E-2</v>
      </c>
      <c r="BA55" s="521">
        <v>1.4579630000000001E-3</v>
      </c>
      <c r="BB55" s="521">
        <v>-2.7090123000000001E-2</v>
      </c>
      <c r="BC55" s="521">
        <v>-8.8733694000000002E-2</v>
      </c>
      <c r="BD55" s="728">
        <v>-0.18570578900000001</v>
      </c>
      <c r="BE55" s="728">
        <v>-0.15600559999999999</v>
      </c>
      <c r="BF55" s="728">
        <v>-0.15072949999999999</v>
      </c>
      <c r="BG55" s="508">
        <v>-0.1838738</v>
      </c>
      <c r="BH55" s="508">
        <v>-0.1051583</v>
      </c>
      <c r="BI55" s="508">
        <v>-9.8200200000000001E-2</v>
      </c>
      <c r="BJ55" s="508">
        <v>-7.1463100000000002E-2</v>
      </c>
      <c r="BK55" s="508">
        <v>-6.1982200000000001E-2</v>
      </c>
      <c r="BL55" s="508">
        <v>-6.9941900000000001E-2</v>
      </c>
      <c r="BM55" s="508">
        <v>-1.73671E-2</v>
      </c>
      <c r="BN55" s="508">
        <v>-3.76458E-2</v>
      </c>
      <c r="BO55" s="508">
        <v>-0.1118228</v>
      </c>
      <c r="BP55" s="508">
        <v>-9.2757400000000004E-2</v>
      </c>
      <c r="BQ55" s="508">
        <v>-0.18698780000000001</v>
      </c>
      <c r="BR55" s="508">
        <v>-0.19612540000000001</v>
      </c>
      <c r="BS55" s="508">
        <v>-0.20882819999999999</v>
      </c>
      <c r="BT55" s="508">
        <v>-0.14312569999999999</v>
      </c>
      <c r="BU55" s="508">
        <v>-0.11138149999999999</v>
      </c>
      <c r="BV55" s="508">
        <v>-5.7950500000000002E-2</v>
      </c>
    </row>
    <row r="56" spans="1:74" ht="11.1" customHeight="1" x14ac:dyDescent="0.2">
      <c r="A56" s="255" t="s">
        <v>696</v>
      </c>
      <c r="B56" s="529" t="s">
        <v>1060</v>
      </c>
      <c r="C56" s="521">
        <v>52.463135020000003</v>
      </c>
      <c r="D56" s="521">
        <v>48.753137340000002</v>
      </c>
      <c r="E56" s="521">
        <v>45.563974379999998</v>
      </c>
      <c r="F56" s="521">
        <v>39.800891489999998</v>
      </c>
      <c r="G56" s="521">
        <v>44.605077809999997</v>
      </c>
      <c r="H56" s="521">
        <v>52.537178609999998</v>
      </c>
      <c r="I56" s="521">
        <v>62.048544110000002</v>
      </c>
      <c r="J56" s="521">
        <v>59.449831119999999</v>
      </c>
      <c r="K56" s="521">
        <v>49.934777310000001</v>
      </c>
      <c r="L56" s="521">
        <v>45.176017229999999</v>
      </c>
      <c r="M56" s="521">
        <v>44.321570489999999</v>
      </c>
      <c r="N56" s="521">
        <v>54.76427778</v>
      </c>
      <c r="O56" s="521">
        <v>55.608055970000002</v>
      </c>
      <c r="P56" s="521">
        <v>51.734109519999997</v>
      </c>
      <c r="Q56" s="521">
        <v>46.457240419999998</v>
      </c>
      <c r="R56" s="521">
        <v>43.607596360000002</v>
      </c>
      <c r="S56" s="521">
        <v>47.797902309999998</v>
      </c>
      <c r="T56" s="521">
        <v>55.132423979999999</v>
      </c>
      <c r="U56" s="521">
        <v>60.475253209999998</v>
      </c>
      <c r="V56" s="521">
        <v>61.787257699999998</v>
      </c>
      <c r="W56" s="521">
        <v>51.904843970000002</v>
      </c>
      <c r="X56" s="521">
        <v>47.981296550000003</v>
      </c>
      <c r="Y56" s="521">
        <v>48.917204959999999</v>
      </c>
      <c r="Z56" s="521">
        <v>49.662280129999999</v>
      </c>
      <c r="AA56" s="521">
        <v>57.463525910000001</v>
      </c>
      <c r="AB56" s="521">
        <v>50.155837419000001</v>
      </c>
      <c r="AC56" s="521">
        <v>49.345942905999998</v>
      </c>
      <c r="AD56" s="521">
        <v>47.460292305000003</v>
      </c>
      <c r="AE56" s="521">
        <v>52.853516014999997</v>
      </c>
      <c r="AF56" s="521">
        <v>57.935666302999998</v>
      </c>
      <c r="AG56" s="521">
        <v>60.569061644000001</v>
      </c>
      <c r="AH56" s="521">
        <v>58.018381691999998</v>
      </c>
      <c r="AI56" s="521">
        <v>51.863206181000002</v>
      </c>
      <c r="AJ56" s="521">
        <v>47.464646287999997</v>
      </c>
      <c r="AK56" s="521">
        <v>48.764630937</v>
      </c>
      <c r="AL56" s="521">
        <v>54.617254180000003</v>
      </c>
      <c r="AM56" s="521">
        <v>52.116510712999997</v>
      </c>
      <c r="AN56" s="521">
        <v>47.499135330999998</v>
      </c>
      <c r="AO56" s="521">
        <v>49.311047279999997</v>
      </c>
      <c r="AP56" s="521">
        <v>46.683559955</v>
      </c>
      <c r="AQ56" s="521">
        <v>49.565732193999999</v>
      </c>
      <c r="AR56" s="521">
        <v>52.940379329999999</v>
      </c>
      <c r="AS56" s="521">
        <v>59.471820014999999</v>
      </c>
      <c r="AT56" s="521">
        <v>59.772529529000003</v>
      </c>
      <c r="AU56" s="521">
        <v>52.376808982</v>
      </c>
      <c r="AV56" s="521">
        <v>48.038335300999996</v>
      </c>
      <c r="AW56" s="521">
        <v>48.684473496000003</v>
      </c>
      <c r="AX56" s="521">
        <v>52.726973239000003</v>
      </c>
      <c r="AY56" s="521">
        <v>57.301974938999997</v>
      </c>
      <c r="AZ56" s="521">
        <v>49.745084095999999</v>
      </c>
      <c r="BA56" s="521">
        <v>48.306977953999997</v>
      </c>
      <c r="BB56" s="521">
        <v>47.497440978999997</v>
      </c>
      <c r="BC56" s="521">
        <v>52.237883760000003</v>
      </c>
      <c r="BD56" s="728">
        <v>57.078389809000001</v>
      </c>
      <c r="BE56" s="728">
        <v>60.432989507000002</v>
      </c>
      <c r="BF56" s="728">
        <v>62.63917</v>
      </c>
      <c r="BG56" s="508">
        <v>52.331969999999998</v>
      </c>
      <c r="BH56" s="508">
        <v>47.721550000000001</v>
      </c>
      <c r="BI56" s="508">
        <v>46.944299999999998</v>
      </c>
      <c r="BJ56" s="508">
        <v>53.993079999999999</v>
      </c>
      <c r="BK56" s="508">
        <v>58.793869999999998</v>
      </c>
      <c r="BL56" s="508">
        <v>48.555959999999999</v>
      </c>
      <c r="BM56" s="508">
        <v>49.018540000000002</v>
      </c>
      <c r="BN56" s="508">
        <v>46.620010000000001</v>
      </c>
      <c r="BO56" s="508">
        <v>52.909730000000003</v>
      </c>
      <c r="BP56" s="508">
        <v>60.091340000000002</v>
      </c>
      <c r="BQ56" s="508">
        <v>66.404070000000004</v>
      </c>
      <c r="BR56" s="508">
        <v>68.132279999999994</v>
      </c>
      <c r="BS56" s="508">
        <v>56.904209999999999</v>
      </c>
      <c r="BT56" s="508">
        <v>50.353110000000001</v>
      </c>
      <c r="BU56" s="508">
        <v>48.672150000000002</v>
      </c>
      <c r="BV56" s="508">
        <v>55.353459999999998</v>
      </c>
    </row>
    <row r="57" spans="1:74" ht="11.1" customHeight="1" x14ac:dyDescent="0.2">
      <c r="A57" s="250"/>
      <c r="B57" s="68" t="s">
        <v>697</v>
      </c>
      <c r="C57" s="522"/>
      <c r="D57" s="522"/>
      <c r="E57" s="522"/>
      <c r="F57" s="522"/>
      <c r="G57" s="522"/>
      <c r="H57" s="522"/>
      <c r="I57" s="522"/>
      <c r="J57" s="522"/>
      <c r="K57" s="522"/>
      <c r="L57" s="522"/>
      <c r="M57" s="522"/>
      <c r="N57" s="522"/>
      <c r="O57" s="522"/>
      <c r="P57" s="522"/>
      <c r="Q57" s="522"/>
      <c r="R57" s="522"/>
      <c r="S57" s="522"/>
      <c r="T57" s="522"/>
      <c r="U57" s="522"/>
      <c r="V57" s="522"/>
      <c r="W57" s="522"/>
      <c r="X57" s="522"/>
      <c r="Y57" s="522"/>
      <c r="Z57" s="522"/>
      <c r="AA57" s="522"/>
      <c r="AB57" s="522"/>
      <c r="AC57" s="522"/>
      <c r="AD57" s="522"/>
      <c r="AE57" s="522"/>
      <c r="AF57" s="522"/>
      <c r="AG57" s="522"/>
      <c r="AH57" s="522"/>
      <c r="AI57" s="522"/>
      <c r="AJ57" s="522"/>
      <c r="AK57" s="522"/>
      <c r="AL57" s="522"/>
      <c r="AM57" s="522"/>
      <c r="AN57" s="522"/>
      <c r="AO57" s="522"/>
      <c r="AP57" s="522"/>
      <c r="AQ57" s="522"/>
      <c r="AR57" s="522"/>
      <c r="AS57" s="522"/>
      <c r="AT57" s="522"/>
      <c r="AU57" s="522"/>
      <c r="AV57" s="522"/>
      <c r="AW57" s="522"/>
      <c r="AX57" s="522"/>
      <c r="AY57" s="522"/>
      <c r="AZ57" s="522"/>
      <c r="BA57" s="522"/>
      <c r="BB57" s="522"/>
      <c r="BC57" s="522"/>
      <c r="BD57" s="800"/>
      <c r="BE57" s="800"/>
      <c r="BF57" s="800"/>
      <c r="BG57" s="527"/>
      <c r="BH57" s="527"/>
      <c r="BI57" s="527"/>
      <c r="BJ57" s="527"/>
      <c r="BK57" s="527"/>
      <c r="BL57" s="527"/>
      <c r="BM57" s="527"/>
      <c r="BN57" s="527"/>
      <c r="BO57" s="527"/>
      <c r="BP57" s="527"/>
      <c r="BQ57" s="527"/>
      <c r="BR57" s="527"/>
      <c r="BS57" s="527"/>
      <c r="BT57" s="527"/>
      <c r="BU57" s="527"/>
      <c r="BV57" s="527"/>
    </row>
    <row r="58" spans="1:74" s="321" customFormat="1" ht="11.1" customHeight="1" x14ac:dyDescent="0.2">
      <c r="A58" s="528" t="s">
        <v>704</v>
      </c>
      <c r="B58" s="500" t="s">
        <v>1057</v>
      </c>
      <c r="C58" s="344">
        <v>17.496048895000001</v>
      </c>
      <c r="D58" s="344">
        <v>16.547258066000001</v>
      </c>
      <c r="E58" s="344">
        <v>18.556735601</v>
      </c>
      <c r="F58" s="344">
        <v>18.473053796999999</v>
      </c>
      <c r="G58" s="344">
        <v>19.591305849000001</v>
      </c>
      <c r="H58" s="344">
        <v>22.079839675999999</v>
      </c>
      <c r="I58" s="344">
        <v>23.585553228999999</v>
      </c>
      <c r="J58" s="344">
        <v>23.985410366</v>
      </c>
      <c r="K58" s="344">
        <v>21.761634507</v>
      </c>
      <c r="L58" s="344">
        <v>21.066986453999998</v>
      </c>
      <c r="M58" s="344">
        <v>17.572468813</v>
      </c>
      <c r="N58" s="344">
        <v>17.124044854000001</v>
      </c>
      <c r="O58" s="344">
        <v>16.8622823</v>
      </c>
      <c r="P58" s="344">
        <v>16.093873089999999</v>
      </c>
      <c r="Q58" s="344">
        <v>17.660570146000001</v>
      </c>
      <c r="R58" s="344">
        <v>17.967524423</v>
      </c>
      <c r="S58" s="344">
        <v>21.017149526000001</v>
      </c>
      <c r="T58" s="344">
        <v>21.715368248000001</v>
      </c>
      <c r="U58" s="344">
        <v>23.391994314000002</v>
      </c>
      <c r="V58" s="344">
        <v>24.282616554000001</v>
      </c>
      <c r="W58" s="344">
        <v>21.579078562999999</v>
      </c>
      <c r="X58" s="344">
        <v>20.788442978999999</v>
      </c>
      <c r="Y58" s="344">
        <v>16.270957539000001</v>
      </c>
      <c r="Z58" s="344">
        <v>17.610091568000001</v>
      </c>
      <c r="AA58" s="344">
        <v>18.417364288000002</v>
      </c>
      <c r="AB58" s="344">
        <v>16.358549949</v>
      </c>
      <c r="AC58" s="344">
        <v>18.322108791000002</v>
      </c>
      <c r="AD58" s="344">
        <v>18.638157404000001</v>
      </c>
      <c r="AE58" s="344">
        <v>21.960583395</v>
      </c>
      <c r="AF58" s="344">
        <v>23.477294693000001</v>
      </c>
      <c r="AG58" s="344">
        <v>25.081149331999999</v>
      </c>
      <c r="AH58" s="344">
        <v>25.155272265000001</v>
      </c>
      <c r="AI58" s="344">
        <v>21.685804251</v>
      </c>
      <c r="AJ58" s="344">
        <v>19.388144515</v>
      </c>
      <c r="AK58" s="344">
        <v>18.365333131</v>
      </c>
      <c r="AL58" s="344">
        <v>18.679116644</v>
      </c>
      <c r="AM58" s="344">
        <v>18.004314667999999</v>
      </c>
      <c r="AN58" s="344">
        <v>16.011443024999998</v>
      </c>
      <c r="AO58" s="344">
        <v>18.436385350999998</v>
      </c>
      <c r="AP58" s="344">
        <v>19.088384823999998</v>
      </c>
      <c r="AQ58" s="344">
        <v>21.546669600000001</v>
      </c>
      <c r="AR58" s="344">
        <v>22.985658906000001</v>
      </c>
      <c r="AS58" s="344">
        <v>25.780912476000001</v>
      </c>
      <c r="AT58" s="344">
        <v>26.753899079</v>
      </c>
      <c r="AU58" s="344">
        <v>23.191092861000001</v>
      </c>
      <c r="AV58" s="344">
        <v>20.495705510000001</v>
      </c>
      <c r="AW58" s="344">
        <v>17.847454131999999</v>
      </c>
      <c r="AX58" s="344">
        <v>17.57904894</v>
      </c>
      <c r="AY58" s="344">
        <v>18.671324425000002</v>
      </c>
      <c r="AZ58" s="344">
        <v>16.309700343999999</v>
      </c>
      <c r="BA58" s="344">
        <v>18.443011784999999</v>
      </c>
      <c r="BB58" s="344">
        <v>19.15731152</v>
      </c>
      <c r="BC58" s="344">
        <v>23.956582766</v>
      </c>
      <c r="BD58" s="784">
        <v>24.197505643</v>
      </c>
      <c r="BE58" s="784">
        <v>25.992819999999998</v>
      </c>
      <c r="BF58" s="784">
        <v>26.03933</v>
      </c>
      <c r="BG58" s="514">
        <v>22.808109999999999</v>
      </c>
      <c r="BH58" s="514">
        <v>21.37406</v>
      </c>
      <c r="BI58" s="514">
        <v>17.60389</v>
      </c>
      <c r="BJ58" s="514">
        <v>18.081779999999998</v>
      </c>
      <c r="BK58" s="514">
        <v>18.498729999999998</v>
      </c>
      <c r="BL58" s="514">
        <v>15.857950000000001</v>
      </c>
      <c r="BM58" s="514">
        <v>17.687999999999999</v>
      </c>
      <c r="BN58" s="514">
        <v>18.65504</v>
      </c>
      <c r="BO58" s="514">
        <v>21.12518</v>
      </c>
      <c r="BP58" s="514">
        <v>22.93205</v>
      </c>
      <c r="BQ58" s="514">
        <v>24.66066</v>
      </c>
      <c r="BR58" s="514">
        <v>25.757010000000001</v>
      </c>
      <c r="BS58" s="514">
        <v>22.788029999999999</v>
      </c>
      <c r="BT58" s="514">
        <v>20.943359999999998</v>
      </c>
      <c r="BU58" s="514">
        <v>17.206440000000001</v>
      </c>
      <c r="BV58" s="514">
        <v>17.752400000000002</v>
      </c>
    </row>
    <row r="59" spans="1:74" ht="11.1" customHeight="1" x14ac:dyDescent="0.2">
      <c r="A59" s="255" t="s">
        <v>698</v>
      </c>
      <c r="B59" s="531" t="s">
        <v>1050</v>
      </c>
      <c r="C59" s="521">
        <v>12.847017472999999</v>
      </c>
      <c r="D59" s="521">
        <v>12.806938805</v>
      </c>
      <c r="E59" s="521">
        <v>14.761056041</v>
      </c>
      <c r="F59" s="521">
        <v>14.483319440000001</v>
      </c>
      <c r="G59" s="521">
        <v>14.541875431999999</v>
      </c>
      <c r="H59" s="521">
        <v>16.853682117000002</v>
      </c>
      <c r="I59" s="521">
        <v>18.186544221999998</v>
      </c>
      <c r="J59" s="521">
        <v>18.301915597000001</v>
      </c>
      <c r="K59" s="521">
        <v>16.381990561999999</v>
      </c>
      <c r="L59" s="521">
        <v>16.118633306</v>
      </c>
      <c r="M59" s="521">
        <v>13.297094921999999</v>
      </c>
      <c r="N59" s="521">
        <v>12.214287839000001</v>
      </c>
      <c r="O59" s="521">
        <v>11.609587683999999</v>
      </c>
      <c r="P59" s="521">
        <v>11.002379984999999</v>
      </c>
      <c r="Q59" s="521">
        <v>12.325473059</v>
      </c>
      <c r="R59" s="521">
        <v>13.025264160000001</v>
      </c>
      <c r="S59" s="521">
        <v>15.41482671</v>
      </c>
      <c r="T59" s="521">
        <v>15.945639342</v>
      </c>
      <c r="U59" s="521">
        <v>17.677964450000001</v>
      </c>
      <c r="V59" s="521">
        <v>18.429964636000001</v>
      </c>
      <c r="W59" s="521">
        <v>16.838902705999999</v>
      </c>
      <c r="X59" s="521">
        <v>15.971979433</v>
      </c>
      <c r="Y59" s="521">
        <v>12.291023783</v>
      </c>
      <c r="Z59" s="521">
        <v>13.202569735000001</v>
      </c>
      <c r="AA59" s="521">
        <v>13.808543607000001</v>
      </c>
      <c r="AB59" s="521">
        <v>11.416002526</v>
      </c>
      <c r="AC59" s="521">
        <v>13.533959513999999</v>
      </c>
      <c r="AD59" s="521">
        <v>13.395034394</v>
      </c>
      <c r="AE59" s="521">
        <v>16.321580621999999</v>
      </c>
      <c r="AF59" s="521">
        <v>18.067475474999998</v>
      </c>
      <c r="AG59" s="521">
        <v>19.581557754999999</v>
      </c>
      <c r="AH59" s="521">
        <v>19.738577975999998</v>
      </c>
      <c r="AI59" s="521">
        <v>17.372817501</v>
      </c>
      <c r="AJ59" s="521">
        <v>14.483030823</v>
      </c>
      <c r="AK59" s="521">
        <v>13.34873071</v>
      </c>
      <c r="AL59" s="521">
        <v>13.251693597999999</v>
      </c>
      <c r="AM59" s="521">
        <v>13.114949321999999</v>
      </c>
      <c r="AN59" s="521">
        <v>11.722011667</v>
      </c>
      <c r="AO59" s="521">
        <v>13.437818973000001</v>
      </c>
      <c r="AP59" s="521">
        <v>14.468416544</v>
      </c>
      <c r="AQ59" s="521">
        <v>16.572656601999999</v>
      </c>
      <c r="AR59" s="521">
        <v>17.732416721</v>
      </c>
      <c r="AS59" s="521">
        <v>20.013530617000001</v>
      </c>
      <c r="AT59" s="521">
        <v>21.04724895</v>
      </c>
      <c r="AU59" s="521">
        <v>17.982860482</v>
      </c>
      <c r="AV59" s="521">
        <v>16.335746221000001</v>
      </c>
      <c r="AW59" s="521">
        <v>13.31559216</v>
      </c>
      <c r="AX59" s="521">
        <v>13.249816013</v>
      </c>
      <c r="AY59" s="521">
        <v>14.138888986</v>
      </c>
      <c r="AZ59" s="521">
        <v>11.865899263999999</v>
      </c>
      <c r="BA59" s="521">
        <v>14.322686771000001</v>
      </c>
      <c r="BB59" s="521">
        <v>14.155701022000001</v>
      </c>
      <c r="BC59" s="521">
        <v>18.261363305</v>
      </c>
      <c r="BD59" s="728">
        <v>18.06575862</v>
      </c>
      <c r="BE59" s="728">
        <v>20.424980000000001</v>
      </c>
      <c r="BF59" s="728">
        <v>20.49128</v>
      </c>
      <c r="BG59" s="508">
        <v>18.314979999999998</v>
      </c>
      <c r="BH59" s="508">
        <v>16.751359999999998</v>
      </c>
      <c r="BI59" s="508">
        <v>13.1404</v>
      </c>
      <c r="BJ59" s="508">
        <v>13.547040000000001</v>
      </c>
      <c r="BK59" s="508">
        <v>13.3072</v>
      </c>
      <c r="BL59" s="508">
        <v>11.09408</v>
      </c>
      <c r="BM59" s="508">
        <v>12.46571</v>
      </c>
      <c r="BN59" s="508">
        <v>13.63822</v>
      </c>
      <c r="BO59" s="508">
        <v>15.09576</v>
      </c>
      <c r="BP59" s="508">
        <v>16.948989999999998</v>
      </c>
      <c r="BQ59" s="508">
        <v>18.73921</v>
      </c>
      <c r="BR59" s="508">
        <v>19.67418</v>
      </c>
      <c r="BS59" s="508">
        <v>17.712330000000001</v>
      </c>
      <c r="BT59" s="508">
        <v>15.748530000000001</v>
      </c>
      <c r="BU59" s="508">
        <v>12.48536</v>
      </c>
      <c r="BV59" s="508">
        <v>13.147970000000001</v>
      </c>
    </row>
    <row r="60" spans="1:74" ht="11.1" customHeight="1" x14ac:dyDescent="0.2">
      <c r="A60" s="255" t="s">
        <v>699</v>
      </c>
      <c r="B60" s="497" t="s">
        <v>478</v>
      </c>
      <c r="C60" s="521">
        <v>0.96290076099999999</v>
      </c>
      <c r="D60" s="521">
        <v>0.53999663600000003</v>
      </c>
      <c r="E60" s="521">
        <v>0.57244601100000003</v>
      </c>
      <c r="F60" s="521">
        <v>0.87348255399999997</v>
      </c>
      <c r="G60" s="521">
        <v>1.1971562570000001</v>
      </c>
      <c r="H60" s="521">
        <v>1.466689599</v>
      </c>
      <c r="I60" s="521">
        <v>1.8280766159999999</v>
      </c>
      <c r="J60" s="521">
        <v>1.9967631859999999</v>
      </c>
      <c r="K60" s="521">
        <v>1.8458949389999999</v>
      </c>
      <c r="L60" s="521">
        <v>1.9528855110000001</v>
      </c>
      <c r="M60" s="521">
        <v>1.2637792999999999</v>
      </c>
      <c r="N60" s="521">
        <v>1.3527508880000001</v>
      </c>
      <c r="O60" s="521">
        <v>1.5886616339999999</v>
      </c>
      <c r="P60" s="521">
        <v>1.585293716</v>
      </c>
      <c r="Q60" s="521">
        <v>1.509506974</v>
      </c>
      <c r="R60" s="521">
        <v>1.497808356</v>
      </c>
      <c r="S60" s="521">
        <v>1.8647080330000001</v>
      </c>
      <c r="T60" s="521">
        <v>1.91030813</v>
      </c>
      <c r="U60" s="521">
        <v>1.7638038659999999</v>
      </c>
      <c r="V60" s="521">
        <v>2.1572938760000002</v>
      </c>
      <c r="W60" s="521">
        <v>1.6475769280000001</v>
      </c>
      <c r="X60" s="521">
        <v>1.4357871760000001</v>
      </c>
      <c r="Y60" s="521">
        <v>0.76035298699999998</v>
      </c>
      <c r="Z60" s="521">
        <v>0.62008380100000005</v>
      </c>
      <c r="AA60" s="521">
        <v>1.132611942</v>
      </c>
      <c r="AB60" s="521">
        <v>1.343687326</v>
      </c>
      <c r="AC60" s="521">
        <v>1.0345281040000001</v>
      </c>
      <c r="AD60" s="521">
        <v>1.46633792</v>
      </c>
      <c r="AE60" s="521">
        <v>1.421597008</v>
      </c>
      <c r="AF60" s="521">
        <v>1.350020905</v>
      </c>
      <c r="AG60" s="521">
        <v>1.2747241439999999</v>
      </c>
      <c r="AH60" s="521">
        <v>1.2725035600000001</v>
      </c>
      <c r="AI60" s="521">
        <v>1.1352486420000001</v>
      </c>
      <c r="AJ60" s="521">
        <v>1.07026602</v>
      </c>
      <c r="AK60" s="521">
        <v>1.465422204</v>
      </c>
      <c r="AL60" s="521">
        <v>1.5289142929999999</v>
      </c>
      <c r="AM60" s="521">
        <v>0.83111134600000003</v>
      </c>
      <c r="AN60" s="521">
        <v>0.67675708199999995</v>
      </c>
      <c r="AO60" s="521">
        <v>1.1560677960000001</v>
      </c>
      <c r="AP60" s="521">
        <v>0.97841784399999998</v>
      </c>
      <c r="AQ60" s="521">
        <v>0.67632968000000004</v>
      </c>
      <c r="AR60" s="521">
        <v>0.97273634799999997</v>
      </c>
      <c r="AS60" s="521">
        <v>1.389847579</v>
      </c>
      <c r="AT60" s="521">
        <v>1.309891825</v>
      </c>
      <c r="AU60" s="521">
        <v>1.1835550020000001</v>
      </c>
      <c r="AV60" s="521">
        <v>0.71410634100000003</v>
      </c>
      <c r="AW60" s="521">
        <v>1.02462634</v>
      </c>
      <c r="AX60" s="521">
        <v>0.750471946</v>
      </c>
      <c r="AY60" s="521">
        <v>0.82724105000000003</v>
      </c>
      <c r="AZ60" s="521">
        <v>0.33290712500000003</v>
      </c>
      <c r="BA60" s="521">
        <v>0.25879712500000002</v>
      </c>
      <c r="BB60" s="521">
        <v>0.44374453600000002</v>
      </c>
      <c r="BC60" s="521">
        <v>0.70400489899999996</v>
      </c>
      <c r="BD60" s="728">
        <v>1.139314121</v>
      </c>
      <c r="BE60" s="728">
        <v>0.91906889999999997</v>
      </c>
      <c r="BF60" s="728">
        <v>0.8892061</v>
      </c>
      <c r="BG60" s="508">
        <v>0.72523079999999995</v>
      </c>
      <c r="BH60" s="508">
        <v>0.660972</v>
      </c>
      <c r="BI60" s="508">
        <v>0.47833429999999999</v>
      </c>
      <c r="BJ60" s="508">
        <v>0.38016460000000002</v>
      </c>
      <c r="BK60" s="508">
        <v>0.84457990000000005</v>
      </c>
      <c r="BL60" s="508">
        <v>0.31996160000000001</v>
      </c>
      <c r="BM60" s="508">
        <v>0.32795039999999998</v>
      </c>
      <c r="BN60" s="508">
        <v>0.36369760000000001</v>
      </c>
      <c r="BO60" s="508">
        <v>0.66523869999999996</v>
      </c>
      <c r="BP60" s="508">
        <v>0.75388080000000002</v>
      </c>
      <c r="BQ60" s="508">
        <v>0.84836109999999998</v>
      </c>
      <c r="BR60" s="508">
        <v>0.95085649999999999</v>
      </c>
      <c r="BS60" s="508">
        <v>0.83733639999999998</v>
      </c>
      <c r="BT60" s="508">
        <v>0.72739670000000001</v>
      </c>
      <c r="BU60" s="508">
        <v>0.49657960000000001</v>
      </c>
      <c r="BV60" s="508">
        <v>0.34924620000000001</v>
      </c>
    </row>
    <row r="61" spans="1:74" ht="11.1" customHeight="1" x14ac:dyDescent="0.2">
      <c r="A61" s="255" t="s">
        <v>700</v>
      </c>
      <c r="B61" s="497" t="s">
        <v>1051</v>
      </c>
      <c r="C61" s="521">
        <v>2.785361</v>
      </c>
      <c r="D61" s="521">
        <v>2.2682500000000001</v>
      </c>
      <c r="E61" s="521">
        <v>2.2341259999999998</v>
      </c>
      <c r="F61" s="521">
        <v>2.138395</v>
      </c>
      <c r="G61" s="521">
        <v>2.7600850000000001</v>
      </c>
      <c r="H61" s="521">
        <v>2.656558</v>
      </c>
      <c r="I61" s="521">
        <v>2.4182709999999998</v>
      </c>
      <c r="J61" s="521">
        <v>2.5729730000000002</v>
      </c>
      <c r="K61" s="521">
        <v>2.6260330000000001</v>
      </c>
      <c r="L61" s="521">
        <v>2.1504259999999999</v>
      </c>
      <c r="M61" s="521">
        <v>2.1959</v>
      </c>
      <c r="N61" s="521">
        <v>2.6129739999999999</v>
      </c>
      <c r="O61" s="521">
        <v>2.6986210000000002</v>
      </c>
      <c r="P61" s="521">
        <v>2.4724119999999998</v>
      </c>
      <c r="Q61" s="521">
        <v>2.6728779999999999</v>
      </c>
      <c r="R61" s="521">
        <v>2.1834370000000001</v>
      </c>
      <c r="S61" s="521">
        <v>2.344614</v>
      </c>
      <c r="T61" s="521">
        <v>2.67801</v>
      </c>
      <c r="U61" s="521">
        <v>2.751655</v>
      </c>
      <c r="V61" s="521">
        <v>2.5181870000000002</v>
      </c>
      <c r="W61" s="521">
        <v>1.938461</v>
      </c>
      <c r="X61" s="521">
        <v>2.252049</v>
      </c>
      <c r="Y61" s="521">
        <v>2.2611759999999999</v>
      </c>
      <c r="Z61" s="521">
        <v>2.7433939999999999</v>
      </c>
      <c r="AA61" s="521">
        <v>2.4372379999999998</v>
      </c>
      <c r="AB61" s="521">
        <v>2.5307080000000002</v>
      </c>
      <c r="AC61" s="521">
        <v>2.3515350000000002</v>
      </c>
      <c r="AD61" s="521">
        <v>2.431254</v>
      </c>
      <c r="AE61" s="521">
        <v>2.7800660000000001</v>
      </c>
      <c r="AF61" s="521">
        <v>2.6534409999999999</v>
      </c>
      <c r="AG61" s="521">
        <v>2.7564679999999999</v>
      </c>
      <c r="AH61" s="521">
        <v>2.757641</v>
      </c>
      <c r="AI61" s="521">
        <v>1.991187</v>
      </c>
      <c r="AJ61" s="521">
        <v>2.6713010000000001</v>
      </c>
      <c r="AK61" s="521">
        <v>2.6574469999999999</v>
      </c>
      <c r="AL61" s="521">
        <v>2.7500429999999998</v>
      </c>
      <c r="AM61" s="521">
        <v>2.793167</v>
      </c>
      <c r="AN61" s="521">
        <v>2.2603789999999999</v>
      </c>
      <c r="AO61" s="521">
        <v>2.3305739999999999</v>
      </c>
      <c r="AP61" s="521">
        <v>2.20363</v>
      </c>
      <c r="AQ61" s="521">
        <v>2.5952959999999998</v>
      </c>
      <c r="AR61" s="521">
        <v>2.670417</v>
      </c>
      <c r="AS61" s="521">
        <v>2.7142680000000001</v>
      </c>
      <c r="AT61" s="521">
        <v>2.7156910000000001</v>
      </c>
      <c r="AU61" s="521">
        <v>2.588546</v>
      </c>
      <c r="AV61" s="521">
        <v>2.096441</v>
      </c>
      <c r="AW61" s="521">
        <v>2.4226209999999999</v>
      </c>
      <c r="AX61" s="521">
        <v>2.5491640000000002</v>
      </c>
      <c r="AY61" s="521">
        <v>2.601842</v>
      </c>
      <c r="AZ61" s="521">
        <v>2.63178</v>
      </c>
      <c r="BA61" s="521">
        <v>2.2294619999999998</v>
      </c>
      <c r="BB61" s="521">
        <v>2.36605</v>
      </c>
      <c r="BC61" s="521">
        <v>2.7558039999999999</v>
      </c>
      <c r="BD61" s="728">
        <v>2.4136150000000001</v>
      </c>
      <c r="BE61" s="728">
        <v>2.64174</v>
      </c>
      <c r="BF61" s="728">
        <v>2.59307</v>
      </c>
      <c r="BG61" s="508">
        <v>1.9439299999999999</v>
      </c>
      <c r="BH61" s="508">
        <v>2.1918799999999998</v>
      </c>
      <c r="BI61" s="508">
        <v>2.52176</v>
      </c>
      <c r="BJ61" s="508">
        <v>2.7105299999999999</v>
      </c>
      <c r="BK61" s="508">
        <v>2.7105299999999999</v>
      </c>
      <c r="BL61" s="508">
        <v>2.4482200000000001</v>
      </c>
      <c r="BM61" s="508">
        <v>2.6556600000000001</v>
      </c>
      <c r="BN61" s="508">
        <v>2.0352100000000002</v>
      </c>
      <c r="BO61" s="508">
        <v>2.7105299999999999</v>
      </c>
      <c r="BP61" s="508">
        <v>2.6230899999999999</v>
      </c>
      <c r="BQ61" s="508">
        <v>2.7105299999999999</v>
      </c>
      <c r="BR61" s="508">
        <v>2.7105299999999999</v>
      </c>
      <c r="BS61" s="508">
        <v>2.09497</v>
      </c>
      <c r="BT61" s="508">
        <v>2.3789400000000001</v>
      </c>
      <c r="BU61" s="508">
        <v>2.6230899999999999</v>
      </c>
      <c r="BV61" s="508">
        <v>2.7105299999999999</v>
      </c>
    </row>
    <row r="62" spans="1:74" ht="11.1" customHeight="1" x14ac:dyDescent="0.2">
      <c r="A62" s="255" t="s">
        <v>701</v>
      </c>
      <c r="B62" s="497" t="s">
        <v>1044</v>
      </c>
      <c r="C62" s="521">
        <v>2.5229835999999999E-2</v>
      </c>
      <c r="D62" s="521">
        <v>2.8146886999999999E-2</v>
      </c>
      <c r="E62" s="521">
        <v>3.2171242000000003E-2</v>
      </c>
      <c r="F62" s="521">
        <v>2.6713780999999999E-2</v>
      </c>
      <c r="G62" s="521">
        <v>2.4550926000000001E-2</v>
      </c>
      <c r="H62" s="521">
        <v>1.6210400999999999E-2</v>
      </c>
      <c r="I62" s="521">
        <v>1.2875189E-2</v>
      </c>
      <c r="J62" s="521">
        <v>1.3775054E-2</v>
      </c>
      <c r="K62" s="521">
        <v>1.1514271E-2</v>
      </c>
      <c r="L62" s="521">
        <v>9.5506089999999998E-3</v>
      </c>
      <c r="M62" s="521">
        <v>1.3320677E-2</v>
      </c>
      <c r="N62" s="521">
        <v>1.7621127E-2</v>
      </c>
      <c r="O62" s="521">
        <v>2.2148322000000002E-2</v>
      </c>
      <c r="P62" s="521">
        <v>1.4831262E-2</v>
      </c>
      <c r="Q62" s="521">
        <v>3.2427702000000003E-2</v>
      </c>
      <c r="R62" s="521">
        <v>2.3091074999999999E-2</v>
      </c>
      <c r="S62" s="521">
        <v>2.2572275999999999E-2</v>
      </c>
      <c r="T62" s="521">
        <v>1.4888857E-2</v>
      </c>
      <c r="U62" s="521">
        <v>2.0779704999999999E-2</v>
      </c>
      <c r="V62" s="521">
        <v>1.8390019000000001E-2</v>
      </c>
      <c r="W62" s="521">
        <v>2.2460509E-2</v>
      </c>
      <c r="X62" s="521">
        <v>2.1595123000000001E-2</v>
      </c>
      <c r="Y62" s="521">
        <v>2.2828864000000001E-2</v>
      </c>
      <c r="Z62" s="521">
        <v>1.5593286E-2</v>
      </c>
      <c r="AA62" s="521">
        <v>2.0219339999999999E-2</v>
      </c>
      <c r="AB62" s="521">
        <v>2.3819238999999999E-2</v>
      </c>
      <c r="AC62" s="521">
        <v>3.2837482000000001E-2</v>
      </c>
      <c r="AD62" s="521">
        <v>2.8127883999999999E-2</v>
      </c>
      <c r="AE62" s="521">
        <v>2.0731181000000001E-2</v>
      </c>
      <c r="AF62" s="521">
        <v>1.4220379999999999E-2</v>
      </c>
      <c r="AG62" s="521">
        <v>1.1705790000000001E-2</v>
      </c>
      <c r="AH62" s="521">
        <v>1.3533389999999999E-2</v>
      </c>
      <c r="AI62" s="521">
        <v>1.4629193E-2</v>
      </c>
      <c r="AJ62" s="521">
        <v>1.1241516999999999E-2</v>
      </c>
      <c r="AK62" s="521">
        <v>1.4390963999999999E-2</v>
      </c>
      <c r="AL62" s="521">
        <v>2.550564E-2</v>
      </c>
      <c r="AM62" s="521">
        <v>2.2678351999999999E-2</v>
      </c>
      <c r="AN62" s="521">
        <v>1.8945872999999998E-2</v>
      </c>
      <c r="AO62" s="521">
        <v>2.0821295E-2</v>
      </c>
      <c r="AP62" s="521">
        <v>1.7351001000000001E-2</v>
      </c>
      <c r="AQ62" s="521">
        <v>1.9012141999999999E-2</v>
      </c>
      <c r="AR62" s="521">
        <v>1.6246122000000002E-2</v>
      </c>
      <c r="AS62" s="521">
        <v>1.9242875999999999E-2</v>
      </c>
      <c r="AT62" s="521">
        <v>1.9842180000000001E-2</v>
      </c>
      <c r="AU62" s="521">
        <v>1.7915995000000001E-2</v>
      </c>
      <c r="AV62" s="521">
        <v>1.8485620000000001E-2</v>
      </c>
      <c r="AW62" s="521">
        <v>1.8079795999999999E-2</v>
      </c>
      <c r="AX62" s="521">
        <v>2.0278612000000001E-2</v>
      </c>
      <c r="AY62" s="521">
        <v>2.2643923E-2</v>
      </c>
      <c r="AZ62" s="521">
        <v>2.1246174E-2</v>
      </c>
      <c r="BA62" s="521">
        <v>2.2847810999999999E-2</v>
      </c>
      <c r="BB62" s="521">
        <v>1.920179E-2</v>
      </c>
      <c r="BC62" s="521">
        <v>2.0482760999999999E-2</v>
      </c>
      <c r="BD62" s="728">
        <v>1.7822786E-2</v>
      </c>
      <c r="BE62" s="728">
        <v>1.6610799999999998E-2</v>
      </c>
      <c r="BF62" s="728">
        <v>1.47999E-2</v>
      </c>
      <c r="BG62" s="508">
        <v>1.29176E-2</v>
      </c>
      <c r="BH62" s="508">
        <v>1.37129E-2</v>
      </c>
      <c r="BI62" s="508">
        <v>1.42982E-2</v>
      </c>
      <c r="BJ62" s="508">
        <v>1.66835E-2</v>
      </c>
      <c r="BK62" s="508">
        <v>2.0611999999999998E-2</v>
      </c>
      <c r="BL62" s="508">
        <v>1.7656700000000001E-2</v>
      </c>
      <c r="BM62" s="508">
        <v>1.98354E-2</v>
      </c>
      <c r="BN62" s="508">
        <v>1.81026E-2</v>
      </c>
      <c r="BO62" s="508">
        <v>1.72572E-2</v>
      </c>
      <c r="BP62" s="508">
        <v>1.3572000000000001E-2</v>
      </c>
      <c r="BQ62" s="508">
        <v>1.33969E-2</v>
      </c>
      <c r="BR62" s="508">
        <v>1.2448300000000001E-2</v>
      </c>
      <c r="BS62" s="508">
        <v>1.12525E-2</v>
      </c>
      <c r="BT62" s="508">
        <v>1.2454E-2</v>
      </c>
      <c r="BU62" s="508">
        <v>1.34068E-2</v>
      </c>
      <c r="BV62" s="508">
        <v>1.6009499999999999E-2</v>
      </c>
    </row>
    <row r="63" spans="1:74" ht="11.1" customHeight="1" x14ac:dyDescent="0.2">
      <c r="A63" s="255" t="s">
        <v>702</v>
      </c>
      <c r="B63" s="497" t="s">
        <v>1058</v>
      </c>
      <c r="C63" s="521">
        <v>0.54682485000000003</v>
      </c>
      <c r="D63" s="521">
        <v>0.58206390299999999</v>
      </c>
      <c r="E63" s="521">
        <v>0.71961809700000001</v>
      </c>
      <c r="F63" s="521">
        <v>0.72080593199999998</v>
      </c>
      <c r="G63" s="521">
        <v>0.840014967</v>
      </c>
      <c r="H63" s="521">
        <v>0.76626838600000002</v>
      </c>
      <c r="I63" s="521">
        <v>0.78967364900000003</v>
      </c>
      <c r="J63" s="521">
        <v>0.77788214099999997</v>
      </c>
      <c r="K63" s="521">
        <v>0.66313550700000001</v>
      </c>
      <c r="L63" s="521">
        <v>0.60373613299999995</v>
      </c>
      <c r="M63" s="521">
        <v>0.59488144899999995</v>
      </c>
      <c r="N63" s="521">
        <v>0.67429821899999998</v>
      </c>
      <c r="O63" s="521">
        <v>0.714041343</v>
      </c>
      <c r="P63" s="521">
        <v>0.72221221599999996</v>
      </c>
      <c r="Q63" s="521">
        <v>0.911690318</v>
      </c>
      <c r="R63" s="521">
        <v>1.003509421</v>
      </c>
      <c r="S63" s="521">
        <v>1.1541360220000001</v>
      </c>
      <c r="T63" s="521">
        <v>0.93173021600000006</v>
      </c>
      <c r="U63" s="521">
        <v>0.97232410199999997</v>
      </c>
      <c r="V63" s="521">
        <v>0.94719729900000005</v>
      </c>
      <c r="W63" s="521">
        <v>0.92935137499999998</v>
      </c>
      <c r="X63" s="521">
        <v>0.92826028599999999</v>
      </c>
      <c r="Y63" s="521">
        <v>0.77264292899999998</v>
      </c>
      <c r="Z63" s="521">
        <v>0.82846196400000005</v>
      </c>
      <c r="AA63" s="521">
        <v>0.80895569700000003</v>
      </c>
      <c r="AB63" s="521">
        <v>0.88534718499999998</v>
      </c>
      <c r="AC63" s="521">
        <v>1.125749603</v>
      </c>
      <c r="AD63" s="521">
        <v>1.180980138</v>
      </c>
      <c r="AE63" s="521">
        <v>1.2780769830000001</v>
      </c>
      <c r="AF63" s="521">
        <v>1.194728252</v>
      </c>
      <c r="AG63" s="521">
        <v>1.259671373</v>
      </c>
      <c r="AH63" s="521">
        <v>1.1674196160000001</v>
      </c>
      <c r="AI63" s="521">
        <v>0.97026508899999997</v>
      </c>
      <c r="AJ63" s="521">
        <v>1.0133129679999999</v>
      </c>
      <c r="AK63" s="521">
        <v>0.76652125800000004</v>
      </c>
      <c r="AL63" s="521">
        <v>0.83337050599999996</v>
      </c>
      <c r="AM63" s="521">
        <v>1.0038964779999999</v>
      </c>
      <c r="AN63" s="521">
        <v>1.110633939</v>
      </c>
      <c r="AO63" s="521">
        <v>1.350713525</v>
      </c>
      <c r="AP63" s="521">
        <v>1.2762152069999999</v>
      </c>
      <c r="AQ63" s="521">
        <v>1.5177114599999999</v>
      </c>
      <c r="AR63" s="521">
        <v>1.414946147</v>
      </c>
      <c r="AS63" s="521">
        <v>1.399478743</v>
      </c>
      <c r="AT63" s="521">
        <v>1.426625123</v>
      </c>
      <c r="AU63" s="521">
        <v>1.270182894</v>
      </c>
      <c r="AV63" s="521">
        <v>1.259960011</v>
      </c>
      <c r="AW63" s="521">
        <v>0.94608608500000002</v>
      </c>
      <c r="AX63" s="521">
        <v>0.84740024700000005</v>
      </c>
      <c r="AY63" s="521">
        <v>0.95243891199999997</v>
      </c>
      <c r="AZ63" s="521">
        <v>1.376057123</v>
      </c>
      <c r="BA63" s="521">
        <v>1.5310295089999999</v>
      </c>
      <c r="BB63" s="521">
        <v>2.0614436889999999</v>
      </c>
      <c r="BC63" s="521">
        <v>2.0899573409999999</v>
      </c>
      <c r="BD63" s="728">
        <v>1.8679498240000001</v>
      </c>
      <c r="BE63" s="728">
        <v>1.794783</v>
      </c>
      <c r="BF63" s="728">
        <v>1.8565</v>
      </c>
      <c r="BG63" s="508">
        <v>1.6521680000000001</v>
      </c>
      <c r="BH63" s="508">
        <v>1.6445110000000001</v>
      </c>
      <c r="BI63" s="508">
        <v>1.3278449999999999</v>
      </c>
      <c r="BJ63" s="508">
        <v>1.2283379999999999</v>
      </c>
      <c r="BK63" s="508">
        <v>1.4411689999999999</v>
      </c>
      <c r="BL63" s="508">
        <v>1.8399000000000001</v>
      </c>
      <c r="BM63" s="508">
        <v>2.082077</v>
      </c>
      <c r="BN63" s="508">
        <v>2.4825780000000002</v>
      </c>
      <c r="BO63" s="508">
        <v>2.510583</v>
      </c>
      <c r="BP63" s="508">
        <v>2.2545519999999999</v>
      </c>
      <c r="BQ63" s="508">
        <v>2.144784</v>
      </c>
      <c r="BR63" s="508">
        <v>2.2033109999999998</v>
      </c>
      <c r="BS63" s="508">
        <v>1.9691190000000001</v>
      </c>
      <c r="BT63" s="508">
        <v>1.9719120000000001</v>
      </c>
      <c r="BU63" s="508">
        <v>1.472316</v>
      </c>
      <c r="BV63" s="508">
        <v>1.315906</v>
      </c>
    </row>
    <row r="64" spans="1:74" ht="11.1" customHeight="1" x14ac:dyDescent="0.2">
      <c r="A64" s="255" t="s">
        <v>703</v>
      </c>
      <c r="B64" s="531" t="s">
        <v>1059</v>
      </c>
      <c r="C64" s="521">
        <v>0.32871497500000002</v>
      </c>
      <c r="D64" s="521">
        <v>0.32186183499999999</v>
      </c>
      <c r="E64" s="521">
        <v>0.23731821</v>
      </c>
      <c r="F64" s="521">
        <v>0.23033708999999999</v>
      </c>
      <c r="G64" s="521">
        <v>0.22762326699999999</v>
      </c>
      <c r="H64" s="521">
        <v>0.32043117300000001</v>
      </c>
      <c r="I64" s="521">
        <v>0.35011255299999999</v>
      </c>
      <c r="J64" s="521">
        <v>0.32210138799999999</v>
      </c>
      <c r="K64" s="521">
        <v>0.23306622799999999</v>
      </c>
      <c r="L64" s="521">
        <v>0.23175489499999999</v>
      </c>
      <c r="M64" s="521">
        <v>0.20749246499999999</v>
      </c>
      <c r="N64" s="521">
        <v>0.25211278100000001</v>
      </c>
      <c r="O64" s="521">
        <v>0.22922231700000001</v>
      </c>
      <c r="P64" s="521">
        <v>0.29674391100000003</v>
      </c>
      <c r="Q64" s="521">
        <v>0.20859409300000001</v>
      </c>
      <c r="R64" s="521">
        <v>0.23441441099999999</v>
      </c>
      <c r="S64" s="521">
        <v>0.21629248500000001</v>
      </c>
      <c r="T64" s="521">
        <v>0.23479170299999999</v>
      </c>
      <c r="U64" s="521">
        <v>0.20546719099999999</v>
      </c>
      <c r="V64" s="521">
        <v>0.211583724</v>
      </c>
      <c r="W64" s="521">
        <v>0.20232604500000001</v>
      </c>
      <c r="X64" s="521">
        <v>0.17877196100000001</v>
      </c>
      <c r="Y64" s="521">
        <v>0.16293297600000001</v>
      </c>
      <c r="Z64" s="521">
        <v>0.199988782</v>
      </c>
      <c r="AA64" s="521">
        <v>0.209795702</v>
      </c>
      <c r="AB64" s="521">
        <v>0.15898567299999999</v>
      </c>
      <c r="AC64" s="521">
        <v>0.243499088</v>
      </c>
      <c r="AD64" s="521">
        <v>0.13642306800000001</v>
      </c>
      <c r="AE64" s="521">
        <v>0.138531601</v>
      </c>
      <c r="AF64" s="521">
        <v>0.197408681</v>
      </c>
      <c r="AG64" s="521">
        <v>0.19702227</v>
      </c>
      <c r="AH64" s="521">
        <v>0.20559672300000001</v>
      </c>
      <c r="AI64" s="521">
        <v>0.20165682600000001</v>
      </c>
      <c r="AJ64" s="521">
        <v>0.13899218699999999</v>
      </c>
      <c r="AK64" s="521">
        <v>0.11282099499999999</v>
      </c>
      <c r="AL64" s="521">
        <v>0.28958960700000003</v>
      </c>
      <c r="AM64" s="521">
        <v>0.23851217</v>
      </c>
      <c r="AN64" s="521">
        <v>0.222715464</v>
      </c>
      <c r="AO64" s="521">
        <v>0.140389762</v>
      </c>
      <c r="AP64" s="521">
        <v>0.144354228</v>
      </c>
      <c r="AQ64" s="521">
        <v>0.16566371599999999</v>
      </c>
      <c r="AR64" s="521">
        <v>0.17889656800000001</v>
      </c>
      <c r="AS64" s="521">
        <v>0.244544661</v>
      </c>
      <c r="AT64" s="521">
        <v>0.234600001</v>
      </c>
      <c r="AU64" s="521">
        <v>0.14803248799999999</v>
      </c>
      <c r="AV64" s="521">
        <v>7.0966317000000001E-2</v>
      </c>
      <c r="AW64" s="521">
        <v>0.12044875100000001</v>
      </c>
      <c r="AX64" s="521">
        <v>0.161918122</v>
      </c>
      <c r="AY64" s="521">
        <v>0.12826955400000001</v>
      </c>
      <c r="AZ64" s="521">
        <v>8.1810657999999994E-2</v>
      </c>
      <c r="BA64" s="521">
        <v>7.8188568999999999E-2</v>
      </c>
      <c r="BB64" s="521">
        <v>0.111170483</v>
      </c>
      <c r="BC64" s="521">
        <v>0.12497046000000001</v>
      </c>
      <c r="BD64" s="728">
        <v>0.69304529199999998</v>
      </c>
      <c r="BE64" s="728">
        <v>0.19563749999999999</v>
      </c>
      <c r="BF64" s="728">
        <v>0.19446920000000001</v>
      </c>
      <c r="BG64" s="508">
        <v>0.1588803</v>
      </c>
      <c r="BH64" s="508">
        <v>0.11161699999999999</v>
      </c>
      <c r="BI64" s="508">
        <v>0.12124600000000001</v>
      </c>
      <c r="BJ64" s="508">
        <v>0.19902</v>
      </c>
      <c r="BK64" s="508">
        <v>0.17463670000000001</v>
      </c>
      <c r="BL64" s="508">
        <v>0.13813049999999999</v>
      </c>
      <c r="BM64" s="508">
        <v>0.1367633</v>
      </c>
      <c r="BN64" s="508">
        <v>0.1172325</v>
      </c>
      <c r="BO64" s="508">
        <v>0.12580530000000001</v>
      </c>
      <c r="BP64" s="508">
        <v>0.33796359999999998</v>
      </c>
      <c r="BQ64" s="508">
        <v>0.20438729999999999</v>
      </c>
      <c r="BR64" s="508">
        <v>0.205678</v>
      </c>
      <c r="BS64" s="508">
        <v>0.163024</v>
      </c>
      <c r="BT64" s="508">
        <v>0.1041234</v>
      </c>
      <c r="BU64" s="508">
        <v>0.1156903</v>
      </c>
      <c r="BV64" s="508">
        <v>0.21274499999999999</v>
      </c>
    </row>
    <row r="65" spans="1:74" ht="11.1" customHeight="1" x14ac:dyDescent="0.2">
      <c r="A65" s="257" t="s">
        <v>705</v>
      </c>
      <c r="B65" s="532" t="s">
        <v>1060</v>
      </c>
      <c r="C65" s="523">
        <v>17.070077909999998</v>
      </c>
      <c r="D65" s="523">
        <v>16.224308069999999</v>
      </c>
      <c r="E65" s="523">
        <v>18.63600971</v>
      </c>
      <c r="F65" s="523">
        <v>18.538776070000001</v>
      </c>
      <c r="G65" s="523">
        <v>20.011036090000001</v>
      </c>
      <c r="H65" s="523">
        <v>22.580800910000001</v>
      </c>
      <c r="I65" s="523">
        <v>24.092117829999999</v>
      </c>
      <c r="J65" s="523">
        <v>24.426988529999999</v>
      </c>
      <c r="K65" s="523">
        <v>22.20443976</v>
      </c>
      <c r="L65" s="523">
        <v>21.308321459999998</v>
      </c>
      <c r="M65" s="523">
        <v>17.630624099999999</v>
      </c>
      <c r="N65" s="523">
        <v>17.22178332</v>
      </c>
      <c r="O65" s="523">
        <v>16.884115130000001</v>
      </c>
      <c r="P65" s="523">
        <v>16.130397089999999</v>
      </c>
      <c r="Q65" s="523">
        <v>17.871651570000001</v>
      </c>
      <c r="R65" s="523">
        <v>18.108465299999999</v>
      </c>
      <c r="S65" s="523">
        <v>21.388338099999999</v>
      </c>
      <c r="T65" s="523">
        <v>22.043957120000002</v>
      </c>
      <c r="U65" s="523">
        <v>23.660609099999999</v>
      </c>
      <c r="V65" s="523">
        <v>24.51829472</v>
      </c>
      <c r="W65" s="523">
        <v>21.853189149999999</v>
      </c>
      <c r="X65" s="523">
        <v>20.857238219999999</v>
      </c>
      <c r="Y65" s="523">
        <v>16.198683509999999</v>
      </c>
      <c r="Z65" s="523">
        <v>17.505548699999999</v>
      </c>
      <c r="AA65" s="523">
        <v>17.898650100000001</v>
      </c>
      <c r="AB65" s="523">
        <v>15.99575909</v>
      </c>
      <c r="AC65" s="523">
        <v>18.258193577</v>
      </c>
      <c r="AD65" s="523">
        <v>18.705457502000002</v>
      </c>
      <c r="AE65" s="523">
        <v>21.955099626999999</v>
      </c>
      <c r="AF65" s="523">
        <v>22.975117581999999</v>
      </c>
      <c r="AG65" s="523">
        <v>25.416004044000001</v>
      </c>
      <c r="AH65" s="523">
        <v>25.883613749999999</v>
      </c>
      <c r="AI65" s="523">
        <v>22.610174915999998</v>
      </c>
      <c r="AJ65" s="523">
        <v>19.876394491999999</v>
      </c>
      <c r="AK65" s="523">
        <v>19.006769691999999</v>
      </c>
      <c r="AL65" s="523">
        <v>18.953111416999999</v>
      </c>
      <c r="AM65" s="523">
        <v>18.175014341000001</v>
      </c>
      <c r="AN65" s="523">
        <v>16.760184272</v>
      </c>
      <c r="AO65" s="523">
        <v>19.489414677999999</v>
      </c>
      <c r="AP65" s="523">
        <v>20.061179453000001</v>
      </c>
      <c r="AQ65" s="523">
        <v>22.008962964999998</v>
      </c>
      <c r="AR65" s="523">
        <v>23.476022401000002</v>
      </c>
      <c r="AS65" s="523">
        <v>26.469765510999999</v>
      </c>
      <c r="AT65" s="523">
        <v>27.207998203999999</v>
      </c>
      <c r="AU65" s="523">
        <v>23.557049834000001</v>
      </c>
      <c r="AV65" s="523">
        <v>20.864848322</v>
      </c>
      <c r="AW65" s="523">
        <v>18.007013606000001</v>
      </c>
      <c r="AX65" s="523">
        <v>17.705241396000002</v>
      </c>
      <c r="AY65" s="523">
        <v>18.307264784000001</v>
      </c>
      <c r="AZ65" s="523">
        <v>16.251866685</v>
      </c>
      <c r="BA65" s="523">
        <v>18.355483052</v>
      </c>
      <c r="BB65" s="523">
        <v>18.751130786000001</v>
      </c>
      <c r="BC65" s="523">
        <v>24.615154183000001</v>
      </c>
      <c r="BD65" s="801">
        <v>24.814320408</v>
      </c>
      <c r="BE65" s="801">
        <v>26.820875967999999</v>
      </c>
      <c r="BF65" s="801">
        <v>26.13043</v>
      </c>
      <c r="BG65" s="511">
        <v>23.192910000000001</v>
      </c>
      <c r="BH65" s="511">
        <v>21.540330000000001</v>
      </c>
      <c r="BI65" s="511">
        <v>17.603860000000001</v>
      </c>
      <c r="BJ65" s="511">
        <v>18.023779999999999</v>
      </c>
      <c r="BK65" s="511">
        <v>18.16732</v>
      </c>
      <c r="BL65" s="511">
        <v>15.553089999999999</v>
      </c>
      <c r="BM65" s="511">
        <v>17.586680000000001</v>
      </c>
      <c r="BN65" s="511">
        <v>18.647680000000001</v>
      </c>
      <c r="BO65" s="511">
        <v>21.42286</v>
      </c>
      <c r="BP65" s="511">
        <v>23.38945</v>
      </c>
      <c r="BQ65" s="511">
        <v>25.089179999999999</v>
      </c>
      <c r="BR65" s="511">
        <v>26.273779999999999</v>
      </c>
      <c r="BS65" s="511">
        <v>23.325869999999998</v>
      </c>
      <c r="BT65" s="511">
        <v>21.089700000000001</v>
      </c>
      <c r="BU65" s="511">
        <v>17.201519999999999</v>
      </c>
      <c r="BV65" s="511">
        <v>17.687529999999999</v>
      </c>
    </row>
    <row r="66" spans="1:74" s="380" customFormat="1" ht="12" customHeight="1" x14ac:dyDescent="0.25">
      <c r="A66" s="379"/>
      <c r="B66" s="1075" t="s">
        <v>1481</v>
      </c>
      <c r="C66" s="1076"/>
      <c r="D66" s="1076"/>
      <c r="E66" s="1076"/>
      <c r="F66" s="1076"/>
      <c r="G66" s="1076"/>
      <c r="H66" s="1076"/>
      <c r="I66" s="1076"/>
      <c r="J66" s="1076"/>
      <c r="K66" s="1076"/>
      <c r="L66" s="1076"/>
      <c r="M66" s="1076"/>
      <c r="N66" s="1076"/>
      <c r="O66" s="1076"/>
      <c r="P66" s="1076"/>
      <c r="Q66" s="1077"/>
      <c r="R66" s="903"/>
      <c r="BD66" s="383"/>
      <c r="BE66" s="383"/>
      <c r="BF66" s="383"/>
    </row>
    <row r="67" spans="1:74" ht="12" customHeight="1" x14ac:dyDescent="0.25">
      <c r="A67" s="250"/>
      <c r="B67" s="1081" t="s">
        <v>1482</v>
      </c>
      <c r="C67" s="1076"/>
      <c r="D67" s="1076"/>
      <c r="E67" s="1076"/>
      <c r="F67" s="1076"/>
      <c r="G67" s="1076"/>
      <c r="H67" s="1076"/>
      <c r="I67" s="1076"/>
      <c r="J67" s="1076"/>
      <c r="K67" s="1076"/>
      <c r="L67" s="1076"/>
      <c r="M67" s="1076"/>
      <c r="N67" s="1076"/>
      <c r="O67" s="1076"/>
      <c r="P67" s="1076"/>
      <c r="Q67" s="1077"/>
      <c r="R67" s="903"/>
      <c r="S67" s="258"/>
      <c r="T67" s="258"/>
      <c r="U67" s="258"/>
      <c r="V67" s="258"/>
      <c r="W67" s="258"/>
      <c r="X67" s="258"/>
      <c r="Y67" s="258"/>
      <c r="Z67" s="258"/>
      <c r="AA67" s="258"/>
      <c r="AB67" s="258"/>
      <c r="AC67" s="258"/>
      <c r="AD67" s="258"/>
      <c r="AE67" s="258"/>
      <c r="AF67" s="258"/>
      <c r="AG67" s="258"/>
      <c r="AH67" s="258"/>
      <c r="AI67" s="258"/>
      <c r="AJ67" s="258"/>
      <c r="AK67" s="258"/>
      <c r="AL67" s="258"/>
      <c r="AM67" s="258"/>
      <c r="AN67" s="258"/>
      <c r="AO67" s="258"/>
      <c r="AP67" s="258"/>
      <c r="AQ67" s="258"/>
      <c r="AR67" s="258"/>
      <c r="AS67" s="258"/>
      <c r="AT67" s="258"/>
      <c r="AU67" s="258"/>
      <c r="AV67" s="258"/>
      <c r="AW67" s="258"/>
      <c r="AX67" s="258"/>
      <c r="AY67" s="357"/>
      <c r="AZ67" s="357"/>
      <c r="BA67" s="357"/>
      <c r="BB67" s="357"/>
      <c r="BC67" s="357"/>
      <c r="BD67" s="802"/>
      <c r="BE67" s="802"/>
      <c r="BF67" s="802"/>
      <c r="BG67" s="357"/>
      <c r="BH67" s="357"/>
      <c r="BI67" s="357"/>
      <c r="BJ67" s="258"/>
      <c r="BK67" s="258"/>
      <c r="BL67" s="258"/>
      <c r="BM67" s="258"/>
      <c r="BN67" s="258"/>
      <c r="BO67" s="258"/>
      <c r="BP67" s="258"/>
      <c r="BQ67" s="258"/>
      <c r="BR67" s="258"/>
      <c r="BS67" s="258"/>
      <c r="BT67" s="258"/>
      <c r="BU67" s="258"/>
      <c r="BV67" s="258"/>
    </row>
    <row r="68" spans="1:74" ht="12" customHeight="1" x14ac:dyDescent="0.25">
      <c r="A68" s="250"/>
      <c r="B68" s="1081" t="s">
        <v>1483</v>
      </c>
      <c r="C68" s="1076"/>
      <c r="D68" s="1076"/>
      <c r="E68" s="1076"/>
      <c r="F68" s="1076"/>
      <c r="G68" s="1076"/>
      <c r="H68" s="1076"/>
      <c r="I68" s="1076"/>
      <c r="J68" s="1076"/>
      <c r="K68" s="1076"/>
      <c r="L68" s="1076"/>
      <c r="M68" s="1076"/>
      <c r="N68" s="1076"/>
      <c r="O68" s="1076"/>
      <c r="P68" s="1076"/>
      <c r="Q68" s="1077"/>
      <c r="R68" s="903"/>
      <c r="S68" s="258"/>
      <c r="T68" s="258"/>
      <c r="U68" s="258"/>
      <c r="V68" s="258"/>
      <c r="W68" s="258"/>
      <c r="X68" s="258"/>
      <c r="Y68" s="258"/>
      <c r="Z68" s="258"/>
      <c r="AA68" s="258"/>
      <c r="AB68" s="258"/>
      <c r="AC68" s="258"/>
      <c r="AD68" s="258"/>
      <c r="AE68" s="258"/>
      <c r="AF68" s="258"/>
      <c r="AG68" s="258"/>
      <c r="AH68" s="258"/>
      <c r="AI68" s="258"/>
      <c r="AJ68" s="258"/>
      <c r="AK68" s="258"/>
      <c r="AL68" s="258"/>
      <c r="AM68" s="258"/>
      <c r="AN68" s="258"/>
      <c r="AO68" s="258"/>
      <c r="AP68" s="258"/>
      <c r="AQ68" s="258"/>
      <c r="AR68" s="258"/>
      <c r="AS68" s="258"/>
      <c r="AT68" s="258"/>
      <c r="AU68" s="258"/>
      <c r="AV68" s="258"/>
      <c r="AW68" s="258"/>
      <c r="AX68" s="258"/>
      <c r="AY68" s="258"/>
      <c r="AZ68" s="258"/>
      <c r="BA68" s="258"/>
      <c r="BB68" s="258"/>
      <c r="BC68" s="258"/>
      <c r="BD68" s="803"/>
      <c r="BE68" s="803"/>
      <c r="BF68" s="803"/>
      <c r="BG68" s="258"/>
      <c r="BH68" s="258"/>
      <c r="BI68" s="258"/>
      <c r="BJ68" s="258"/>
      <c r="BK68" s="258"/>
      <c r="BL68" s="258"/>
      <c r="BM68" s="258"/>
      <c r="BN68" s="258"/>
      <c r="BO68" s="258"/>
      <c r="BP68" s="258"/>
      <c r="BQ68" s="258"/>
      <c r="BR68" s="258"/>
      <c r="BS68" s="258"/>
      <c r="BT68" s="258"/>
      <c r="BU68" s="258"/>
      <c r="BV68" s="258"/>
    </row>
    <row r="69" spans="1:74" ht="12" customHeight="1" x14ac:dyDescent="0.25">
      <c r="A69" s="259"/>
      <c r="B69" s="1081" t="s">
        <v>1484</v>
      </c>
      <c r="C69" s="1076"/>
      <c r="D69" s="1076"/>
      <c r="E69" s="1076"/>
      <c r="F69" s="1076"/>
      <c r="G69" s="1076"/>
      <c r="H69" s="1076"/>
      <c r="I69" s="1076"/>
      <c r="J69" s="1076"/>
      <c r="K69" s="1076"/>
      <c r="L69" s="1076"/>
      <c r="M69" s="1076"/>
      <c r="N69" s="1076"/>
      <c r="O69" s="1076"/>
      <c r="P69" s="1076"/>
      <c r="Q69" s="1077"/>
      <c r="R69" s="903"/>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c r="BC69" s="260"/>
      <c r="BD69" s="804"/>
      <c r="BE69" s="804"/>
      <c r="BF69" s="804"/>
      <c r="BG69" s="260"/>
      <c r="BH69" s="260"/>
      <c r="BI69" s="260"/>
      <c r="BJ69" s="260"/>
      <c r="BK69" s="260"/>
      <c r="BL69" s="260"/>
      <c r="BM69" s="260"/>
      <c r="BN69" s="260"/>
      <c r="BO69" s="260"/>
      <c r="BP69" s="260"/>
      <c r="BQ69" s="260"/>
      <c r="BR69" s="260"/>
      <c r="BS69" s="260"/>
      <c r="BT69" s="260"/>
      <c r="BU69" s="260"/>
      <c r="BV69" s="260"/>
    </row>
    <row r="70" spans="1:74" ht="12" customHeight="1" x14ac:dyDescent="0.25">
      <c r="A70" s="259"/>
      <c r="B70" s="1081" t="s">
        <v>1485</v>
      </c>
      <c r="C70" s="1076"/>
      <c r="D70" s="1076"/>
      <c r="E70" s="1076"/>
      <c r="F70" s="1076"/>
      <c r="G70" s="1076"/>
      <c r="H70" s="1076"/>
      <c r="I70" s="1076"/>
      <c r="J70" s="1076"/>
      <c r="K70" s="1076"/>
      <c r="L70" s="1076"/>
      <c r="M70" s="1076"/>
      <c r="N70" s="1076"/>
      <c r="O70" s="1076"/>
      <c r="P70" s="1076"/>
      <c r="Q70" s="1077"/>
      <c r="R70" s="903"/>
      <c r="S70" s="260"/>
      <c r="T70" s="260"/>
      <c r="U70" s="260"/>
      <c r="V70" s="260"/>
      <c r="W70" s="260"/>
      <c r="X70" s="260"/>
      <c r="Y70" s="260"/>
      <c r="Z70" s="260"/>
      <c r="AA70" s="260"/>
      <c r="AB70" s="260"/>
      <c r="AC70" s="260"/>
      <c r="AD70" s="260"/>
      <c r="AE70" s="260"/>
      <c r="AF70" s="260"/>
      <c r="AG70" s="260"/>
      <c r="AH70" s="260"/>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804"/>
      <c r="BE70" s="804"/>
      <c r="BF70" s="804"/>
      <c r="BG70" s="260"/>
      <c r="BH70" s="260"/>
      <c r="BI70" s="260"/>
      <c r="BJ70" s="260"/>
      <c r="BK70" s="260"/>
      <c r="BL70" s="260"/>
      <c r="BM70" s="260"/>
      <c r="BN70" s="260"/>
      <c r="BO70" s="260"/>
      <c r="BP70" s="260"/>
      <c r="BQ70" s="260"/>
      <c r="BR70" s="260"/>
      <c r="BS70" s="260"/>
      <c r="BT70" s="260"/>
      <c r="BU70" s="260"/>
      <c r="BV70" s="260"/>
    </row>
    <row r="71" spans="1:74" ht="21" customHeight="1" x14ac:dyDescent="0.25">
      <c r="A71" s="259"/>
      <c r="B71" s="1075" t="s">
        <v>1486</v>
      </c>
      <c r="C71" s="1076"/>
      <c r="D71" s="1076"/>
      <c r="E71" s="1076"/>
      <c r="F71" s="1076"/>
      <c r="G71" s="1076"/>
      <c r="H71" s="1076"/>
      <c r="I71" s="1076"/>
      <c r="J71" s="1076"/>
      <c r="K71" s="1076"/>
      <c r="L71" s="1076"/>
      <c r="M71" s="1076"/>
      <c r="N71" s="1076"/>
      <c r="O71" s="1076"/>
      <c r="P71" s="1076"/>
      <c r="Q71" s="1077"/>
      <c r="R71" s="903"/>
      <c r="S71" s="260"/>
      <c r="T71" s="260"/>
      <c r="U71" s="260"/>
      <c r="V71" s="260"/>
      <c r="W71" s="260"/>
      <c r="X71" s="260"/>
      <c r="Y71" s="260"/>
      <c r="Z71" s="260"/>
      <c r="AA71" s="260"/>
      <c r="AB71" s="260"/>
      <c r="AC71" s="260"/>
      <c r="AD71" s="260"/>
      <c r="AE71" s="260"/>
      <c r="AF71" s="260"/>
      <c r="AG71" s="260"/>
      <c r="AH71" s="260"/>
      <c r="AI71" s="260"/>
      <c r="AJ71" s="260"/>
      <c r="AK71" s="260"/>
      <c r="AL71" s="260"/>
      <c r="AM71" s="260"/>
      <c r="AN71" s="260"/>
      <c r="AO71" s="260"/>
      <c r="AP71" s="260"/>
      <c r="AQ71" s="260"/>
      <c r="AR71" s="260"/>
      <c r="AS71" s="260"/>
      <c r="AT71" s="260"/>
      <c r="AU71" s="260"/>
      <c r="AV71" s="260"/>
      <c r="AW71" s="260"/>
      <c r="AX71" s="260"/>
      <c r="AY71" s="260"/>
      <c r="AZ71" s="260"/>
      <c r="BA71" s="260"/>
      <c r="BB71" s="260"/>
      <c r="BC71" s="260"/>
      <c r="BD71" s="804"/>
      <c r="BE71" s="804"/>
      <c r="BF71" s="804"/>
      <c r="BG71" s="260"/>
      <c r="BH71" s="260"/>
      <c r="BI71" s="260"/>
      <c r="BJ71" s="260"/>
      <c r="BK71" s="260"/>
      <c r="BL71" s="260"/>
      <c r="BM71" s="260"/>
      <c r="BN71" s="260"/>
      <c r="BO71" s="260"/>
      <c r="BP71" s="260"/>
      <c r="BQ71" s="260"/>
      <c r="BR71" s="260"/>
      <c r="BS71" s="260"/>
      <c r="BT71" s="260"/>
      <c r="BU71" s="260"/>
      <c r="BV71" s="260"/>
    </row>
    <row r="72" spans="1:74" ht="12" customHeight="1" x14ac:dyDescent="0.25">
      <c r="A72" s="259"/>
      <c r="B72" s="914" t="s">
        <v>834</v>
      </c>
      <c r="C72" s="914"/>
      <c r="D72" s="914"/>
      <c r="E72" s="914"/>
      <c r="F72" s="914"/>
      <c r="G72" s="914"/>
      <c r="H72" s="915"/>
      <c r="I72" s="914"/>
      <c r="J72" s="914"/>
      <c r="K72" s="914"/>
      <c r="L72" s="914"/>
      <c r="M72" s="914"/>
      <c r="N72" s="914"/>
      <c r="O72" s="914"/>
      <c r="P72" s="914"/>
      <c r="Q72" s="914"/>
      <c r="R72" s="916"/>
      <c r="S72" s="260"/>
      <c r="T72" s="260"/>
      <c r="U72" s="260"/>
      <c r="V72" s="260"/>
      <c r="W72" s="260"/>
      <c r="X72" s="260"/>
      <c r="Y72" s="260"/>
      <c r="Z72" s="260"/>
      <c r="AA72" s="260"/>
      <c r="AB72" s="260"/>
      <c r="AC72" s="260"/>
      <c r="AD72" s="260"/>
      <c r="AE72" s="260"/>
      <c r="AF72" s="260"/>
      <c r="AG72" s="260"/>
      <c r="AH72" s="260"/>
      <c r="AI72" s="260"/>
      <c r="AJ72" s="260"/>
      <c r="AK72" s="260"/>
      <c r="AL72" s="260"/>
      <c r="AM72" s="260"/>
      <c r="AN72" s="260"/>
      <c r="AO72" s="260"/>
      <c r="AP72" s="260"/>
      <c r="AQ72" s="260"/>
      <c r="AR72" s="260"/>
      <c r="AS72" s="260"/>
      <c r="AT72" s="260"/>
      <c r="AU72" s="260"/>
      <c r="AV72" s="260"/>
      <c r="AW72" s="260"/>
      <c r="AX72" s="260"/>
      <c r="AY72" s="260"/>
      <c r="AZ72" s="260"/>
      <c r="BA72" s="260"/>
      <c r="BB72" s="260"/>
      <c r="BC72" s="260"/>
      <c r="BD72" s="804"/>
      <c r="BE72" s="804"/>
      <c r="BF72" s="804"/>
      <c r="BG72" s="260"/>
      <c r="BH72" s="260"/>
      <c r="BI72" s="260"/>
      <c r="BJ72" s="260"/>
      <c r="BK72" s="260"/>
      <c r="BL72" s="260"/>
      <c r="BM72" s="260"/>
      <c r="BN72" s="260"/>
      <c r="BO72" s="260"/>
      <c r="BP72" s="260"/>
      <c r="BQ72" s="260"/>
      <c r="BR72" s="260"/>
      <c r="BS72" s="260"/>
      <c r="BT72" s="260"/>
      <c r="BU72" s="260"/>
      <c r="BV72" s="260"/>
    </row>
    <row r="73" spans="1:74" ht="12" customHeight="1" x14ac:dyDescent="0.25">
      <c r="A73" s="259"/>
      <c r="B73" s="988" t="str">
        <f>Dates!$G$2</f>
        <v>EIA completed modeling and analysis for this report on Thursday, September 5, 2024.</v>
      </c>
      <c r="C73" s="989"/>
      <c r="D73" s="989"/>
      <c r="E73" s="989"/>
      <c r="F73" s="989"/>
      <c r="G73" s="989"/>
      <c r="H73" s="989"/>
      <c r="I73" s="989"/>
      <c r="J73" s="989"/>
      <c r="K73" s="989"/>
      <c r="L73" s="989"/>
      <c r="M73" s="989"/>
      <c r="N73" s="989"/>
      <c r="O73" s="989"/>
      <c r="P73" s="989"/>
      <c r="Q73" s="989"/>
      <c r="R73" s="917"/>
      <c r="S73" s="260"/>
      <c r="T73" s="260"/>
      <c r="U73" s="260"/>
      <c r="V73" s="260"/>
      <c r="W73" s="260"/>
      <c r="X73" s="260"/>
      <c r="Y73" s="260"/>
      <c r="Z73" s="260"/>
      <c r="AA73" s="260"/>
      <c r="AB73" s="260"/>
      <c r="AC73" s="260"/>
      <c r="AD73" s="260"/>
      <c r="AE73" s="260"/>
      <c r="AF73" s="260"/>
      <c r="AG73" s="260"/>
      <c r="AH73" s="260"/>
      <c r="AI73" s="260"/>
      <c r="AJ73" s="260"/>
      <c r="AK73" s="260"/>
      <c r="AL73" s="260"/>
      <c r="AM73" s="260"/>
      <c r="AN73" s="260"/>
      <c r="AO73" s="260"/>
      <c r="AP73" s="260"/>
      <c r="AQ73" s="260"/>
      <c r="AR73" s="260"/>
      <c r="AS73" s="260"/>
      <c r="AT73" s="260"/>
      <c r="AU73" s="260"/>
      <c r="AV73" s="260"/>
      <c r="AW73" s="260"/>
      <c r="AX73" s="260"/>
      <c r="AY73" s="260"/>
      <c r="AZ73" s="260"/>
      <c r="BA73" s="260"/>
      <c r="BB73" s="260"/>
      <c r="BC73" s="260"/>
      <c r="BD73" s="804"/>
      <c r="BE73" s="804"/>
      <c r="BF73" s="804"/>
      <c r="BG73" s="260"/>
      <c r="BH73" s="260"/>
      <c r="BI73" s="260"/>
      <c r="BJ73" s="260"/>
      <c r="BK73" s="260"/>
      <c r="BL73" s="260"/>
      <c r="BM73" s="260"/>
      <c r="BN73" s="260"/>
      <c r="BO73" s="260"/>
      <c r="BP73" s="260"/>
      <c r="BQ73" s="260"/>
      <c r="BR73" s="260"/>
      <c r="BS73" s="260"/>
      <c r="BT73" s="260"/>
      <c r="BU73" s="260"/>
      <c r="BV73" s="260"/>
    </row>
    <row r="74" spans="1:74" ht="12" customHeight="1" x14ac:dyDescent="0.25">
      <c r="A74" s="259"/>
      <c r="B74" s="979" t="s">
        <v>1456</v>
      </c>
      <c r="C74" s="980"/>
      <c r="D74" s="980"/>
      <c r="E74" s="980"/>
      <c r="F74" s="980"/>
      <c r="G74" s="980"/>
      <c r="H74" s="980"/>
      <c r="I74" s="980"/>
      <c r="J74" s="980"/>
      <c r="K74" s="980"/>
      <c r="L74" s="980"/>
      <c r="M74" s="980"/>
      <c r="N74" s="980"/>
      <c r="O74" s="980"/>
      <c r="P74" s="980"/>
      <c r="Q74" s="980"/>
      <c r="R74" s="911"/>
      <c r="S74" s="260"/>
      <c r="T74" s="260"/>
      <c r="U74" s="260"/>
      <c r="V74" s="260"/>
      <c r="W74" s="260"/>
      <c r="X74" s="260"/>
      <c r="Y74" s="260"/>
      <c r="Z74" s="260"/>
      <c r="AA74" s="260"/>
      <c r="AB74" s="260"/>
      <c r="AC74" s="260"/>
      <c r="AD74" s="260"/>
      <c r="AE74" s="260"/>
      <c r="AF74" s="260"/>
      <c r="AG74" s="260"/>
      <c r="AH74" s="260"/>
      <c r="AI74" s="260"/>
      <c r="AJ74" s="260"/>
      <c r="AK74" s="260"/>
      <c r="AL74" s="260"/>
      <c r="AM74" s="260"/>
      <c r="AN74" s="260"/>
      <c r="AO74" s="260"/>
      <c r="AP74" s="260"/>
      <c r="AQ74" s="260"/>
      <c r="AR74" s="260"/>
      <c r="AS74" s="260"/>
      <c r="AT74" s="260"/>
      <c r="AU74" s="260"/>
      <c r="AV74" s="260"/>
      <c r="AW74" s="260"/>
      <c r="AX74" s="260"/>
      <c r="AY74" s="260"/>
      <c r="AZ74" s="260"/>
      <c r="BA74" s="260"/>
      <c r="BB74" s="260"/>
      <c r="BC74" s="260"/>
      <c r="BD74" s="804"/>
      <c r="BE74" s="804"/>
      <c r="BF74" s="804"/>
      <c r="BG74" s="260"/>
      <c r="BH74" s="260"/>
      <c r="BI74" s="260"/>
      <c r="BJ74" s="260"/>
      <c r="BK74" s="260"/>
      <c r="BL74" s="260"/>
      <c r="BM74" s="260"/>
      <c r="BN74" s="260"/>
      <c r="BO74" s="260"/>
      <c r="BP74" s="260"/>
      <c r="BQ74" s="260"/>
      <c r="BR74" s="260"/>
      <c r="BS74" s="260"/>
      <c r="BT74" s="260"/>
      <c r="BU74" s="260"/>
      <c r="BV74" s="260"/>
    </row>
    <row r="75" spans="1:74" ht="20.85" customHeight="1" x14ac:dyDescent="0.25">
      <c r="A75" s="259"/>
      <c r="B75" s="1078" t="s">
        <v>1480</v>
      </c>
      <c r="C75" s="1079"/>
      <c r="D75" s="1079"/>
      <c r="E75" s="1079"/>
      <c r="F75" s="1079"/>
      <c r="G75" s="1079"/>
      <c r="H75" s="1079"/>
      <c r="I75" s="1079"/>
      <c r="J75" s="1079"/>
      <c r="K75" s="1079"/>
      <c r="L75" s="1079"/>
      <c r="M75" s="1079"/>
      <c r="N75" s="1079"/>
      <c r="O75" s="1079"/>
      <c r="P75" s="1079"/>
      <c r="Q75" s="1080"/>
      <c r="R75" s="903"/>
      <c r="S75" s="260"/>
      <c r="T75" s="260"/>
      <c r="U75" s="260"/>
      <c r="V75" s="260"/>
      <c r="W75" s="260"/>
      <c r="X75" s="260"/>
      <c r="Y75" s="260"/>
      <c r="Z75" s="260"/>
      <c r="AA75" s="260"/>
      <c r="AB75" s="260"/>
      <c r="AC75" s="260"/>
      <c r="AD75" s="260"/>
      <c r="AE75" s="260"/>
      <c r="AF75" s="260"/>
      <c r="AG75" s="260"/>
      <c r="AH75" s="260"/>
      <c r="AI75" s="260"/>
      <c r="AJ75" s="260"/>
      <c r="AK75" s="260"/>
      <c r="AL75" s="260"/>
      <c r="AM75" s="260"/>
      <c r="AN75" s="260"/>
      <c r="AO75" s="260"/>
      <c r="AP75" s="260"/>
      <c r="AQ75" s="260"/>
      <c r="AR75" s="260"/>
      <c r="AS75" s="260"/>
      <c r="AT75" s="260"/>
      <c r="AU75" s="260"/>
      <c r="AV75" s="260"/>
      <c r="AW75" s="260"/>
      <c r="AX75" s="260"/>
      <c r="AY75" s="260"/>
      <c r="AZ75" s="260"/>
      <c r="BA75" s="260"/>
      <c r="BB75" s="260"/>
      <c r="BC75" s="260"/>
      <c r="BD75" s="804"/>
      <c r="BE75" s="804"/>
      <c r="BF75" s="804"/>
      <c r="BG75" s="260"/>
      <c r="BH75" s="260"/>
      <c r="BI75" s="260"/>
      <c r="BJ75" s="260"/>
      <c r="BK75" s="260"/>
      <c r="BL75" s="260"/>
      <c r="BM75" s="260"/>
      <c r="BN75" s="260"/>
      <c r="BO75" s="260"/>
      <c r="BP75" s="260"/>
      <c r="BQ75" s="260"/>
      <c r="BR75" s="260"/>
      <c r="BS75" s="260"/>
      <c r="BT75" s="260"/>
      <c r="BU75" s="260"/>
      <c r="BV75" s="260"/>
    </row>
    <row r="76" spans="1:74" ht="12" customHeight="1" x14ac:dyDescent="0.25">
      <c r="A76" s="259"/>
      <c r="B76" s="968" t="s">
        <v>848</v>
      </c>
      <c r="C76" s="968"/>
      <c r="D76" s="968"/>
      <c r="E76" s="968"/>
      <c r="F76" s="968"/>
      <c r="G76" s="968"/>
      <c r="H76" s="968"/>
      <c r="I76" s="968"/>
      <c r="J76" s="968"/>
      <c r="K76" s="968"/>
      <c r="L76" s="968"/>
      <c r="M76" s="968"/>
      <c r="N76" s="968"/>
      <c r="O76" s="968"/>
      <c r="P76" s="968"/>
      <c r="Q76" s="968"/>
      <c r="R76" s="968"/>
      <c r="S76" s="260"/>
      <c r="T76" s="260"/>
      <c r="U76" s="260"/>
      <c r="V76" s="260"/>
      <c r="W76" s="260"/>
      <c r="X76" s="260"/>
      <c r="Y76" s="260"/>
      <c r="Z76" s="260"/>
      <c r="AA76" s="260"/>
      <c r="AB76" s="260"/>
      <c r="AC76" s="260"/>
      <c r="AD76" s="260"/>
      <c r="AE76" s="260"/>
      <c r="AF76" s="260"/>
      <c r="AG76" s="260"/>
      <c r="AH76" s="260"/>
      <c r="AI76" s="260"/>
      <c r="AJ76" s="260"/>
      <c r="AK76" s="260"/>
      <c r="AL76" s="260"/>
      <c r="AM76" s="260"/>
      <c r="AN76" s="260"/>
      <c r="AO76" s="260"/>
      <c r="AP76" s="260"/>
      <c r="AQ76" s="260"/>
      <c r="AR76" s="260"/>
      <c r="AS76" s="260"/>
      <c r="AT76" s="260"/>
      <c r="AU76" s="260"/>
      <c r="AV76" s="260"/>
      <c r="AW76" s="260"/>
      <c r="AX76" s="260"/>
      <c r="AY76" s="260"/>
      <c r="AZ76" s="260"/>
      <c r="BA76" s="260"/>
      <c r="BB76" s="260"/>
      <c r="BC76" s="260"/>
      <c r="BD76" s="804"/>
      <c r="BE76" s="804"/>
      <c r="BF76" s="804"/>
      <c r="BG76" s="260"/>
      <c r="BH76" s="260"/>
      <c r="BI76" s="260"/>
      <c r="BJ76" s="260"/>
      <c r="BK76" s="260"/>
      <c r="BL76" s="260"/>
      <c r="BM76" s="260"/>
      <c r="BN76" s="260"/>
      <c r="BO76" s="260"/>
      <c r="BP76" s="260"/>
      <c r="BQ76" s="260"/>
      <c r="BR76" s="260"/>
      <c r="BS76" s="260"/>
      <c r="BT76" s="260"/>
      <c r="BU76" s="260"/>
      <c r="BV76" s="260"/>
    </row>
    <row r="77" spans="1:74" ht="12" customHeight="1" x14ac:dyDescent="0.25">
      <c r="A77" s="259"/>
      <c r="B77" s="1082" t="s">
        <v>1475</v>
      </c>
      <c r="C77" s="1083"/>
      <c r="D77" s="1083"/>
      <c r="E77" s="1083"/>
      <c r="F77" s="1083"/>
      <c r="G77" s="1083"/>
      <c r="H77" s="1083"/>
      <c r="I77" s="1083"/>
      <c r="J77" s="1083"/>
      <c r="K77" s="1083"/>
      <c r="L77" s="1083"/>
      <c r="M77" s="1083"/>
      <c r="N77" s="1083"/>
      <c r="O77" s="1083"/>
      <c r="P77" s="1083"/>
      <c r="Q77" s="1084"/>
      <c r="R77" s="903"/>
      <c r="S77" s="260"/>
      <c r="T77" s="260"/>
      <c r="U77" s="260"/>
      <c r="V77" s="260"/>
      <c r="W77" s="260"/>
      <c r="X77" s="260"/>
      <c r="Y77" s="260"/>
      <c r="Z77" s="260"/>
      <c r="AA77" s="260"/>
      <c r="AB77" s="260"/>
      <c r="AC77" s="260"/>
      <c r="AD77" s="260"/>
      <c r="AE77" s="260"/>
      <c r="AF77" s="260"/>
      <c r="AG77" s="260"/>
      <c r="AH77" s="260"/>
      <c r="AI77" s="260"/>
      <c r="AJ77" s="260"/>
      <c r="AK77" s="260"/>
      <c r="AL77" s="260"/>
      <c r="AM77" s="260"/>
      <c r="AN77" s="260"/>
      <c r="AO77" s="260"/>
      <c r="AP77" s="260"/>
      <c r="AQ77" s="260"/>
      <c r="AR77" s="260"/>
      <c r="AS77" s="260"/>
      <c r="AT77" s="260"/>
      <c r="AU77" s="260"/>
      <c r="AV77" s="260"/>
      <c r="AW77" s="260"/>
      <c r="AX77" s="260"/>
      <c r="AY77" s="260"/>
      <c r="AZ77" s="260"/>
      <c r="BA77" s="260"/>
      <c r="BB77" s="260"/>
      <c r="BC77" s="260"/>
      <c r="BD77" s="804"/>
      <c r="BE77" s="804"/>
      <c r="BF77" s="804"/>
      <c r="BG77" s="260"/>
      <c r="BH77" s="260"/>
      <c r="BI77" s="260"/>
      <c r="BJ77" s="260"/>
      <c r="BK77" s="260"/>
      <c r="BL77" s="260"/>
      <c r="BM77" s="260"/>
      <c r="BN77" s="260"/>
      <c r="BO77" s="260"/>
      <c r="BP77" s="260"/>
      <c r="BQ77" s="260"/>
      <c r="BR77" s="260"/>
      <c r="BS77" s="260"/>
      <c r="BT77" s="260"/>
      <c r="BU77" s="260"/>
      <c r="BV77" s="260"/>
    </row>
    <row r="78" spans="1:74" ht="12" customHeight="1" x14ac:dyDescent="0.25">
      <c r="A78" s="259"/>
      <c r="B78" s="1072" t="s">
        <v>825</v>
      </c>
      <c r="C78" s="1073"/>
      <c r="D78" s="1073"/>
      <c r="E78" s="1073"/>
      <c r="F78" s="1073"/>
      <c r="G78" s="1073"/>
      <c r="H78" s="1073"/>
      <c r="I78" s="1073"/>
      <c r="J78" s="1073"/>
      <c r="K78" s="1073"/>
      <c r="L78" s="1073"/>
      <c r="M78" s="1073"/>
      <c r="N78" s="1073"/>
      <c r="O78" s="1073"/>
      <c r="P78" s="1073"/>
      <c r="Q78" s="1074"/>
      <c r="R78" s="903"/>
      <c r="S78" s="262"/>
      <c r="T78" s="262"/>
      <c r="U78" s="262"/>
      <c r="V78" s="262"/>
      <c r="W78" s="262"/>
      <c r="X78" s="262"/>
      <c r="Y78" s="262"/>
      <c r="Z78" s="262"/>
      <c r="AA78" s="261"/>
      <c r="AB78" s="262"/>
      <c r="AC78" s="262"/>
      <c r="AD78" s="262"/>
      <c r="AE78" s="262"/>
      <c r="AF78" s="262"/>
      <c r="AG78" s="262"/>
      <c r="AH78" s="262"/>
      <c r="AI78" s="262"/>
      <c r="AJ78" s="262"/>
      <c r="AK78" s="262"/>
      <c r="AL78" s="262"/>
      <c r="AM78" s="261"/>
      <c r="AN78" s="262"/>
      <c r="AO78" s="262"/>
      <c r="AP78" s="262"/>
      <c r="AQ78" s="262"/>
      <c r="AR78" s="262"/>
      <c r="AS78" s="262"/>
      <c r="AT78" s="262"/>
      <c r="AU78" s="262"/>
      <c r="AV78" s="262"/>
      <c r="AW78" s="262"/>
      <c r="AX78" s="262"/>
      <c r="AY78" s="261"/>
      <c r="AZ78" s="262"/>
      <c r="BA78" s="262"/>
      <c r="BB78" s="262"/>
      <c r="BC78" s="262"/>
      <c r="BD78" s="775"/>
      <c r="BE78" s="775"/>
      <c r="BF78" s="775"/>
      <c r="BG78" s="262"/>
      <c r="BH78" s="262"/>
      <c r="BI78" s="262"/>
      <c r="BJ78" s="262"/>
      <c r="BK78" s="261"/>
      <c r="BL78" s="262"/>
      <c r="BM78" s="262"/>
      <c r="BN78" s="262"/>
      <c r="BO78" s="262"/>
      <c r="BP78" s="262"/>
      <c r="BQ78" s="262"/>
      <c r="BR78" s="262"/>
      <c r="BS78" s="262"/>
      <c r="BT78" s="262"/>
      <c r="BU78" s="262"/>
      <c r="BV78" s="262"/>
    </row>
    <row r="79" spans="1:74" ht="13.2" x14ac:dyDescent="0.25">
      <c r="A79" s="259"/>
      <c r="B79" s="1085" t="s">
        <v>1476</v>
      </c>
      <c r="C79" s="1073"/>
      <c r="D79" s="1073"/>
      <c r="E79" s="1073"/>
      <c r="F79" s="1073"/>
      <c r="G79" s="1073"/>
      <c r="H79" s="1073"/>
      <c r="I79" s="1073"/>
      <c r="J79" s="1073"/>
      <c r="K79" s="1073"/>
      <c r="L79" s="1073"/>
      <c r="M79" s="1073"/>
      <c r="N79" s="1073"/>
      <c r="O79" s="1073"/>
      <c r="P79" s="1073"/>
      <c r="Q79" s="1084"/>
      <c r="R79" s="262"/>
      <c r="S79" s="264"/>
      <c r="T79" s="264"/>
      <c r="U79" s="264"/>
      <c r="V79" s="264"/>
      <c r="W79" s="264"/>
      <c r="X79" s="264"/>
      <c r="Y79" s="264"/>
      <c r="Z79" s="264"/>
      <c r="AA79" s="264"/>
      <c r="AB79" s="264"/>
      <c r="AC79" s="264"/>
      <c r="AD79" s="264"/>
      <c r="AE79" s="264"/>
      <c r="AF79" s="264"/>
      <c r="AG79" s="264"/>
      <c r="AH79" s="264"/>
      <c r="AI79" s="264"/>
      <c r="AJ79" s="264"/>
      <c r="AK79" s="264"/>
      <c r="AL79" s="264"/>
      <c r="AM79" s="264"/>
      <c r="AN79" s="264"/>
      <c r="AO79" s="264"/>
      <c r="AP79" s="264"/>
      <c r="AQ79" s="264"/>
      <c r="AR79" s="264"/>
      <c r="AS79" s="264"/>
      <c r="AT79" s="264"/>
      <c r="AU79" s="264"/>
      <c r="AV79" s="264"/>
      <c r="AW79" s="264"/>
      <c r="AX79" s="264"/>
      <c r="AY79" s="264"/>
      <c r="AZ79" s="264"/>
      <c r="BA79" s="264"/>
      <c r="BB79" s="264"/>
      <c r="BC79" s="264"/>
      <c r="BD79" s="805"/>
      <c r="BE79" s="805"/>
      <c r="BF79" s="805"/>
      <c r="BG79" s="264"/>
      <c r="BH79" s="264"/>
      <c r="BI79" s="264"/>
      <c r="BJ79" s="264"/>
      <c r="BK79" s="264"/>
      <c r="BL79" s="264"/>
      <c r="BM79" s="264"/>
      <c r="BN79" s="264"/>
      <c r="BO79" s="264"/>
      <c r="BP79" s="264"/>
      <c r="BQ79" s="264"/>
      <c r="BR79" s="264"/>
      <c r="BS79" s="264"/>
      <c r="BT79" s="264"/>
      <c r="BU79" s="264"/>
      <c r="BV79" s="264"/>
    </row>
    <row r="80" spans="1:74" x14ac:dyDescent="0.2">
      <c r="A80" s="262"/>
      <c r="B80" s="261"/>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4"/>
      <c r="AP80" s="264"/>
      <c r="AQ80" s="264"/>
      <c r="AR80" s="264"/>
      <c r="AS80" s="264"/>
      <c r="AT80" s="264"/>
      <c r="AU80" s="264"/>
      <c r="AV80" s="264"/>
      <c r="AW80" s="264"/>
      <c r="AX80" s="264"/>
      <c r="AY80" s="264"/>
      <c r="AZ80" s="264"/>
      <c r="BA80" s="264"/>
      <c r="BB80" s="264"/>
      <c r="BC80" s="264"/>
      <c r="BD80" s="805"/>
      <c r="BE80" s="805"/>
      <c r="BF80" s="805"/>
      <c r="BG80" s="264"/>
      <c r="BH80" s="264"/>
      <c r="BI80" s="264"/>
      <c r="BJ80" s="264"/>
      <c r="BK80" s="264"/>
      <c r="BL80" s="264"/>
      <c r="BM80" s="264"/>
      <c r="BN80" s="264"/>
      <c r="BO80" s="264"/>
      <c r="BP80" s="264"/>
      <c r="BQ80" s="264"/>
      <c r="BR80" s="264"/>
      <c r="BS80" s="264"/>
      <c r="BT80" s="264"/>
      <c r="BU80" s="264"/>
      <c r="BV80" s="264"/>
    </row>
    <row r="81" spans="1:74" x14ac:dyDescent="0.2">
      <c r="A81" s="262"/>
      <c r="B81" s="261"/>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64"/>
      <c r="AE81" s="264"/>
      <c r="AF81" s="264"/>
      <c r="AG81" s="264"/>
      <c r="AH81" s="264"/>
      <c r="AI81" s="264"/>
      <c r="AJ81" s="264"/>
      <c r="AK81" s="264"/>
      <c r="AL81" s="264"/>
      <c r="AM81" s="264"/>
      <c r="AN81" s="264"/>
      <c r="AO81" s="264"/>
      <c r="AP81" s="264"/>
      <c r="AQ81" s="264"/>
      <c r="AR81" s="264"/>
      <c r="AS81" s="264"/>
      <c r="AT81" s="264"/>
      <c r="AU81" s="264"/>
      <c r="AV81" s="264"/>
      <c r="AW81" s="264"/>
      <c r="AX81" s="264"/>
      <c r="AY81" s="264"/>
      <c r="AZ81" s="264"/>
      <c r="BA81" s="264"/>
      <c r="BB81" s="264"/>
      <c r="BC81" s="264"/>
      <c r="BD81" s="805"/>
      <c r="BE81" s="805"/>
      <c r="BF81" s="805"/>
      <c r="BG81" s="264"/>
      <c r="BH81" s="264"/>
      <c r="BI81" s="264"/>
      <c r="BJ81" s="264"/>
      <c r="BK81" s="264"/>
      <c r="BL81" s="264"/>
      <c r="BM81" s="264"/>
      <c r="BN81" s="264"/>
      <c r="BO81" s="264"/>
      <c r="BP81" s="264"/>
      <c r="BQ81" s="264"/>
      <c r="BR81" s="264"/>
      <c r="BS81" s="264"/>
      <c r="BT81" s="264"/>
      <c r="BU81" s="264"/>
      <c r="BV81" s="264"/>
    </row>
    <row r="83" spans="1:74" x14ac:dyDescent="0.2">
      <c r="B83" s="263"/>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4"/>
      <c r="AG83" s="264"/>
      <c r="AH83" s="264"/>
      <c r="AI83" s="264"/>
      <c r="AJ83" s="264"/>
      <c r="AK83" s="264"/>
      <c r="AL83" s="264"/>
      <c r="AM83" s="264"/>
      <c r="AN83" s="264"/>
      <c r="AO83" s="264"/>
      <c r="AP83" s="264"/>
      <c r="AQ83" s="264"/>
      <c r="AR83" s="264"/>
      <c r="AS83" s="264"/>
      <c r="AT83" s="264"/>
      <c r="AU83" s="264"/>
      <c r="AV83" s="264"/>
      <c r="AW83" s="264"/>
      <c r="AX83" s="264"/>
      <c r="AY83" s="264"/>
      <c r="AZ83" s="264"/>
      <c r="BA83" s="264"/>
      <c r="BB83" s="264"/>
      <c r="BC83" s="264"/>
      <c r="BD83" s="805"/>
      <c r="BE83" s="805"/>
      <c r="BF83" s="805"/>
      <c r="BG83" s="264"/>
      <c r="BH83" s="264"/>
      <c r="BI83" s="264"/>
      <c r="BJ83" s="264"/>
      <c r="BK83" s="264"/>
      <c r="BL83" s="264"/>
      <c r="BM83" s="264"/>
      <c r="BN83" s="264"/>
      <c r="BO83" s="264"/>
      <c r="BP83" s="264"/>
      <c r="BQ83" s="264"/>
      <c r="BR83" s="264"/>
      <c r="BS83" s="264"/>
      <c r="BT83" s="264"/>
      <c r="BU83" s="264"/>
      <c r="BV83" s="264"/>
    </row>
    <row r="84" spans="1:74" x14ac:dyDescent="0.2">
      <c r="B84" s="26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64"/>
      <c r="AE84" s="264"/>
      <c r="AF84" s="264"/>
      <c r="AG84" s="264"/>
      <c r="AH84" s="264"/>
      <c r="AI84" s="264"/>
      <c r="AJ84" s="264"/>
      <c r="AK84" s="264"/>
      <c r="AL84" s="264"/>
      <c r="AM84" s="264"/>
      <c r="AN84" s="264"/>
      <c r="AO84" s="264"/>
      <c r="AP84" s="264"/>
      <c r="AQ84" s="264"/>
      <c r="AR84" s="264"/>
      <c r="AS84" s="264"/>
      <c r="AT84" s="264"/>
      <c r="AU84" s="264"/>
      <c r="AV84" s="264"/>
      <c r="AW84" s="264"/>
      <c r="AX84" s="264"/>
      <c r="AY84" s="264"/>
      <c r="AZ84" s="264"/>
      <c r="BA84" s="264"/>
      <c r="BB84" s="264"/>
      <c r="BC84" s="264"/>
      <c r="BD84" s="805"/>
      <c r="BE84" s="805"/>
      <c r="BF84" s="805"/>
      <c r="BG84" s="264"/>
      <c r="BH84" s="264"/>
      <c r="BI84" s="264"/>
      <c r="BJ84" s="264"/>
      <c r="BK84" s="264"/>
      <c r="BL84" s="264"/>
      <c r="BM84" s="264"/>
      <c r="BN84" s="264"/>
      <c r="BO84" s="264"/>
      <c r="BP84" s="264"/>
      <c r="BQ84" s="264"/>
      <c r="BR84" s="264"/>
      <c r="BS84" s="264"/>
      <c r="BT84" s="264"/>
      <c r="BU84" s="264"/>
      <c r="BV84" s="264"/>
    </row>
    <row r="85" spans="1:74" x14ac:dyDescent="0.2">
      <c r="A85" s="262"/>
      <c r="B85" s="261"/>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64"/>
      <c r="AE85" s="264"/>
      <c r="AF85" s="264"/>
      <c r="AG85" s="264"/>
      <c r="AH85" s="264"/>
      <c r="AI85" s="264"/>
      <c r="AJ85" s="264"/>
      <c r="AK85" s="264"/>
      <c r="AL85" s="264"/>
      <c r="AM85" s="264"/>
      <c r="AN85" s="264"/>
      <c r="AO85" s="264"/>
      <c r="AP85" s="264"/>
      <c r="AQ85" s="264"/>
      <c r="AR85" s="264"/>
      <c r="AS85" s="264"/>
      <c r="AT85" s="264"/>
      <c r="AU85" s="264"/>
      <c r="AV85" s="264"/>
      <c r="AW85" s="264"/>
      <c r="AX85" s="264"/>
      <c r="AY85" s="264"/>
      <c r="AZ85" s="264"/>
      <c r="BA85" s="264"/>
      <c r="BB85" s="264"/>
      <c r="BC85" s="264"/>
      <c r="BD85" s="805"/>
      <c r="BE85" s="805"/>
      <c r="BF85" s="805"/>
      <c r="BG85" s="264"/>
      <c r="BH85" s="264"/>
      <c r="BI85" s="264"/>
      <c r="BJ85" s="264"/>
      <c r="BK85" s="264"/>
      <c r="BL85" s="264"/>
      <c r="BM85" s="264"/>
      <c r="BN85" s="264"/>
      <c r="BO85" s="264"/>
      <c r="BP85" s="264"/>
      <c r="BQ85" s="264"/>
      <c r="BR85" s="264"/>
      <c r="BS85" s="264"/>
      <c r="BT85" s="264"/>
      <c r="BU85" s="264"/>
      <c r="BV85" s="264"/>
    </row>
    <row r="86" spans="1:74" x14ac:dyDescent="0.2">
      <c r="A86" s="262"/>
      <c r="B86" s="261"/>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64"/>
      <c r="AE86" s="264"/>
      <c r="AF86" s="264"/>
      <c r="AG86" s="264"/>
      <c r="AH86" s="264"/>
      <c r="AI86" s="264"/>
      <c r="AJ86" s="264"/>
      <c r="AK86" s="264"/>
      <c r="AL86" s="264"/>
      <c r="AM86" s="264"/>
      <c r="AN86" s="264"/>
      <c r="AO86" s="264"/>
      <c r="AP86" s="264"/>
      <c r="AQ86" s="264"/>
      <c r="AR86" s="264"/>
      <c r="AS86" s="264"/>
      <c r="AT86" s="264"/>
      <c r="AU86" s="264"/>
      <c r="AV86" s="264"/>
      <c r="AW86" s="264"/>
      <c r="AX86" s="264"/>
      <c r="AY86" s="264"/>
      <c r="AZ86" s="264"/>
      <c r="BA86" s="264"/>
      <c r="BB86" s="264"/>
      <c r="BC86" s="264"/>
      <c r="BD86" s="805"/>
      <c r="BE86" s="805"/>
      <c r="BF86" s="805"/>
      <c r="BG86" s="264"/>
      <c r="BH86" s="264"/>
      <c r="BI86" s="264"/>
      <c r="BJ86" s="264"/>
      <c r="BK86" s="264"/>
      <c r="BL86" s="264"/>
      <c r="BM86" s="264"/>
      <c r="BN86" s="264"/>
      <c r="BO86" s="264"/>
      <c r="BP86" s="264"/>
      <c r="BQ86" s="264"/>
      <c r="BR86" s="264"/>
      <c r="BS86" s="264"/>
      <c r="BT86" s="264"/>
      <c r="BU86" s="264"/>
      <c r="BV86" s="264"/>
    </row>
    <row r="87" spans="1:74" x14ac:dyDescent="0.2">
      <c r="B87" s="263"/>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c r="AD87" s="264"/>
      <c r="AE87" s="264"/>
      <c r="AF87" s="264"/>
      <c r="AG87" s="264"/>
      <c r="AH87" s="264"/>
      <c r="AI87" s="264"/>
      <c r="AJ87" s="264"/>
      <c r="AK87" s="264"/>
      <c r="AL87" s="264"/>
      <c r="AM87" s="264"/>
      <c r="AN87" s="264"/>
      <c r="AO87" s="264"/>
      <c r="AP87" s="264"/>
      <c r="AQ87" s="264"/>
      <c r="AR87" s="264"/>
      <c r="AS87" s="264"/>
      <c r="AT87" s="264"/>
      <c r="AU87" s="264"/>
      <c r="AV87" s="264"/>
      <c r="AW87" s="264"/>
      <c r="AX87" s="264"/>
      <c r="AY87" s="264"/>
      <c r="AZ87" s="264"/>
      <c r="BA87" s="264"/>
      <c r="BB87" s="264"/>
      <c r="BC87" s="264"/>
      <c r="BD87" s="805"/>
      <c r="BE87" s="805"/>
      <c r="BF87" s="805"/>
      <c r="BG87" s="264"/>
      <c r="BH87" s="264"/>
      <c r="BI87" s="264"/>
      <c r="BJ87" s="264"/>
      <c r="BK87" s="264"/>
      <c r="BL87" s="264"/>
      <c r="BM87" s="264"/>
      <c r="BN87" s="264"/>
      <c r="BO87" s="264"/>
      <c r="BP87" s="264"/>
      <c r="BQ87" s="264"/>
      <c r="BR87" s="264"/>
      <c r="BS87" s="264"/>
      <c r="BT87" s="264"/>
      <c r="BU87" s="264"/>
      <c r="BV87" s="264"/>
    </row>
    <row r="88" spans="1:74" x14ac:dyDescent="0.2">
      <c r="B88" s="261"/>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4"/>
      <c r="AD88" s="264"/>
      <c r="AE88" s="264"/>
      <c r="AF88" s="264"/>
      <c r="AG88" s="264"/>
      <c r="AH88" s="264"/>
      <c r="AI88" s="264"/>
      <c r="AJ88" s="264"/>
      <c r="AK88" s="264"/>
      <c r="AL88" s="264"/>
      <c r="AM88" s="264"/>
      <c r="AN88" s="264"/>
      <c r="AO88" s="264"/>
      <c r="AP88" s="264"/>
      <c r="AQ88" s="264"/>
      <c r="AR88" s="264"/>
      <c r="AS88" s="264"/>
      <c r="AT88" s="264"/>
      <c r="AU88" s="264"/>
      <c r="AV88" s="264"/>
      <c r="AW88" s="264"/>
      <c r="AX88" s="264"/>
      <c r="AY88" s="264"/>
      <c r="AZ88" s="264"/>
      <c r="BA88" s="264"/>
      <c r="BB88" s="264"/>
      <c r="BC88" s="264"/>
      <c r="BD88" s="805"/>
      <c r="BE88" s="805"/>
      <c r="BF88" s="805"/>
      <c r="BG88" s="264"/>
      <c r="BH88" s="264"/>
      <c r="BI88" s="264"/>
      <c r="BJ88" s="264"/>
      <c r="BK88" s="264"/>
      <c r="BL88" s="264"/>
      <c r="BM88" s="264"/>
      <c r="BN88" s="264"/>
      <c r="BO88" s="264"/>
      <c r="BP88" s="264"/>
      <c r="BQ88" s="264"/>
      <c r="BR88" s="264"/>
      <c r="BS88" s="264"/>
      <c r="BT88" s="264"/>
      <c r="BU88" s="264"/>
      <c r="BV88" s="264"/>
    </row>
    <row r="89" spans="1:74" x14ac:dyDescent="0.2">
      <c r="A89" s="262"/>
      <c r="B89" s="261"/>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c r="AD89" s="264"/>
      <c r="AE89" s="264"/>
      <c r="AF89" s="264"/>
      <c r="AG89" s="264"/>
      <c r="AH89" s="264"/>
      <c r="AI89" s="264"/>
      <c r="AJ89" s="264"/>
      <c r="AK89" s="264"/>
      <c r="AL89" s="264"/>
      <c r="AM89" s="264"/>
      <c r="AN89" s="264"/>
      <c r="AO89" s="264"/>
      <c r="AP89" s="264"/>
      <c r="AQ89" s="264"/>
      <c r="AR89" s="264"/>
      <c r="AS89" s="264"/>
      <c r="AT89" s="264"/>
      <c r="AU89" s="264"/>
      <c r="AV89" s="264"/>
      <c r="AW89" s="264"/>
      <c r="AX89" s="264"/>
      <c r="AY89" s="264"/>
      <c r="AZ89" s="264"/>
      <c r="BA89" s="264"/>
      <c r="BB89" s="264"/>
      <c r="BC89" s="264"/>
      <c r="BD89" s="805"/>
      <c r="BE89" s="805"/>
      <c r="BF89" s="805"/>
      <c r="BG89" s="264"/>
      <c r="BH89" s="264"/>
      <c r="BI89" s="264"/>
      <c r="BJ89" s="264"/>
      <c r="BK89" s="264"/>
      <c r="BL89" s="264"/>
      <c r="BM89" s="264"/>
      <c r="BN89" s="264"/>
      <c r="BO89" s="264"/>
      <c r="BP89" s="264"/>
      <c r="BQ89" s="264"/>
      <c r="BR89" s="264"/>
      <c r="BS89" s="264"/>
      <c r="BT89" s="264"/>
      <c r="BU89" s="264"/>
      <c r="BV89" s="264"/>
    </row>
    <row r="91" spans="1:74" x14ac:dyDescent="0.2">
      <c r="B91" s="263"/>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64"/>
      <c r="AE91" s="264"/>
      <c r="AF91" s="264"/>
      <c r="AG91" s="264"/>
      <c r="AH91" s="264"/>
      <c r="AI91" s="264"/>
      <c r="AJ91" s="264"/>
      <c r="AK91" s="264"/>
      <c r="AL91" s="264"/>
      <c r="AM91" s="264"/>
      <c r="AN91" s="264"/>
      <c r="AO91" s="264"/>
      <c r="AP91" s="264"/>
      <c r="AQ91" s="264"/>
      <c r="AR91" s="264"/>
      <c r="AS91" s="264"/>
      <c r="AT91" s="264"/>
      <c r="AU91" s="264"/>
      <c r="AV91" s="264"/>
      <c r="AW91" s="264"/>
      <c r="AX91" s="264"/>
      <c r="AY91" s="264"/>
      <c r="AZ91" s="264"/>
      <c r="BA91" s="264"/>
      <c r="BB91" s="264"/>
      <c r="BC91" s="264"/>
      <c r="BD91" s="805"/>
      <c r="BE91" s="805"/>
      <c r="BF91" s="805"/>
      <c r="BG91" s="264"/>
      <c r="BH91" s="264"/>
      <c r="BI91" s="264"/>
      <c r="BJ91" s="264"/>
      <c r="BK91" s="264"/>
      <c r="BL91" s="264"/>
      <c r="BM91" s="264"/>
      <c r="BN91" s="264"/>
      <c r="BO91" s="264"/>
      <c r="BP91" s="264"/>
      <c r="BQ91" s="264"/>
      <c r="BR91" s="264"/>
      <c r="BS91" s="264"/>
      <c r="BT91" s="264"/>
      <c r="BU91" s="264"/>
      <c r="BV91" s="264"/>
    </row>
    <row r="92" spans="1:74" x14ac:dyDescent="0.2">
      <c r="B92" s="261"/>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64"/>
      <c r="AE92" s="264"/>
      <c r="AF92" s="264"/>
      <c r="AG92" s="264"/>
      <c r="AH92" s="264"/>
      <c r="AI92" s="264"/>
      <c r="AJ92" s="264"/>
      <c r="AK92" s="264"/>
      <c r="AL92" s="264"/>
      <c r="AM92" s="264"/>
      <c r="AN92" s="264"/>
      <c r="AO92" s="264"/>
      <c r="AP92" s="264"/>
      <c r="AQ92" s="264"/>
      <c r="AR92" s="264"/>
      <c r="AS92" s="264"/>
      <c r="AT92" s="264"/>
      <c r="AU92" s="264"/>
      <c r="AV92" s="264"/>
      <c r="AW92" s="264"/>
      <c r="AX92" s="264"/>
      <c r="AY92" s="264"/>
      <c r="AZ92" s="264"/>
      <c r="BA92" s="264"/>
      <c r="BB92" s="264"/>
      <c r="BC92" s="264"/>
      <c r="BD92" s="805"/>
      <c r="BE92" s="805"/>
      <c r="BF92" s="805"/>
      <c r="BG92" s="264"/>
      <c r="BH92" s="264"/>
      <c r="BI92" s="264"/>
      <c r="BJ92" s="264"/>
      <c r="BK92" s="264"/>
      <c r="BL92" s="264"/>
      <c r="BM92" s="264"/>
      <c r="BN92" s="264"/>
      <c r="BO92" s="264"/>
      <c r="BP92" s="264"/>
      <c r="BQ92" s="264"/>
      <c r="BR92" s="264"/>
      <c r="BS92" s="264"/>
      <c r="BT92" s="264"/>
      <c r="BU92" s="264"/>
      <c r="BV92" s="264"/>
    </row>
    <row r="93" spans="1:74" x14ac:dyDescent="0.2">
      <c r="A93" s="262"/>
      <c r="B93" s="261"/>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64"/>
      <c r="AE93" s="264"/>
      <c r="AF93" s="264"/>
      <c r="AG93" s="264"/>
      <c r="AH93" s="264"/>
      <c r="AI93" s="264"/>
      <c r="AJ93" s="264"/>
      <c r="AK93" s="264"/>
      <c r="AL93" s="264"/>
      <c r="AM93" s="264"/>
      <c r="AN93" s="264"/>
      <c r="AO93" s="264"/>
      <c r="AP93" s="264"/>
      <c r="AQ93" s="264"/>
      <c r="AR93" s="264"/>
      <c r="AS93" s="264"/>
      <c r="AT93" s="264"/>
      <c r="AU93" s="264"/>
      <c r="AV93" s="264"/>
      <c r="AW93" s="264"/>
      <c r="AX93" s="264"/>
      <c r="AY93" s="264"/>
      <c r="AZ93" s="264"/>
      <c r="BA93" s="264"/>
      <c r="BB93" s="264"/>
      <c r="BC93" s="264"/>
      <c r="BD93" s="805"/>
      <c r="BE93" s="805"/>
      <c r="BF93" s="805"/>
      <c r="BG93" s="264"/>
      <c r="BH93" s="264"/>
      <c r="BI93" s="264"/>
      <c r="BJ93" s="264"/>
      <c r="BK93" s="264"/>
      <c r="BL93" s="264"/>
      <c r="BM93" s="264"/>
      <c r="BN93" s="264"/>
      <c r="BO93" s="264"/>
      <c r="BP93" s="264"/>
      <c r="BQ93" s="264"/>
      <c r="BR93" s="264"/>
      <c r="BS93" s="264"/>
      <c r="BT93" s="264"/>
      <c r="BU93" s="264"/>
      <c r="BV93" s="264"/>
    </row>
    <row r="95" spans="1:74" x14ac:dyDescent="0.2">
      <c r="B95" s="263"/>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5"/>
      <c r="AB95" s="265"/>
      <c r="AC95" s="265"/>
      <c r="AD95" s="265"/>
      <c r="AE95" s="265"/>
      <c r="AF95" s="265"/>
      <c r="AG95" s="265"/>
      <c r="AH95" s="265"/>
      <c r="AI95" s="265"/>
      <c r="AJ95" s="265"/>
      <c r="AK95" s="265"/>
      <c r="AL95" s="265"/>
      <c r="AM95" s="265"/>
      <c r="AN95" s="265"/>
      <c r="AO95" s="265"/>
      <c r="AP95" s="265"/>
      <c r="AQ95" s="265"/>
      <c r="AR95" s="265"/>
      <c r="AS95" s="265"/>
      <c r="AT95" s="265"/>
      <c r="AU95" s="265"/>
      <c r="AV95" s="265"/>
      <c r="AW95" s="265"/>
      <c r="AX95" s="265"/>
      <c r="AY95" s="265"/>
      <c r="AZ95" s="265"/>
      <c r="BA95" s="265"/>
      <c r="BB95" s="265"/>
      <c r="BC95" s="265"/>
      <c r="BD95" s="806"/>
      <c r="BE95" s="806"/>
      <c r="BF95" s="806"/>
      <c r="BG95" s="265"/>
      <c r="BH95" s="265"/>
      <c r="BI95" s="265"/>
      <c r="BJ95" s="265"/>
      <c r="BK95" s="265"/>
      <c r="BL95" s="265"/>
      <c r="BM95" s="265"/>
      <c r="BN95" s="265"/>
      <c r="BO95" s="265"/>
      <c r="BP95" s="265"/>
      <c r="BQ95" s="265"/>
      <c r="BR95" s="265"/>
      <c r="BS95" s="265"/>
      <c r="BT95" s="265"/>
      <c r="BU95" s="265"/>
      <c r="BV95" s="265"/>
    </row>
    <row r="96" spans="1:74" x14ac:dyDescent="0.2">
      <c r="B96" s="261"/>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65"/>
      <c r="AE96" s="265"/>
      <c r="AF96" s="265"/>
      <c r="AG96" s="265"/>
      <c r="AH96" s="265"/>
      <c r="AI96" s="265"/>
      <c r="AJ96" s="265"/>
      <c r="AK96" s="265"/>
      <c r="AL96" s="265"/>
      <c r="AM96" s="265"/>
      <c r="AN96" s="265"/>
      <c r="AO96" s="265"/>
      <c r="AP96" s="265"/>
      <c r="AQ96" s="265"/>
      <c r="AR96" s="265"/>
      <c r="AS96" s="265"/>
      <c r="AT96" s="265"/>
      <c r="AU96" s="265"/>
      <c r="AV96" s="265"/>
      <c r="AW96" s="265"/>
      <c r="AX96" s="265"/>
      <c r="AY96" s="265"/>
      <c r="AZ96" s="265"/>
      <c r="BA96" s="265"/>
      <c r="BB96" s="265"/>
      <c r="BC96" s="265"/>
      <c r="BD96" s="806"/>
      <c r="BE96" s="806"/>
      <c r="BF96" s="806"/>
      <c r="BG96" s="265"/>
      <c r="BH96" s="265"/>
      <c r="BI96" s="265"/>
      <c r="BJ96" s="265"/>
      <c r="BK96" s="265"/>
      <c r="BL96" s="265"/>
      <c r="BM96" s="265"/>
      <c r="BN96" s="265"/>
      <c r="BO96" s="265"/>
      <c r="BP96" s="265"/>
      <c r="BQ96" s="265"/>
      <c r="BR96" s="265"/>
      <c r="BS96" s="265"/>
      <c r="BT96" s="265"/>
      <c r="BU96" s="265"/>
      <c r="BV96" s="265"/>
    </row>
    <row r="97" spans="1:74" x14ac:dyDescent="0.2">
      <c r="A97" s="262"/>
      <c r="B97" s="261"/>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4"/>
      <c r="AD97" s="264"/>
      <c r="AE97" s="264"/>
      <c r="AF97" s="264"/>
      <c r="AG97" s="264"/>
      <c r="AH97" s="264"/>
      <c r="AI97" s="264"/>
      <c r="AJ97" s="264"/>
      <c r="AK97" s="264"/>
      <c r="AL97" s="264"/>
      <c r="AM97" s="264"/>
      <c r="AN97" s="264"/>
      <c r="AO97" s="264"/>
      <c r="AP97" s="264"/>
      <c r="AQ97" s="264"/>
      <c r="AR97" s="264"/>
      <c r="AS97" s="264"/>
      <c r="AT97" s="264"/>
      <c r="AU97" s="264"/>
      <c r="AV97" s="264"/>
      <c r="AW97" s="264"/>
      <c r="AX97" s="264"/>
      <c r="AY97" s="264"/>
      <c r="AZ97" s="264"/>
      <c r="BA97" s="264"/>
      <c r="BB97" s="264"/>
      <c r="BC97" s="264"/>
      <c r="BD97" s="805"/>
      <c r="BE97" s="805"/>
      <c r="BF97" s="805"/>
      <c r="BG97" s="264"/>
      <c r="BH97" s="264"/>
      <c r="BI97" s="264"/>
      <c r="BJ97" s="264"/>
      <c r="BK97" s="264"/>
      <c r="BL97" s="264"/>
      <c r="BM97" s="264"/>
      <c r="BN97" s="264"/>
      <c r="BO97" s="264"/>
      <c r="BP97" s="264"/>
      <c r="BQ97" s="264"/>
      <c r="BR97" s="264"/>
      <c r="BS97" s="264"/>
      <c r="BT97" s="264"/>
      <c r="BU97" s="264"/>
      <c r="BV97" s="264"/>
    </row>
    <row r="99" spans="1:74" x14ac:dyDescent="0.2">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807"/>
      <c r="BE99" s="807"/>
      <c r="BF99" s="807"/>
      <c r="BG99" s="266"/>
      <c r="BH99" s="266"/>
      <c r="BI99" s="266"/>
      <c r="BJ99" s="266"/>
      <c r="BK99" s="266"/>
      <c r="BL99" s="266"/>
      <c r="BM99" s="266"/>
      <c r="BN99" s="266"/>
      <c r="BO99" s="266"/>
      <c r="BP99" s="266"/>
      <c r="BQ99" s="266"/>
      <c r="BR99" s="266"/>
      <c r="BS99" s="266"/>
      <c r="BT99" s="266"/>
      <c r="BU99" s="266"/>
      <c r="BV99" s="266"/>
    </row>
    <row r="100" spans="1:74" x14ac:dyDescent="0.2">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67"/>
      <c r="AE100" s="267"/>
      <c r="AF100" s="267"/>
      <c r="AG100" s="267"/>
      <c r="AH100" s="267"/>
      <c r="AI100" s="267"/>
      <c r="AJ100" s="267"/>
      <c r="AK100" s="267"/>
      <c r="AL100" s="267"/>
      <c r="AM100" s="267"/>
      <c r="AN100" s="267"/>
      <c r="AO100" s="267"/>
      <c r="AP100" s="267"/>
      <c r="AQ100" s="267"/>
      <c r="AR100" s="267"/>
      <c r="AS100" s="267"/>
      <c r="AT100" s="267"/>
      <c r="AU100" s="267"/>
      <c r="AV100" s="267"/>
      <c r="AW100" s="267"/>
      <c r="AX100" s="267"/>
      <c r="AY100" s="267"/>
      <c r="AZ100" s="267"/>
      <c r="BA100" s="267"/>
      <c r="BB100" s="267"/>
      <c r="BC100" s="267"/>
      <c r="BD100" s="808"/>
      <c r="BE100" s="808"/>
      <c r="BF100" s="808"/>
      <c r="BG100" s="267"/>
      <c r="BH100" s="267"/>
      <c r="BI100" s="267"/>
      <c r="BJ100" s="267"/>
      <c r="BK100" s="267"/>
      <c r="BL100" s="267"/>
      <c r="BM100" s="267"/>
      <c r="BN100" s="267"/>
      <c r="BO100" s="267"/>
      <c r="BP100" s="267"/>
      <c r="BQ100" s="267"/>
      <c r="BR100" s="267"/>
      <c r="BS100" s="267"/>
      <c r="BT100" s="267"/>
      <c r="BU100" s="267"/>
      <c r="BV100" s="267"/>
    </row>
    <row r="101" spans="1:74" x14ac:dyDescent="0.2">
      <c r="B101" s="261"/>
    </row>
  </sheetData>
  <mergeCells count="20">
    <mergeCell ref="B79:Q79"/>
    <mergeCell ref="A1:A2"/>
    <mergeCell ref="C3:N3"/>
    <mergeCell ref="O3:Z3"/>
    <mergeCell ref="AA3:AL3"/>
    <mergeCell ref="AM3:AX3"/>
    <mergeCell ref="B78:Q78"/>
    <mergeCell ref="B71:Q71"/>
    <mergeCell ref="BK3:BV3"/>
    <mergeCell ref="AY3:BJ3"/>
    <mergeCell ref="B73:Q73"/>
    <mergeCell ref="B75:Q75"/>
    <mergeCell ref="B67:Q67"/>
    <mergeCell ref="B68:Q68"/>
    <mergeCell ref="B69:Q69"/>
    <mergeCell ref="B70:Q70"/>
    <mergeCell ref="B74:Q74"/>
    <mergeCell ref="B77:Q77"/>
    <mergeCell ref="B66:Q66"/>
    <mergeCell ref="B76:R76"/>
  </mergeCells>
  <phoneticPr fontId="0" type="noConversion"/>
  <conditionalFormatting sqref="C81:BV81 C85:BV85 C89:BV89 C93:BV93 C97:BV97 C101:BV101">
    <cfRule type="cellIs" dxfId="3" priority="3" stopIfTrue="1" operator="notEqual">
      <formula>0</formula>
    </cfRule>
  </conditionalFormatting>
  <hyperlinks>
    <hyperlink ref="A1:A2" location="Contents!A1" display="Table of Contents" xr:uid="{00000000-0004-0000-1100-000000000000}"/>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codeName="Sheet12">
    <pageSetUpPr fitToPage="1"/>
  </sheetPr>
  <dimension ref="A1:BV73"/>
  <sheetViews>
    <sheetView showGridLines="0" zoomScaleNormal="100" workbookViewId="0">
      <pane xSplit="2" ySplit="4" topLeftCell="AZ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199999999999999" x14ac:dyDescent="0.2"/>
  <cols>
    <col min="1" max="1" width="11.5546875" style="248" customWidth="1"/>
    <col min="2" max="2" width="26.44140625" style="248" customWidth="1"/>
    <col min="3" max="55" width="6.5546875" style="248" customWidth="1"/>
    <col min="56" max="58" width="6.5546875" style="809" customWidth="1"/>
    <col min="59" max="74" width="6.5546875" style="248" customWidth="1"/>
    <col min="75" max="249" width="11" style="248"/>
    <col min="250" max="250" width="1.5546875" style="248" customWidth="1"/>
    <col min="251" max="16384" width="11" style="248"/>
  </cols>
  <sheetData>
    <row r="1" spans="1:74" ht="12.75" customHeight="1" x14ac:dyDescent="0.25">
      <c r="A1" s="990" t="s">
        <v>483</v>
      </c>
      <c r="B1" s="247" t="s">
        <v>768</v>
      </c>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797"/>
      <c r="BE1" s="797"/>
      <c r="BF1" s="797"/>
      <c r="BG1" s="247"/>
      <c r="BH1" s="247"/>
      <c r="BI1" s="247"/>
      <c r="BJ1" s="247"/>
      <c r="BK1" s="247"/>
      <c r="BL1" s="247"/>
      <c r="BM1" s="247"/>
      <c r="BN1" s="247"/>
      <c r="BO1" s="247"/>
      <c r="BP1" s="247"/>
      <c r="BQ1" s="247"/>
      <c r="BR1" s="247"/>
      <c r="BS1" s="247"/>
      <c r="BT1" s="247"/>
      <c r="BU1" s="247"/>
      <c r="BV1" s="247"/>
    </row>
    <row r="2" spans="1:74" ht="12.75" customHeight="1" x14ac:dyDescent="0.25">
      <c r="A2" s="991"/>
      <c r="B2" s="243" t="str">
        <f>"U.S. Energy Information Administration  |  Short-Term Energy Outlook  - "&amp;Dates!D1</f>
        <v>U.S. Energy Information Administration  |  Short-Term Energy Outlook  - September 2024</v>
      </c>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798"/>
      <c r="BE2" s="798"/>
      <c r="BF2" s="798"/>
      <c r="BG2" s="249"/>
      <c r="BH2" s="249"/>
      <c r="BI2" s="249"/>
      <c r="BJ2" s="249"/>
      <c r="BK2" s="249"/>
      <c r="BL2" s="249"/>
      <c r="BM2" s="249"/>
      <c r="BN2" s="249"/>
      <c r="BO2" s="249"/>
      <c r="BP2" s="249"/>
      <c r="BQ2" s="249"/>
      <c r="BR2" s="249"/>
      <c r="BS2" s="249"/>
      <c r="BT2" s="249"/>
      <c r="BU2" s="249"/>
      <c r="BV2" s="249"/>
    </row>
    <row r="3" spans="1:74" ht="12.75" customHeight="1" x14ac:dyDescent="0.2">
      <c r="A3" s="360" t="s">
        <v>785</v>
      </c>
      <c r="B3" s="251"/>
      <c r="C3" s="993">
        <f>Dates!D3</f>
        <v>2020</v>
      </c>
      <c r="D3" s="994"/>
      <c r="E3" s="994"/>
      <c r="F3" s="994"/>
      <c r="G3" s="994"/>
      <c r="H3" s="994"/>
      <c r="I3" s="994"/>
      <c r="J3" s="994"/>
      <c r="K3" s="994"/>
      <c r="L3" s="994"/>
      <c r="M3" s="994"/>
      <c r="N3" s="1071"/>
      <c r="O3" s="993">
        <f>C3+1</f>
        <v>2021</v>
      </c>
      <c r="P3" s="994"/>
      <c r="Q3" s="994"/>
      <c r="R3" s="994"/>
      <c r="S3" s="994"/>
      <c r="T3" s="994"/>
      <c r="U3" s="994"/>
      <c r="V3" s="994"/>
      <c r="W3" s="994"/>
      <c r="X3" s="994"/>
      <c r="Y3" s="994"/>
      <c r="Z3" s="1071"/>
      <c r="AA3" s="993">
        <f>O3+1</f>
        <v>2022</v>
      </c>
      <c r="AB3" s="994"/>
      <c r="AC3" s="994"/>
      <c r="AD3" s="994"/>
      <c r="AE3" s="994"/>
      <c r="AF3" s="994"/>
      <c r="AG3" s="994"/>
      <c r="AH3" s="994"/>
      <c r="AI3" s="994"/>
      <c r="AJ3" s="994"/>
      <c r="AK3" s="994"/>
      <c r="AL3" s="1071"/>
      <c r="AM3" s="993">
        <f>AA3+1</f>
        <v>2023</v>
      </c>
      <c r="AN3" s="994"/>
      <c r="AO3" s="994"/>
      <c r="AP3" s="994"/>
      <c r="AQ3" s="994"/>
      <c r="AR3" s="994"/>
      <c r="AS3" s="994"/>
      <c r="AT3" s="994"/>
      <c r="AU3" s="994"/>
      <c r="AV3" s="994"/>
      <c r="AW3" s="994"/>
      <c r="AX3" s="1071"/>
      <c r="AY3" s="993">
        <f>AM3+1</f>
        <v>2024</v>
      </c>
      <c r="AZ3" s="994"/>
      <c r="BA3" s="994"/>
      <c r="BB3" s="994"/>
      <c r="BC3" s="994"/>
      <c r="BD3" s="994"/>
      <c r="BE3" s="994"/>
      <c r="BF3" s="994"/>
      <c r="BG3" s="994"/>
      <c r="BH3" s="994"/>
      <c r="BI3" s="994"/>
      <c r="BJ3" s="1071"/>
      <c r="BK3" s="993">
        <f>AY3+1</f>
        <v>2025</v>
      </c>
      <c r="BL3" s="994"/>
      <c r="BM3" s="994"/>
      <c r="BN3" s="994"/>
      <c r="BO3" s="994"/>
      <c r="BP3" s="994"/>
      <c r="BQ3" s="994"/>
      <c r="BR3" s="994"/>
      <c r="BS3" s="994"/>
      <c r="BT3" s="994"/>
      <c r="BU3" s="994"/>
      <c r="BV3" s="1071"/>
    </row>
    <row r="4" spans="1:74" ht="12.75" customHeight="1" x14ac:dyDescent="0.2">
      <c r="A4" s="366" t="str">
        <f>TEXT(Dates!$D$2,"dddd, mmmm d, yyyy")</f>
        <v>Thursday, September 5, 2024</v>
      </c>
      <c r="B4" s="252"/>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695"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1" customHeight="1" x14ac:dyDescent="0.2">
      <c r="A5" s="250"/>
      <c r="B5" s="68" t="s">
        <v>1430</v>
      </c>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253"/>
      <c r="BB5" s="253"/>
      <c r="BC5" s="253"/>
      <c r="BD5" s="810"/>
      <c r="BE5" s="810"/>
      <c r="BF5" s="810"/>
      <c r="BG5" s="533"/>
      <c r="BH5" s="533"/>
      <c r="BI5" s="533"/>
      <c r="BJ5" s="526"/>
      <c r="BK5" s="526"/>
      <c r="BL5" s="526"/>
      <c r="BM5" s="526"/>
      <c r="BN5" s="526"/>
      <c r="BO5" s="526"/>
      <c r="BP5" s="526"/>
      <c r="BQ5" s="526"/>
      <c r="BR5" s="526"/>
      <c r="BS5" s="526"/>
      <c r="BT5" s="526"/>
      <c r="BU5" s="526"/>
      <c r="BV5" s="526"/>
    </row>
    <row r="6" spans="1:74" s="321" customFormat="1" ht="11.1" customHeight="1" x14ac:dyDescent="0.2">
      <c r="A6" s="528" t="s">
        <v>712</v>
      </c>
      <c r="B6" s="530" t="s">
        <v>1057</v>
      </c>
      <c r="C6" s="344">
        <v>50.529391906999997</v>
      </c>
      <c r="D6" s="344">
        <v>46.747877764999998</v>
      </c>
      <c r="E6" s="344">
        <v>43.787480375999998</v>
      </c>
      <c r="F6" s="344">
        <v>37.994152110000002</v>
      </c>
      <c r="G6" s="344">
        <v>40.620411767</v>
      </c>
      <c r="H6" s="344">
        <v>49.340237999999999</v>
      </c>
      <c r="I6" s="344">
        <v>57.998277504000001</v>
      </c>
      <c r="J6" s="344">
        <v>55.400577063999997</v>
      </c>
      <c r="K6" s="344">
        <v>45.111607151999998</v>
      </c>
      <c r="L6" s="344">
        <v>44.008872124</v>
      </c>
      <c r="M6" s="344">
        <v>44.078912985000002</v>
      </c>
      <c r="N6" s="344">
        <v>51.027009143999997</v>
      </c>
      <c r="O6" s="344">
        <v>52.717469508999997</v>
      </c>
      <c r="P6" s="344">
        <v>50.534072901999998</v>
      </c>
      <c r="Q6" s="344">
        <v>46.456821157</v>
      </c>
      <c r="R6" s="344">
        <v>43.133160078000003</v>
      </c>
      <c r="S6" s="344">
        <v>46.263659551000003</v>
      </c>
      <c r="T6" s="344">
        <v>55.420848507999999</v>
      </c>
      <c r="U6" s="344">
        <v>59.655141508</v>
      </c>
      <c r="V6" s="344">
        <v>62.115247961000001</v>
      </c>
      <c r="W6" s="344">
        <v>50.630446704999997</v>
      </c>
      <c r="X6" s="344">
        <v>48.557755241999999</v>
      </c>
      <c r="Y6" s="344">
        <v>48.349590511999999</v>
      </c>
      <c r="Z6" s="344">
        <v>50.205406134999997</v>
      </c>
      <c r="AA6" s="344">
        <v>58.959333667000003</v>
      </c>
      <c r="AB6" s="344">
        <v>50.795552301999997</v>
      </c>
      <c r="AC6" s="344">
        <v>48.211744895000002</v>
      </c>
      <c r="AD6" s="344">
        <v>44.982044377000001</v>
      </c>
      <c r="AE6" s="344">
        <v>49.295013292</v>
      </c>
      <c r="AF6" s="344">
        <v>55.399634759000001</v>
      </c>
      <c r="AG6" s="344">
        <v>61.295417098999998</v>
      </c>
      <c r="AH6" s="344">
        <v>58.062325119</v>
      </c>
      <c r="AI6" s="344">
        <v>49.400515908000003</v>
      </c>
      <c r="AJ6" s="344">
        <v>45.785444044999998</v>
      </c>
      <c r="AK6" s="344">
        <v>47.717140409000002</v>
      </c>
      <c r="AL6" s="344">
        <v>54.257912341000001</v>
      </c>
      <c r="AM6" s="344">
        <v>51.562173928</v>
      </c>
      <c r="AN6" s="344">
        <v>45.338790867</v>
      </c>
      <c r="AO6" s="344">
        <v>48.231190365000003</v>
      </c>
      <c r="AP6" s="344">
        <v>44.000554952000002</v>
      </c>
      <c r="AQ6" s="344">
        <v>46.607433100000002</v>
      </c>
      <c r="AR6" s="344">
        <v>52.329139652000002</v>
      </c>
      <c r="AS6" s="344">
        <v>60.141855126999999</v>
      </c>
      <c r="AT6" s="344">
        <v>60.672797832000001</v>
      </c>
      <c r="AU6" s="344">
        <v>50.685612243999998</v>
      </c>
      <c r="AV6" s="344">
        <v>47.811092049000003</v>
      </c>
      <c r="AW6" s="344">
        <v>46.586686964000002</v>
      </c>
      <c r="AX6" s="344">
        <v>49.228689686999999</v>
      </c>
      <c r="AY6" s="344">
        <v>55.661120605000001</v>
      </c>
      <c r="AZ6" s="344">
        <v>44.889792757000002</v>
      </c>
      <c r="BA6" s="344">
        <v>46.534739854000001</v>
      </c>
      <c r="BB6" s="344">
        <v>45.797364686999998</v>
      </c>
      <c r="BC6" s="344">
        <v>50.353246274999997</v>
      </c>
      <c r="BD6" s="784">
        <v>55.318884799999999</v>
      </c>
      <c r="BE6" s="784">
        <v>61.303150000000002</v>
      </c>
      <c r="BF6" s="784">
        <v>61.519300000000001</v>
      </c>
      <c r="BG6" s="514">
        <v>50.87032</v>
      </c>
      <c r="BH6" s="514">
        <v>49.447989999999997</v>
      </c>
      <c r="BI6" s="514">
        <v>49.289020000000001</v>
      </c>
      <c r="BJ6" s="514">
        <v>54.582500000000003</v>
      </c>
      <c r="BK6" s="514">
        <v>58.609250000000003</v>
      </c>
      <c r="BL6" s="514">
        <v>48.341459999999998</v>
      </c>
      <c r="BM6" s="514">
        <v>49.885829999999999</v>
      </c>
      <c r="BN6" s="514">
        <v>46.432450000000003</v>
      </c>
      <c r="BO6" s="514">
        <v>49.049300000000002</v>
      </c>
      <c r="BP6" s="514">
        <v>56.203060000000001</v>
      </c>
      <c r="BQ6" s="514">
        <v>63.715800000000002</v>
      </c>
      <c r="BR6" s="514">
        <v>63.943649999999998</v>
      </c>
      <c r="BS6" s="514">
        <v>52.68047</v>
      </c>
      <c r="BT6" s="514">
        <v>50.822800000000001</v>
      </c>
      <c r="BU6" s="514">
        <v>50.181989999999999</v>
      </c>
      <c r="BV6" s="514">
        <v>55.385770000000001</v>
      </c>
    </row>
    <row r="7" spans="1:74" ht="11.1" customHeight="1" x14ac:dyDescent="0.2">
      <c r="A7" s="255" t="s">
        <v>706</v>
      </c>
      <c r="B7" s="531" t="s">
        <v>1050</v>
      </c>
      <c r="C7" s="521">
        <v>15.588311618000001</v>
      </c>
      <c r="D7" s="521">
        <v>13.749076123</v>
      </c>
      <c r="E7" s="521">
        <v>13.566159638</v>
      </c>
      <c r="F7" s="521">
        <v>12.642432782</v>
      </c>
      <c r="G7" s="521">
        <v>13.685695693</v>
      </c>
      <c r="H7" s="521">
        <v>16.471798432</v>
      </c>
      <c r="I7" s="521">
        <v>20.235017500000001</v>
      </c>
      <c r="J7" s="521">
        <v>17.106347304</v>
      </c>
      <c r="K7" s="521">
        <v>12.335725944</v>
      </c>
      <c r="L7" s="521">
        <v>13.480088851</v>
      </c>
      <c r="M7" s="521">
        <v>10.689486017</v>
      </c>
      <c r="N7" s="521">
        <v>12.980797824</v>
      </c>
      <c r="O7" s="521">
        <v>11.937373099</v>
      </c>
      <c r="P7" s="521">
        <v>11.01539234</v>
      </c>
      <c r="Q7" s="521">
        <v>10.440559083</v>
      </c>
      <c r="R7" s="521">
        <v>11.539320306</v>
      </c>
      <c r="S7" s="521">
        <v>10.754594427000001</v>
      </c>
      <c r="T7" s="521">
        <v>16.341461789</v>
      </c>
      <c r="U7" s="521">
        <v>16.883205179000001</v>
      </c>
      <c r="V7" s="521">
        <v>17.126700907</v>
      </c>
      <c r="W7" s="521">
        <v>11.63409699</v>
      </c>
      <c r="X7" s="521">
        <v>13.862891652</v>
      </c>
      <c r="Y7" s="521">
        <v>13.741047254</v>
      </c>
      <c r="Z7" s="521">
        <v>13.660253453999999</v>
      </c>
      <c r="AA7" s="521">
        <v>15.771280907</v>
      </c>
      <c r="AB7" s="521">
        <v>11.914607552</v>
      </c>
      <c r="AC7" s="521">
        <v>11.631306713000001</v>
      </c>
      <c r="AD7" s="521">
        <v>12.426925705</v>
      </c>
      <c r="AE7" s="521">
        <v>14.742460457</v>
      </c>
      <c r="AF7" s="521">
        <v>19.269629048999999</v>
      </c>
      <c r="AG7" s="521">
        <v>21.628286685999999</v>
      </c>
      <c r="AH7" s="521">
        <v>19.360155304999999</v>
      </c>
      <c r="AI7" s="521">
        <v>15.092255257</v>
      </c>
      <c r="AJ7" s="521">
        <v>12.805650615999999</v>
      </c>
      <c r="AK7" s="521">
        <v>12.506324874000001</v>
      </c>
      <c r="AL7" s="521">
        <v>15.181952949999999</v>
      </c>
      <c r="AM7" s="521">
        <v>15.003037181</v>
      </c>
      <c r="AN7" s="521">
        <v>14.072888642000001</v>
      </c>
      <c r="AO7" s="521">
        <v>16.335077156000001</v>
      </c>
      <c r="AP7" s="521">
        <v>15.226233479999999</v>
      </c>
      <c r="AQ7" s="521">
        <v>18.140064893000002</v>
      </c>
      <c r="AR7" s="521">
        <v>21.303473393000001</v>
      </c>
      <c r="AS7" s="521">
        <v>24.635633686999999</v>
      </c>
      <c r="AT7" s="521">
        <v>24.037144055999999</v>
      </c>
      <c r="AU7" s="521">
        <v>18.633365144999999</v>
      </c>
      <c r="AV7" s="521">
        <v>16.097032822999999</v>
      </c>
      <c r="AW7" s="521">
        <v>14.924734906999999</v>
      </c>
      <c r="AX7" s="521">
        <v>16.810634190999998</v>
      </c>
      <c r="AY7" s="521">
        <v>18.207606757000001</v>
      </c>
      <c r="AZ7" s="521">
        <v>14.746325582000001</v>
      </c>
      <c r="BA7" s="521">
        <v>15.932705517</v>
      </c>
      <c r="BB7" s="521">
        <v>15.61126245</v>
      </c>
      <c r="BC7" s="521">
        <v>19.681261716000002</v>
      </c>
      <c r="BD7" s="728">
        <v>20.670343590000002</v>
      </c>
      <c r="BE7" s="728">
        <v>24.595880000000001</v>
      </c>
      <c r="BF7" s="728">
        <v>24.808330000000002</v>
      </c>
      <c r="BG7" s="508">
        <v>18.348140000000001</v>
      </c>
      <c r="BH7" s="508">
        <v>18.90147</v>
      </c>
      <c r="BI7" s="508">
        <v>17.170169999999999</v>
      </c>
      <c r="BJ7" s="508">
        <v>17.800360000000001</v>
      </c>
      <c r="BK7" s="508">
        <v>17.952929999999999</v>
      </c>
      <c r="BL7" s="508">
        <v>14.00848</v>
      </c>
      <c r="BM7" s="508">
        <v>18.19201</v>
      </c>
      <c r="BN7" s="508">
        <v>16.80452</v>
      </c>
      <c r="BO7" s="508">
        <v>16.82741</v>
      </c>
      <c r="BP7" s="508">
        <v>20.573720000000002</v>
      </c>
      <c r="BQ7" s="508">
        <v>25.072900000000001</v>
      </c>
      <c r="BR7" s="508">
        <v>24.61786</v>
      </c>
      <c r="BS7" s="508">
        <v>17.95823</v>
      </c>
      <c r="BT7" s="508">
        <v>18.675750000000001</v>
      </c>
      <c r="BU7" s="508">
        <v>17.43479</v>
      </c>
      <c r="BV7" s="508">
        <v>16.76022</v>
      </c>
    </row>
    <row r="8" spans="1:74" ht="11.1" customHeight="1" x14ac:dyDescent="0.2">
      <c r="A8" s="255" t="s">
        <v>707</v>
      </c>
      <c r="B8" s="531" t="s">
        <v>478</v>
      </c>
      <c r="C8" s="521">
        <v>17.941281716999999</v>
      </c>
      <c r="D8" s="521">
        <v>15.737979663000001</v>
      </c>
      <c r="E8" s="521">
        <v>14.073646406</v>
      </c>
      <c r="F8" s="521">
        <v>10.259717919</v>
      </c>
      <c r="G8" s="521">
        <v>11.528630199</v>
      </c>
      <c r="H8" s="521">
        <v>16.972870314000001</v>
      </c>
      <c r="I8" s="521">
        <v>23.588282844999998</v>
      </c>
      <c r="J8" s="521">
        <v>23.756535863</v>
      </c>
      <c r="K8" s="521">
        <v>17.475149465000001</v>
      </c>
      <c r="L8" s="521">
        <v>16.044575742999999</v>
      </c>
      <c r="M8" s="521">
        <v>16.878515214</v>
      </c>
      <c r="N8" s="521">
        <v>21.056546494999999</v>
      </c>
      <c r="O8" s="521">
        <v>23.79564177</v>
      </c>
      <c r="P8" s="521">
        <v>24.284432507999998</v>
      </c>
      <c r="Q8" s="521">
        <v>17.755047814000001</v>
      </c>
      <c r="R8" s="521">
        <v>15.14786664</v>
      </c>
      <c r="S8" s="521">
        <v>18.610636219</v>
      </c>
      <c r="T8" s="521">
        <v>23.509247340000002</v>
      </c>
      <c r="U8" s="521">
        <v>28.157513101999999</v>
      </c>
      <c r="V8" s="521">
        <v>28.791766317</v>
      </c>
      <c r="W8" s="521">
        <v>22.534925320999999</v>
      </c>
      <c r="X8" s="521">
        <v>18.862311356999999</v>
      </c>
      <c r="Y8" s="521">
        <v>15.430647793</v>
      </c>
      <c r="Z8" s="521">
        <v>16.73172641</v>
      </c>
      <c r="AA8" s="521">
        <v>23.049660188000001</v>
      </c>
      <c r="AB8" s="521">
        <v>20.156291193000001</v>
      </c>
      <c r="AC8" s="521">
        <v>17.264769525999998</v>
      </c>
      <c r="AD8" s="521">
        <v>14.973219587000001</v>
      </c>
      <c r="AE8" s="521">
        <v>16.890262151999998</v>
      </c>
      <c r="AF8" s="521">
        <v>19.339848755999999</v>
      </c>
      <c r="AG8" s="521">
        <v>24.433901264999999</v>
      </c>
      <c r="AH8" s="521">
        <v>23.2683505</v>
      </c>
      <c r="AI8" s="521">
        <v>17.347614903</v>
      </c>
      <c r="AJ8" s="521">
        <v>14.617744500000001</v>
      </c>
      <c r="AK8" s="521">
        <v>14.966252089999999</v>
      </c>
      <c r="AL8" s="521">
        <v>19.758056587999999</v>
      </c>
      <c r="AM8" s="521">
        <v>18.102526953000002</v>
      </c>
      <c r="AN8" s="521">
        <v>12.245544024000001</v>
      </c>
      <c r="AO8" s="521">
        <v>12.668780435</v>
      </c>
      <c r="AP8" s="521">
        <v>9.7778372059999992</v>
      </c>
      <c r="AQ8" s="521">
        <v>12.093311114</v>
      </c>
      <c r="AR8" s="521">
        <v>16.126084083999999</v>
      </c>
      <c r="AS8" s="521">
        <v>20.298526366000001</v>
      </c>
      <c r="AT8" s="521">
        <v>20.348969012000001</v>
      </c>
      <c r="AU8" s="521">
        <v>16.629661201000001</v>
      </c>
      <c r="AV8" s="521">
        <v>15.213164712999999</v>
      </c>
      <c r="AW8" s="521">
        <v>14.217605077</v>
      </c>
      <c r="AX8" s="521">
        <v>15.46536903</v>
      </c>
      <c r="AY8" s="521">
        <v>20.749927094</v>
      </c>
      <c r="AZ8" s="521">
        <v>11.710430905000001</v>
      </c>
      <c r="BA8" s="521">
        <v>10.372440973</v>
      </c>
      <c r="BB8" s="521">
        <v>9.7613498310000004</v>
      </c>
      <c r="BC8" s="521">
        <v>12.777525880000001</v>
      </c>
      <c r="BD8" s="728">
        <v>16.049239999000001</v>
      </c>
      <c r="BE8" s="728">
        <v>20.47739</v>
      </c>
      <c r="BF8" s="728">
        <v>19.942129999999999</v>
      </c>
      <c r="BG8" s="508">
        <v>15.837400000000001</v>
      </c>
      <c r="BH8" s="508">
        <v>11.868259999999999</v>
      </c>
      <c r="BI8" s="508">
        <v>11.68191</v>
      </c>
      <c r="BJ8" s="508">
        <v>17.256440000000001</v>
      </c>
      <c r="BK8" s="508">
        <v>20.780529999999999</v>
      </c>
      <c r="BL8" s="508">
        <v>14.84417</v>
      </c>
      <c r="BM8" s="508">
        <v>9.2360810000000004</v>
      </c>
      <c r="BN8" s="508">
        <v>8.8578890000000001</v>
      </c>
      <c r="BO8" s="508">
        <v>13.37954</v>
      </c>
      <c r="BP8" s="508">
        <v>15.349489999999999</v>
      </c>
      <c r="BQ8" s="508">
        <v>21.43948</v>
      </c>
      <c r="BR8" s="508">
        <v>21.793040000000001</v>
      </c>
      <c r="BS8" s="508">
        <v>17.042580000000001</v>
      </c>
      <c r="BT8" s="508">
        <v>12.92834</v>
      </c>
      <c r="BU8" s="508">
        <v>11.29449</v>
      </c>
      <c r="BV8" s="508">
        <v>18.311900000000001</v>
      </c>
    </row>
    <row r="9" spans="1:74" ht="11.1" customHeight="1" x14ac:dyDescent="0.2">
      <c r="A9" s="255" t="s">
        <v>708</v>
      </c>
      <c r="B9" s="497" t="s">
        <v>1051</v>
      </c>
      <c r="C9" s="521">
        <v>9.8692480000000007</v>
      </c>
      <c r="D9" s="521">
        <v>8.9950550000000007</v>
      </c>
      <c r="E9" s="521">
        <v>7.7540620000000002</v>
      </c>
      <c r="F9" s="521">
        <v>6.8925970000000003</v>
      </c>
      <c r="G9" s="521">
        <v>7.823499</v>
      </c>
      <c r="H9" s="521">
        <v>8.1399600000000003</v>
      </c>
      <c r="I9" s="521">
        <v>8.5673300000000001</v>
      </c>
      <c r="J9" s="521">
        <v>8.1090520000000001</v>
      </c>
      <c r="K9" s="521">
        <v>7.714925</v>
      </c>
      <c r="L9" s="521">
        <v>6.3343489999999996</v>
      </c>
      <c r="M9" s="521">
        <v>6.836068</v>
      </c>
      <c r="N9" s="521">
        <v>8.0714109999999994</v>
      </c>
      <c r="O9" s="521">
        <v>8.4099339999999998</v>
      </c>
      <c r="P9" s="521">
        <v>7.4711619999999996</v>
      </c>
      <c r="Q9" s="521">
        <v>7.7380040000000001</v>
      </c>
      <c r="R9" s="521">
        <v>6.8704140000000002</v>
      </c>
      <c r="S9" s="521">
        <v>7.5758650000000003</v>
      </c>
      <c r="T9" s="521">
        <v>8.1063179999999999</v>
      </c>
      <c r="U9" s="521">
        <v>8.1933089999999993</v>
      </c>
      <c r="V9" s="521">
        <v>8.8817450000000004</v>
      </c>
      <c r="W9" s="521">
        <v>8.0896939999999997</v>
      </c>
      <c r="X9" s="521">
        <v>7.0081030000000002</v>
      </c>
      <c r="Y9" s="521">
        <v>8.2630719999999993</v>
      </c>
      <c r="Z9" s="521">
        <v>9.0872309999999992</v>
      </c>
      <c r="AA9" s="521">
        <v>8.6702399999999997</v>
      </c>
      <c r="AB9" s="521">
        <v>7.7462350000000004</v>
      </c>
      <c r="AC9" s="521">
        <v>7.3934850000000001</v>
      </c>
      <c r="AD9" s="521">
        <v>5.2892409999999996</v>
      </c>
      <c r="AE9" s="521">
        <v>6.75299549</v>
      </c>
      <c r="AF9" s="521">
        <v>7.563822</v>
      </c>
      <c r="AG9" s="521">
        <v>7.7483899999999997</v>
      </c>
      <c r="AH9" s="521">
        <v>8.2420460000000002</v>
      </c>
      <c r="AI9" s="521">
        <v>8.287096</v>
      </c>
      <c r="AJ9" s="521">
        <v>7.9578110000000004</v>
      </c>
      <c r="AK9" s="521">
        <v>7.7334459999999998</v>
      </c>
      <c r="AL9" s="521">
        <v>7.9682849999999998</v>
      </c>
      <c r="AM9" s="521">
        <v>8.620298</v>
      </c>
      <c r="AN9" s="521">
        <v>7.3021560000000001</v>
      </c>
      <c r="AO9" s="521">
        <v>7.4729830000000002</v>
      </c>
      <c r="AP9" s="521">
        <v>6.8626690000000004</v>
      </c>
      <c r="AQ9" s="521">
        <v>6.4763900000000003</v>
      </c>
      <c r="AR9" s="521">
        <v>7.7158319999999998</v>
      </c>
      <c r="AS9" s="521">
        <v>8.5693230000000007</v>
      </c>
      <c r="AT9" s="521">
        <v>8.2410300000000003</v>
      </c>
      <c r="AU9" s="521">
        <v>7.4936319999999998</v>
      </c>
      <c r="AV9" s="521">
        <v>5.7849539999999999</v>
      </c>
      <c r="AW9" s="521">
        <v>6.1969890000000003</v>
      </c>
      <c r="AX9" s="521">
        <v>6.441084</v>
      </c>
      <c r="AY9" s="521">
        <v>6.7235659999999999</v>
      </c>
      <c r="AZ9" s="521">
        <v>7.2770919999999997</v>
      </c>
      <c r="BA9" s="521">
        <v>6.8742619999999999</v>
      </c>
      <c r="BB9" s="521">
        <v>6.7610710000000003</v>
      </c>
      <c r="BC9" s="521">
        <v>7.093019</v>
      </c>
      <c r="BD9" s="728">
        <v>7.9303590000000002</v>
      </c>
      <c r="BE9" s="728">
        <v>8.5073299999999996</v>
      </c>
      <c r="BF9" s="728">
        <v>8.4282400000000006</v>
      </c>
      <c r="BG9" s="508">
        <v>8.0061099999999996</v>
      </c>
      <c r="BH9" s="508">
        <v>7.4918500000000003</v>
      </c>
      <c r="BI9" s="508">
        <v>7.3212299999999999</v>
      </c>
      <c r="BJ9" s="508">
        <v>8.2668999999999997</v>
      </c>
      <c r="BK9" s="508">
        <v>8.2668999999999997</v>
      </c>
      <c r="BL9" s="508">
        <v>7.0078699999999996</v>
      </c>
      <c r="BM9" s="508">
        <v>7.1736800000000001</v>
      </c>
      <c r="BN9" s="508">
        <v>6.10724</v>
      </c>
      <c r="BO9" s="508">
        <v>6.9491800000000001</v>
      </c>
      <c r="BP9" s="508">
        <v>7.8711900000000004</v>
      </c>
      <c r="BQ9" s="508">
        <v>8.2668999999999997</v>
      </c>
      <c r="BR9" s="508">
        <v>8.2668999999999997</v>
      </c>
      <c r="BS9" s="508">
        <v>7.6698700000000004</v>
      </c>
      <c r="BT9" s="508">
        <v>7.5047300000000003</v>
      </c>
      <c r="BU9" s="508">
        <v>7.5698400000000001</v>
      </c>
      <c r="BV9" s="508">
        <v>8.8200400000000005</v>
      </c>
    </row>
    <row r="10" spans="1:74" ht="11.1" customHeight="1" x14ac:dyDescent="0.2">
      <c r="A10" s="255" t="s">
        <v>709</v>
      </c>
      <c r="B10" s="497" t="s">
        <v>1044</v>
      </c>
      <c r="C10" s="521">
        <v>0.91757887400000004</v>
      </c>
      <c r="D10" s="521">
        <v>1.0276096800000001</v>
      </c>
      <c r="E10" s="521">
        <v>0.96926199000000002</v>
      </c>
      <c r="F10" s="521">
        <v>1.113076728</v>
      </c>
      <c r="G10" s="521">
        <v>1.11201887</v>
      </c>
      <c r="H10" s="521">
        <v>0.91105310399999995</v>
      </c>
      <c r="I10" s="521">
        <v>0.95660385299999995</v>
      </c>
      <c r="J10" s="521">
        <v>0.81847205199999995</v>
      </c>
      <c r="K10" s="521">
        <v>0.82101861200000004</v>
      </c>
      <c r="L10" s="521">
        <v>0.81608175999999999</v>
      </c>
      <c r="M10" s="521">
        <v>0.79286494799999996</v>
      </c>
      <c r="N10" s="521">
        <v>0.84892376999999997</v>
      </c>
      <c r="O10" s="521">
        <v>0.97162766099999998</v>
      </c>
      <c r="P10" s="521">
        <v>0.708390242</v>
      </c>
      <c r="Q10" s="521">
        <v>0.80185527999999995</v>
      </c>
      <c r="R10" s="521">
        <v>0.79127387599999999</v>
      </c>
      <c r="S10" s="521">
        <v>1.081217144</v>
      </c>
      <c r="T10" s="521">
        <v>0.98649382100000005</v>
      </c>
      <c r="U10" s="521">
        <v>0.93468779000000002</v>
      </c>
      <c r="V10" s="521">
        <v>0.83310458399999998</v>
      </c>
      <c r="W10" s="521">
        <v>0.66518091999999995</v>
      </c>
      <c r="X10" s="521">
        <v>0.70344277099999997</v>
      </c>
      <c r="Y10" s="521">
        <v>0.72765688699999997</v>
      </c>
      <c r="Z10" s="521">
        <v>0.82556703499999995</v>
      </c>
      <c r="AA10" s="521">
        <v>0.692615749</v>
      </c>
      <c r="AB10" s="521">
        <v>0.62734383599999999</v>
      </c>
      <c r="AC10" s="521">
        <v>0.76053896499999996</v>
      </c>
      <c r="AD10" s="521">
        <v>0.89624204200000002</v>
      </c>
      <c r="AE10" s="521">
        <v>0.91344229799999999</v>
      </c>
      <c r="AF10" s="521">
        <v>0.96104729600000005</v>
      </c>
      <c r="AG10" s="521">
        <v>0.752810639</v>
      </c>
      <c r="AH10" s="521">
        <v>0.71237963699999995</v>
      </c>
      <c r="AI10" s="521">
        <v>0.66651400699999996</v>
      </c>
      <c r="AJ10" s="521">
        <v>0.54455454999999997</v>
      </c>
      <c r="AK10" s="521">
        <v>0.71161924700000001</v>
      </c>
      <c r="AL10" s="521">
        <v>0.81945007400000003</v>
      </c>
      <c r="AM10" s="521">
        <v>0.78576579599999996</v>
      </c>
      <c r="AN10" s="521">
        <v>0.68440892200000003</v>
      </c>
      <c r="AO10" s="521">
        <v>0.69033795799999997</v>
      </c>
      <c r="AP10" s="521">
        <v>0.55624608099999995</v>
      </c>
      <c r="AQ10" s="521">
        <v>0.87467954800000003</v>
      </c>
      <c r="AR10" s="521">
        <v>0.57872266999999999</v>
      </c>
      <c r="AS10" s="521">
        <v>0.68009949599999997</v>
      </c>
      <c r="AT10" s="521">
        <v>0.69897211800000003</v>
      </c>
      <c r="AU10" s="521">
        <v>0.50919799600000004</v>
      </c>
      <c r="AV10" s="521">
        <v>0.62249167000000005</v>
      </c>
      <c r="AW10" s="521">
        <v>0.64474219300000002</v>
      </c>
      <c r="AX10" s="521">
        <v>0.70554676199999999</v>
      </c>
      <c r="AY10" s="521">
        <v>0.78076290400000004</v>
      </c>
      <c r="AZ10" s="521">
        <v>0.64812981400000003</v>
      </c>
      <c r="BA10" s="521">
        <v>0.72064765900000005</v>
      </c>
      <c r="BB10" s="521">
        <v>0.61132821500000001</v>
      </c>
      <c r="BC10" s="521">
        <v>0.69839509099999997</v>
      </c>
      <c r="BD10" s="728">
        <v>0.69842893900000003</v>
      </c>
      <c r="BE10" s="728">
        <v>0.70668010000000003</v>
      </c>
      <c r="BF10" s="728">
        <v>0.65750370000000002</v>
      </c>
      <c r="BG10" s="508">
        <v>0.59356980000000004</v>
      </c>
      <c r="BH10" s="508">
        <v>0.65494470000000005</v>
      </c>
      <c r="BI10" s="508">
        <v>0.6866293</v>
      </c>
      <c r="BJ10" s="508">
        <v>0.73191519999999999</v>
      </c>
      <c r="BK10" s="508">
        <v>0.83669680000000002</v>
      </c>
      <c r="BL10" s="508">
        <v>0.74533879999999997</v>
      </c>
      <c r="BM10" s="508">
        <v>0.87580230000000003</v>
      </c>
      <c r="BN10" s="508">
        <v>0.94857100000000005</v>
      </c>
      <c r="BO10" s="508">
        <v>0.97543670000000005</v>
      </c>
      <c r="BP10" s="508">
        <v>0.95696669999999995</v>
      </c>
      <c r="BQ10" s="508">
        <v>0.89287899999999998</v>
      </c>
      <c r="BR10" s="508">
        <v>0.78740529999999997</v>
      </c>
      <c r="BS10" s="508">
        <v>0.68024110000000004</v>
      </c>
      <c r="BT10" s="508">
        <v>0.71725209999999995</v>
      </c>
      <c r="BU10" s="508">
        <v>0.72832649999999999</v>
      </c>
      <c r="BV10" s="508">
        <v>0.76523169999999996</v>
      </c>
    </row>
    <row r="11" spans="1:74" ht="11.1" customHeight="1" x14ac:dyDescent="0.2">
      <c r="A11" s="255" t="s">
        <v>710</v>
      </c>
      <c r="B11" s="497" t="s">
        <v>1058</v>
      </c>
      <c r="C11" s="521">
        <v>5.7206015470000002</v>
      </c>
      <c r="D11" s="521">
        <v>6.8573263369999999</v>
      </c>
      <c r="E11" s="521">
        <v>6.8846521139999997</v>
      </c>
      <c r="F11" s="521">
        <v>6.6936026760000003</v>
      </c>
      <c r="G11" s="521">
        <v>6.0823713829999999</v>
      </c>
      <c r="H11" s="521">
        <v>6.3757030749999997</v>
      </c>
      <c r="I11" s="521">
        <v>4.2028714420000002</v>
      </c>
      <c r="J11" s="521">
        <v>5.0852066450000004</v>
      </c>
      <c r="K11" s="521">
        <v>6.4627455229999997</v>
      </c>
      <c r="L11" s="521">
        <v>7.1590575320000003</v>
      </c>
      <c r="M11" s="521">
        <v>8.4445139549999997</v>
      </c>
      <c r="N11" s="521">
        <v>7.423918349</v>
      </c>
      <c r="O11" s="521">
        <v>6.9834525730000001</v>
      </c>
      <c r="P11" s="521">
        <v>6.3960909419999998</v>
      </c>
      <c r="Q11" s="521">
        <v>9.1362282710000002</v>
      </c>
      <c r="R11" s="521">
        <v>8.4300919699999994</v>
      </c>
      <c r="S11" s="521">
        <v>7.6830346079999998</v>
      </c>
      <c r="T11" s="521">
        <v>5.9807159939999996</v>
      </c>
      <c r="U11" s="521">
        <v>4.9158580299999999</v>
      </c>
      <c r="V11" s="521">
        <v>5.8521820059999996</v>
      </c>
      <c r="W11" s="521">
        <v>7.1856916660000003</v>
      </c>
      <c r="X11" s="521">
        <v>7.4869978110000002</v>
      </c>
      <c r="Y11" s="521">
        <v>9.5539805700000002</v>
      </c>
      <c r="Z11" s="521">
        <v>9.4054347600000003</v>
      </c>
      <c r="AA11" s="521">
        <v>10.302137718000001</v>
      </c>
      <c r="AB11" s="521">
        <v>9.8575822930000001</v>
      </c>
      <c r="AC11" s="521">
        <v>10.776378524</v>
      </c>
      <c r="AD11" s="521">
        <v>10.950209127999999</v>
      </c>
      <c r="AE11" s="521">
        <v>9.3674889849999996</v>
      </c>
      <c r="AF11" s="521">
        <v>7.7071415099999996</v>
      </c>
      <c r="AG11" s="521">
        <v>6.3387844480000002</v>
      </c>
      <c r="AH11" s="521">
        <v>6.096282435</v>
      </c>
      <c r="AI11" s="521">
        <v>7.5352777709999996</v>
      </c>
      <c r="AJ11" s="521">
        <v>9.3345100030000001</v>
      </c>
      <c r="AK11" s="521">
        <v>11.276226994</v>
      </c>
      <c r="AL11" s="521">
        <v>9.8740862279999995</v>
      </c>
      <c r="AM11" s="521">
        <v>8.7583061999999998</v>
      </c>
      <c r="AN11" s="521">
        <v>10.767808604000001</v>
      </c>
      <c r="AO11" s="521">
        <v>10.785719471</v>
      </c>
      <c r="AP11" s="521">
        <v>11.408684737</v>
      </c>
      <c r="AQ11" s="521">
        <v>8.7787967130000002</v>
      </c>
      <c r="AR11" s="521">
        <v>6.3505447049999999</v>
      </c>
      <c r="AS11" s="521">
        <v>5.5522824899999996</v>
      </c>
      <c r="AT11" s="521">
        <v>6.8990909220000001</v>
      </c>
      <c r="AU11" s="521">
        <v>6.9668934460000003</v>
      </c>
      <c r="AV11" s="521">
        <v>9.7706310809999994</v>
      </c>
      <c r="AW11" s="521">
        <v>10.423580788000001</v>
      </c>
      <c r="AX11" s="521">
        <v>9.5561103749999994</v>
      </c>
      <c r="AY11" s="521">
        <v>8.8570924400000006</v>
      </c>
      <c r="AZ11" s="521">
        <v>10.285370271</v>
      </c>
      <c r="BA11" s="521">
        <v>12.570388676</v>
      </c>
      <c r="BB11" s="521">
        <v>12.865232853</v>
      </c>
      <c r="BC11" s="521">
        <v>9.9318084379999991</v>
      </c>
      <c r="BD11" s="728">
        <v>9.8065053110000004</v>
      </c>
      <c r="BE11" s="728">
        <v>6.5429899999999996</v>
      </c>
      <c r="BF11" s="728">
        <v>7.1871</v>
      </c>
      <c r="BG11" s="508">
        <v>7.5954800000000002</v>
      </c>
      <c r="BH11" s="508">
        <v>10.01056</v>
      </c>
      <c r="BI11" s="508">
        <v>12.010960000000001</v>
      </c>
      <c r="BJ11" s="508">
        <v>10.072559999999999</v>
      </c>
      <c r="BK11" s="508">
        <v>10.40549</v>
      </c>
      <c r="BL11" s="508">
        <v>11.41494</v>
      </c>
      <c r="BM11" s="508">
        <v>14.207649999999999</v>
      </c>
      <c r="BN11" s="508">
        <v>13.46425</v>
      </c>
      <c r="BO11" s="508">
        <v>10.60378</v>
      </c>
      <c r="BP11" s="508">
        <v>11.15936</v>
      </c>
      <c r="BQ11" s="508">
        <v>7.6250850000000003</v>
      </c>
      <c r="BR11" s="508">
        <v>8.0736779999999992</v>
      </c>
      <c r="BS11" s="508">
        <v>8.8658940000000008</v>
      </c>
      <c r="BT11" s="508">
        <v>10.53778</v>
      </c>
      <c r="BU11" s="508">
        <v>12.79011</v>
      </c>
      <c r="BV11" s="508">
        <v>10.27759</v>
      </c>
    </row>
    <row r="12" spans="1:74" ht="11.1" customHeight="1" x14ac:dyDescent="0.2">
      <c r="A12" s="255" t="s">
        <v>711</v>
      </c>
      <c r="B12" s="531" t="s">
        <v>1059</v>
      </c>
      <c r="C12" s="521">
        <v>0.49237015099999998</v>
      </c>
      <c r="D12" s="521">
        <v>0.380830962</v>
      </c>
      <c r="E12" s="521">
        <v>0.539698228</v>
      </c>
      <c r="F12" s="521">
        <v>0.39272500500000002</v>
      </c>
      <c r="G12" s="521">
        <v>0.38819662199999999</v>
      </c>
      <c r="H12" s="521">
        <v>0.46885307500000001</v>
      </c>
      <c r="I12" s="521">
        <v>0.44817186399999998</v>
      </c>
      <c r="J12" s="521">
        <v>0.52496319999999996</v>
      </c>
      <c r="K12" s="521">
        <v>0.30204260799999999</v>
      </c>
      <c r="L12" s="521">
        <v>0.174719238</v>
      </c>
      <c r="M12" s="521">
        <v>0.43746485099999999</v>
      </c>
      <c r="N12" s="521">
        <v>0.64541170599999997</v>
      </c>
      <c r="O12" s="521">
        <v>0.61944040600000005</v>
      </c>
      <c r="P12" s="521">
        <v>0.65860487000000001</v>
      </c>
      <c r="Q12" s="521">
        <v>0.58512670899999997</v>
      </c>
      <c r="R12" s="521">
        <v>0.354193286</v>
      </c>
      <c r="S12" s="521">
        <v>0.55831215300000003</v>
      </c>
      <c r="T12" s="521">
        <v>0.49661156400000001</v>
      </c>
      <c r="U12" s="521">
        <v>0.570568407</v>
      </c>
      <c r="V12" s="521">
        <v>0.62974914699999995</v>
      </c>
      <c r="W12" s="521">
        <v>0.52085780800000003</v>
      </c>
      <c r="X12" s="521">
        <v>0.63400865100000003</v>
      </c>
      <c r="Y12" s="521">
        <v>0.63318600800000002</v>
      </c>
      <c r="Z12" s="521">
        <v>0.49519347600000002</v>
      </c>
      <c r="AA12" s="521">
        <v>0.47339910499999999</v>
      </c>
      <c r="AB12" s="521">
        <v>0.49349242799999998</v>
      </c>
      <c r="AC12" s="521">
        <v>0.38526616699999999</v>
      </c>
      <c r="AD12" s="521">
        <v>0.44620691499999998</v>
      </c>
      <c r="AE12" s="521">
        <v>0.62836391000000003</v>
      </c>
      <c r="AF12" s="521">
        <v>0.55814614799999995</v>
      </c>
      <c r="AG12" s="521">
        <v>0.39324406099999998</v>
      </c>
      <c r="AH12" s="521">
        <v>0.38311124200000002</v>
      </c>
      <c r="AI12" s="521">
        <v>0.47175797000000003</v>
      </c>
      <c r="AJ12" s="521">
        <v>0.52517337600000003</v>
      </c>
      <c r="AK12" s="521">
        <v>0.52327120400000005</v>
      </c>
      <c r="AL12" s="521">
        <v>0.65608150099999996</v>
      </c>
      <c r="AM12" s="521">
        <v>0.292239798</v>
      </c>
      <c r="AN12" s="521">
        <v>0.265984675</v>
      </c>
      <c r="AO12" s="521">
        <v>0.278292345</v>
      </c>
      <c r="AP12" s="521">
        <v>0.16888444799999999</v>
      </c>
      <c r="AQ12" s="521">
        <v>0.244190832</v>
      </c>
      <c r="AR12" s="521">
        <v>0.25448280000000001</v>
      </c>
      <c r="AS12" s="521">
        <v>0.40599008800000003</v>
      </c>
      <c r="AT12" s="521">
        <v>0.44759172400000002</v>
      </c>
      <c r="AU12" s="521">
        <v>0.45286245600000002</v>
      </c>
      <c r="AV12" s="521">
        <v>0.32281776200000001</v>
      </c>
      <c r="AW12" s="521">
        <v>0.179034999</v>
      </c>
      <c r="AX12" s="521">
        <v>0.24994532899999999</v>
      </c>
      <c r="AY12" s="521">
        <v>0.34216541</v>
      </c>
      <c r="AZ12" s="521">
        <v>0.22244418499999999</v>
      </c>
      <c r="BA12" s="521">
        <v>6.4295029000000004E-2</v>
      </c>
      <c r="BB12" s="521">
        <v>0.187120338</v>
      </c>
      <c r="BC12" s="521">
        <v>0.17123615</v>
      </c>
      <c r="BD12" s="728">
        <v>0.16400796100000001</v>
      </c>
      <c r="BE12" s="728">
        <v>0.47288419999999998</v>
      </c>
      <c r="BF12" s="728">
        <v>0.4959981</v>
      </c>
      <c r="BG12" s="508">
        <v>0.48962850000000002</v>
      </c>
      <c r="BH12" s="508">
        <v>0.52091419999999999</v>
      </c>
      <c r="BI12" s="508">
        <v>0.4181183</v>
      </c>
      <c r="BJ12" s="508">
        <v>0.4543218</v>
      </c>
      <c r="BK12" s="508">
        <v>0.36671169999999997</v>
      </c>
      <c r="BL12" s="508">
        <v>0.32066869999999997</v>
      </c>
      <c r="BM12" s="508">
        <v>0.20060500000000001</v>
      </c>
      <c r="BN12" s="508">
        <v>0.24998380000000001</v>
      </c>
      <c r="BO12" s="508">
        <v>0.31394850000000002</v>
      </c>
      <c r="BP12" s="508">
        <v>0.29233910000000002</v>
      </c>
      <c r="BQ12" s="508">
        <v>0.4185606</v>
      </c>
      <c r="BR12" s="508">
        <v>0.40477639999999998</v>
      </c>
      <c r="BS12" s="508">
        <v>0.4636518</v>
      </c>
      <c r="BT12" s="508">
        <v>0.45895069999999999</v>
      </c>
      <c r="BU12" s="508">
        <v>0.36444260000000001</v>
      </c>
      <c r="BV12" s="508">
        <v>0.45078289999999999</v>
      </c>
    </row>
    <row r="13" spans="1:74" ht="11.1" customHeight="1" x14ac:dyDescent="0.2">
      <c r="A13" s="255" t="s">
        <v>713</v>
      </c>
      <c r="B13" s="529" t="s">
        <v>1060</v>
      </c>
      <c r="C13" s="521">
        <v>56.380932129999998</v>
      </c>
      <c r="D13" s="521">
        <v>52.362343119999998</v>
      </c>
      <c r="E13" s="521">
        <v>50.9698821</v>
      </c>
      <c r="F13" s="521">
        <v>44.352789420000001</v>
      </c>
      <c r="G13" s="521">
        <v>47.308523200000003</v>
      </c>
      <c r="H13" s="521">
        <v>56.453229989999997</v>
      </c>
      <c r="I13" s="521">
        <v>65.746006129999998</v>
      </c>
      <c r="J13" s="521">
        <v>61.701432130000001</v>
      </c>
      <c r="K13" s="521">
        <v>50.7769184</v>
      </c>
      <c r="L13" s="521">
        <v>49.637880799999998</v>
      </c>
      <c r="M13" s="521">
        <v>48.602914570000003</v>
      </c>
      <c r="N13" s="521">
        <v>55.535944829999998</v>
      </c>
      <c r="O13" s="521">
        <v>56.666517929999998</v>
      </c>
      <c r="P13" s="521">
        <v>54.557639289999997</v>
      </c>
      <c r="Q13" s="521">
        <v>50.739821259999999</v>
      </c>
      <c r="R13" s="521">
        <v>47.462593529999999</v>
      </c>
      <c r="S13" s="521">
        <v>50.868175030000003</v>
      </c>
      <c r="T13" s="521">
        <v>60.108107590000003</v>
      </c>
      <c r="U13" s="521">
        <v>63.73170812</v>
      </c>
      <c r="V13" s="521">
        <v>65.24757735</v>
      </c>
      <c r="W13" s="521">
        <v>53.430095379999997</v>
      </c>
      <c r="X13" s="521">
        <v>52.04831137</v>
      </c>
      <c r="Y13" s="521">
        <v>50.938840470000002</v>
      </c>
      <c r="Z13" s="521">
        <v>54.339499982</v>
      </c>
      <c r="AA13" s="521">
        <v>60.93320379</v>
      </c>
      <c r="AB13" s="521">
        <v>53.334077960000002</v>
      </c>
      <c r="AC13" s="521">
        <v>52.814996120000004</v>
      </c>
      <c r="AD13" s="521">
        <v>49.073623920000003</v>
      </c>
      <c r="AE13" s="521">
        <v>54.090926289999999</v>
      </c>
      <c r="AF13" s="521">
        <v>60.247373979999999</v>
      </c>
      <c r="AG13" s="521">
        <v>65.50689672</v>
      </c>
      <c r="AH13" s="521">
        <v>62.739803080000002</v>
      </c>
      <c r="AI13" s="521">
        <v>54.269126880000002</v>
      </c>
      <c r="AJ13" s="521">
        <v>49.583464210000002</v>
      </c>
      <c r="AK13" s="521">
        <v>51.353651669999998</v>
      </c>
      <c r="AL13" s="521">
        <v>57.820983460000001</v>
      </c>
      <c r="AM13" s="521">
        <v>55.980478040000001</v>
      </c>
      <c r="AN13" s="521">
        <v>49.771135569999998</v>
      </c>
      <c r="AO13" s="521">
        <v>52.86328563</v>
      </c>
      <c r="AP13" s="521">
        <v>47.556816310000002</v>
      </c>
      <c r="AQ13" s="521">
        <v>52.058058010000003</v>
      </c>
      <c r="AR13" s="521">
        <v>58.248889310000003</v>
      </c>
      <c r="AS13" s="521">
        <v>64.148195229999999</v>
      </c>
      <c r="AT13" s="521">
        <v>64.982277659999994</v>
      </c>
      <c r="AU13" s="521">
        <v>55.124649099999999</v>
      </c>
      <c r="AV13" s="521">
        <v>51.122027500000002</v>
      </c>
      <c r="AW13" s="521">
        <v>50.246460540000001</v>
      </c>
      <c r="AX13" s="521">
        <v>53.862728539999999</v>
      </c>
      <c r="AY13" s="521">
        <v>59.881141999999997</v>
      </c>
      <c r="AZ13" s="521">
        <v>49.644547920000001</v>
      </c>
      <c r="BA13" s="521">
        <v>50.363418240000001</v>
      </c>
      <c r="BB13" s="521">
        <v>47.910044679999999</v>
      </c>
      <c r="BC13" s="521">
        <v>53.060145640000002</v>
      </c>
      <c r="BD13" s="728">
        <v>59.166157800000001</v>
      </c>
      <c r="BE13" s="728">
        <v>63.640438600000003</v>
      </c>
      <c r="BF13" s="728">
        <v>65.954149999999998</v>
      </c>
      <c r="BG13" s="508">
        <v>55.103900000000003</v>
      </c>
      <c r="BH13" s="508">
        <v>53.076309999999999</v>
      </c>
      <c r="BI13" s="508">
        <v>52.039499999999997</v>
      </c>
      <c r="BJ13" s="508">
        <v>57.949719999999999</v>
      </c>
      <c r="BK13" s="508">
        <v>61.162730000000003</v>
      </c>
      <c r="BL13" s="508">
        <v>50.850200000000001</v>
      </c>
      <c r="BM13" s="508">
        <v>52.72842</v>
      </c>
      <c r="BN13" s="508">
        <v>49.645159999999997</v>
      </c>
      <c r="BO13" s="508">
        <v>53.18573</v>
      </c>
      <c r="BP13" s="508">
        <v>60.390529999999998</v>
      </c>
      <c r="BQ13" s="508">
        <v>68.057019999999994</v>
      </c>
      <c r="BR13" s="508">
        <v>68.232489999999999</v>
      </c>
      <c r="BS13" s="508">
        <v>56.93703</v>
      </c>
      <c r="BT13" s="508">
        <v>54.258740000000003</v>
      </c>
      <c r="BU13" s="508">
        <v>52.859839999999998</v>
      </c>
      <c r="BV13" s="508">
        <v>58.548229999999997</v>
      </c>
    </row>
    <row r="14" spans="1:74" ht="11.1" customHeight="1" x14ac:dyDescent="0.2">
      <c r="A14" s="250"/>
      <c r="B14" s="68" t="s">
        <v>766</v>
      </c>
      <c r="C14" s="522"/>
      <c r="D14" s="522"/>
      <c r="E14" s="522"/>
      <c r="F14" s="522"/>
      <c r="G14" s="522"/>
      <c r="H14" s="522"/>
      <c r="I14" s="522"/>
      <c r="J14" s="522"/>
      <c r="K14" s="522"/>
      <c r="L14" s="522"/>
      <c r="M14" s="522"/>
      <c r="N14" s="522"/>
      <c r="O14" s="522"/>
      <c r="P14" s="522"/>
      <c r="Q14" s="522"/>
      <c r="R14" s="522"/>
      <c r="S14" s="522"/>
      <c r="T14" s="522"/>
      <c r="U14" s="522"/>
      <c r="V14" s="522"/>
      <c r="W14" s="522"/>
      <c r="X14" s="522"/>
      <c r="Y14" s="522"/>
      <c r="Z14" s="522"/>
      <c r="AA14" s="522"/>
      <c r="AB14" s="522"/>
      <c r="AC14" s="522"/>
      <c r="AD14" s="522"/>
      <c r="AE14" s="522"/>
      <c r="AF14" s="522"/>
      <c r="AG14" s="522"/>
      <c r="AH14" s="522"/>
      <c r="AI14" s="522"/>
      <c r="AJ14" s="522"/>
      <c r="AK14" s="522"/>
      <c r="AL14" s="522"/>
      <c r="AM14" s="522"/>
      <c r="AN14" s="522"/>
      <c r="AO14" s="522"/>
      <c r="AP14" s="522"/>
      <c r="AQ14" s="522"/>
      <c r="AR14" s="522"/>
      <c r="AS14" s="522"/>
      <c r="AT14" s="522"/>
      <c r="AU14" s="522"/>
      <c r="AV14" s="522"/>
      <c r="AW14" s="522"/>
      <c r="AX14" s="522"/>
      <c r="AY14" s="522"/>
      <c r="AZ14" s="522"/>
      <c r="BA14" s="522"/>
      <c r="BB14" s="522"/>
      <c r="BC14" s="522"/>
      <c r="BD14" s="800"/>
      <c r="BE14" s="800"/>
      <c r="BF14" s="800"/>
      <c r="BG14" s="527"/>
      <c r="BH14" s="527"/>
      <c r="BI14" s="527"/>
      <c r="BJ14" s="527"/>
      <c r="BK14" s="527"/>
      <c r="BL14" s="527"/>
      <c r="BM14" s="527"/>
      <c r="BN14" s="527"/>
      <c r="BO14" s="527"/>
      <c r="BP14" s="527"/>
      <c r="BQ14" s="527"/>
      <c r="BR14" s="527"/>
      <c r="BS14" s="527"/>
      <c r="BT14" s="527"/>
      <c r="BU14" s="527"/>
      <c r="BV14" s="527"/>
    </row>
    <row r="15" spans="1:74" s="321" customFormat="1" ht="11.1" customHeight="1" x14ac:dyDescent="0.2">
      <c r="A15" s="528" t="s">
        <v>720</v>
      </c>
      <c r="B15" s="530" t="s">
        <v>1057</v>
      </c>
      <c r="C15" s="344">
        <v>25.081475889</v>
      </c>
      <c r="D15" s="344">
        <v>23.671013890000001</v>
      </c>
      <c r="E15" s="344">
        <v>21.870973389</v>
      </c>
      <c r="F15" s="344">
        <v>20.478204285</v>
      </c>
      <c r="G15" s="344">
        <v>21.111528985</v>
      </c>
      <c r="H15" s="344">
        <v>26.217887957999999</v>
      </c>
      <c r="I15" s="344">
        <v>29.254465318000001</v>
      </c>
      <c r="J15" s="344">
        <v>27.844268851999999</v>
      </c>
      <c r="K15" s="344">
        <v>22.324462402000002</v>
      </c>
      <c r="L15" s="344">
        <v>21.49912011</v>
      </c>
      <c r="M15" s="344">
        <v>21.269107100999999</v>
      </c>
      <c r="N15" s="344">
        <v>24.663701317000001</v>
      </c>
      <c r="O15" s="344">
        <v>24.986270892</v>
      </c>
      <c r="P15" s="344">
        <v>22.916161997</v>
      </c>
      <c r="Q15" s="344">
        <v>22.089628402999999</v>
      </c>
      <c r="R15" s="344">
        <v>20.592496859000001</v>
      </c>
      <c r="S15" s="344">
        <v>22.155722446999999</v>
      </c>
      <c r="T15" s="344">
        <v>26.190286785000001</v>
      </c>
      <c r="U15" s="344">
        <v>27.885420867000001</v>
      </c>
      <c r="V15" s="344">
        <v>29.276183188000001</v>
      </c>
      <c r="W15" s="344">
        <v>25.203628966</v>
      </c>
      <c r="X15" s="344">
        <v>22.387071118000001</v>
      </c>
      <c r="Y15" s="344">
        <v>22.281532398</v>
      </c>
      <c r="Z15" s="344">
        <v>24.151268044999998</v>
      </c>
      <c r="AA15" s="344">
        <v>26.656344494999999</v>
      </c>
      <c r="AB15" s="344">
        <v>24.205208462000002</v>
      </c>
      <c r="AC15" s="344">
        <v>24.259572267999999</v>
      </c>
      <c r="AD15" s="344">
        <v>22.368142727999999</v>
      </c>
      <c r="AE15" s="344">
        <v>24.537299157</v>
      </c>
      <c r="AF15" s="344">
        <v>27.834469074000001</v>
      </c>
      <c r="AG15" s="344">
        <v>31.259424822</v>
      </c>
      <c r="AH15" s="344">
        <v>29.819516427</v>
      </c>
      <c r="AI15" s="344">
        <v>24.765100016000002</v>
      </c>
      <c r="AJ15" s="344">
        <v>21.697612365000001</v>
      </c>
      <c r="AK15" s="344">
        <v>23.594407971999999</v>
      </c>
      <c r="AL15" s="344">
        <v>26.890346034</v>
      </c>
      <c r="AM15" s="344">
        <v>26.915385885999999</v>
      </c>
      <c r="AN15" s="344">
        <v>23.022923246000001</v>
      </c>
      <c r="AO15" s="344">
        <v>25.033239283</v>
      </c>
      <c r="AP15" s="344">
        <v>22.288579906999999</v>
      </c>
      <c r="AQ15" s="344">
        <v>23.583080298999999</v>
      </c>
      <c r="AR15" s="344">
        <v>25.758590649999999</v>
      </c>
      <c r="AS15" s="344">
        <v>30.142359472999999</v>
      </c>
      <c r="AT15" s="344">
        <v>31.385894295</v>
      </c>
      <c r="AU15" s="344">
        <v>26.057692457999998</v>
      </c>
      <c r="AV15" s="344">
        <v>24.160218945</v>
      </c>
      <c r="AW15" s="344">
        <v>23.803074938999998</v>
      </c>
      <c r="AX15" s="344">
        <v>25.351876933</v>
      </c>
      <c r="AY15" s="344">
        <v>28.582513381999998</v>
      </c>
      <c r="AZ15" s="344">
        <v>23.134793067</v>
      </c>
      <c r="BA15" s="344">
        <v>24.111729358000002</v>
      </c>
      <c r="BB15" s="344">
        <v>22.518745038999999</v>
      </c>
      <c r="BC15" s="344">
        <v>24.940256732000002</v>
      </c>
      <c r="BD15" s="784">
        <v>28.598375507</v>
      </c>
      <c r="BE15" s="784">
        <v>30.74324</v>
      </c>
      <c r="BF15" s="784">
        <v>30.863980000000002</v>
      </c>
      <c r="BG15" s="514">
        <v>25.564330000000002</v>
      </c>
      <c r="BH15" s="514">
        <v>23.409659999999999</v>
      </c>
      <c r="BI15" s="514">
        <v>22.921869999999998</v>
      </c>
      <c r="BJ15" s="514">
        <v>26.544560000000001</v>
      </c>
      <c r="BK15" s="514">
        <v>27.4543</v>
      </c>
      <c r="BL15" s="514">
        <v>23.008120000000002</v>
      </c>
      <c r="BM15" s="514">
        <v>23.590309999999999</v>
      </c>
      <c r="BN15" s="514">
        <v>22.37557</v>
      </c>
      <c r="BO15" s="514">
        <v>24.090869999999999</v>
      </c>
      <c r="BP15" s="514">
        <v>27.681560000000001</v>
      </c>
      <c r="BQ15" s="514">
        <v>31.347490000000001</v>
      </c>
      <c r="BR15" s="514">
        <v>31.136780000000002</v>
      </c>
      <c r="BS15" s="514">
        <v>25.598479999999999</v>
      </c>
      <c r="BT15" s="514">
        <v>23.06635</v>
      </c>
      <c r="BU15" s="514">
        <v>22.632149999999999</v>
      </c>
      <c r="BV15" s="514">
        <v>26.323149999999998</v>
      </c>
    </row>
    <row r="16" spans="1:74" ht="11.1" customHeight="1" x14ac:dyDescent="0.2">
      <c r="A16" s="255" t="s">
        <v>714</v>
      </c>
      <c r="B16" s="531" t="s">
        <v>1050</v>
      </c>
      <c r="C16" s="521">
        <v>7.6315013780000003</v>
      </c>
      <c r="D16" s="521">
        <v>6.9191143129999997</v>
      </c>
      <c r="E16" s="521">
        <v>6.5532775159999996</v>
      </c>
      <c r="F16" s="521">
        <v>5.4110214540000001</v>
      </c>
      <c r="G16" s="521">
        <v>5.7646034850000003</v>
      </c>
      <c r="H16" s="521">
        <v>7.4944605920000003</v>
      </c>
      <c r="I16" s="521">
        <v>10.442442461000001</v>
      </c>
      <c r="J16" s="521">
        <v>8.7439305970000003</v>
      </c>
      <c r="K16" s="521">
        <v>6.5889608239999999</v>
      </c>
      <c r="L16" s="521">
        <v>5.6191014209999999</v>
      </c>
      <c r="M16" s="521">
        <v>3.9016160950000001</v>
      </c>
      <c r="N16" s="521">
        <v>5.2453110809999997</v>
      </c>
      <c r="O16" s="521">
        <v>5.2607288079999996</v>
      </c>
      <c r="P16" s="521">
        <v>5.427956279</v>
      </c>
      <c r="Q16" s="521">
        <v>3.5715062870000001</v>
      </c>
      <c r="R16" s="521">
        <v>4.2556657109999998</v>
      </c>
      <c r="S16" s="521">
        <v>4.3966798660000004</v>
      </c>
      <c r="T16" s="521">
        <v>6.7800189890000002</v>
      </c>
      <c r="U16" s="521">
        <v>7.544231924</v>
      </c>
      <c r="V16" s="521">
        <v>7.3696996920000002</v>
      </c>
      <c r="W16" s="521">
        <v>4.852916982</v>
      </c>
      <c r="X16" s="521">
        <v>4.1591596729999996</v>
      </c>
      <c r="Y16" s="521">
        <v>3.7120005909999998</v>
      </c>
      <c r="Z16" s="521">
        <v>4.023722909</v>
      </c>
      <c r="AA16" s="521">
        <v>5.1791416860000004</v>
      </c>
      <c r="AB16" s="521">
        <v>4.2803335870000003</v>
      </c>
      <c r="AC16" s="521">
        <v>3.3753965629999998</v>
      </c>
      <c r="AD16" s="521">
        <v>2.759287595</v>
      </c>
      <c r="AE16" s="521">
        <v>4.7368343169999996</v>
      </c>
      <c r="AF16" s="521">
        <v>6.1696885469999998</v>
      </c>
      <c r="AG16" s="521">
        <v>9.5690514709999999</v>
      </c>
      <c r="AH16" s="521">
        <v>8.9001834669999997</v>
      </c>
      <c r="AI16" s="521">
        <v>6.609081153</v>
      </c>
      <c r="AJ16" s="521">
        <v>5.5912079800000001</v>
      </c>
      <c r="AK16" s="521">
        <v>5.537228721</v>
      </c>
      <c r="AL16" s="521">
        <v>6.0871186330000002</v>
      </c>
      <c r="AM16" s="521">
        <v>5.850108831</v>
      </c>
      <c r="AN16" s="521">
        <v>4.7044993330000002</v>
      </c>
      <c r="AO16" s="521">
        <v>5.2482482170000004</v>
      </c>
      <c r="AP16" s="521">
        <v>5.1022696700000001</v>
      </c>
      <c r="AQ16" s="521">
        <v>7.463354603</v>
      </c>
      <c r="AR16" s="521">
        <v>8.9963487979999996</v>
      </c>
      <c r="AS16" s="521">
        <v>10.677399707999999</v>
      </c>
      <c r="AT16" s="521">
        <v>11.292442131</v>
      </c>
      <c r="AU16" s="521">
        <v>8.5345554260000007</v>
      </c>
      <c r="AV16" s="521">
        <v>5.855738723</v>
      </c>
      <c r="AW16" s="521">
        <v>5.8397961780000003</v>
      </c>
      <c r="AX16" s="521">
        <v>6.5660710990000002</v>
      </c>
      <c r="AY16" s="521">
        <v>8.1691751099999994</v>
      </c>
      <c r="AZ16" s="521">
        <v>5.7392203449999997</v>
      </c>
      <c r="BA16" s="521">
        <v>5.9814831799999997</v>
      </c>
      <c r="BB16" s="521">
        <v>5.4431454859999997</v>
      </c>
      <c r="BC16" s="521">
        <v>7.7766152740000001</v>
      </c>
      <c r="BD16" s="728">
        <v>9.266064063</v>
      </c>
      <c r="BE16" s="728">
        <v>10.962059999999999</v>
      </c>
      <c r="BF16" s="728">
        <v>10.82394</v>
      </c>
      <c r="BG16" s="508">
        <v>7.8954250000000004</v>
      </c>
      <c r="BH16" s="508">
        <v>6.9599359999999999</v>
      </c>
      <c r="BI16" s="508">
        <v>5.527501</v>
      </c>
      <c r="BJ16" s="508">
        <v>7.0572179999999998</v>
      </c>
      <c r="BK16" s="508">
        <v>7.9339599999999999</v>
      </c>
      <c r="BL16" s="508">
        <v>5.7281060000000004</v>
      </c>
      <c r="BM16" s="508">
        <v>5.131513</v>
      </c>
      <c r="BN16" s="508">
        <v>4.6091129999999998</v>
      </c>
      <c r="BO16" s="508">
        <v>6.3747189999999998</v>
      </c>
      <c r="BP16" s="508">
        <v>8.32118</v>
      </c>
      <c r="BQ16" s="508">
        <v>10.73903</v>
      </c>
      <c r="BR16" s="508">
        <v>10.754110000000001</v>
      </c>
      <c r="BS16" s="508">
        <v>7.3271449999999998</v>
      </c>
      <c r="BT16" s="508">
        <v>6.625229</v>
      </c>
      <c r="BU16" s="508">
        <v>5.0840259999999997</v>
      </c>
      <c r="BV16" s="508">
        <v>6.5591650000000001</v>
      </c>
    </row>
    <row r="17" spans="1:74" ht="11.1" customHeight="1" x14ac:dyDescent="0.2">
      <c r="A17" s="255" t="s">
        <v>715</v>
      </c>
      <c r="B17" s="531" t="s">
        <v>478</v>
      </c>
      <c r="C17" s="521">
        <v>7.0286861380000003</v>
      </c>
      <c r="D17" s="521">
        <v>6.214646643</v>
      </c>
      <c r="E17" s="521">
        <v>4.8530311179999996</v>
      </c>
      <c r="F17" s="521">
        <v>3.953756002</v>
      </c>
      <c r="G17" s="521">
        <v>5.2890353970000001</v>
      </c>
      <c r="H17" s="521">
        <v>7.1066811059999999</v>
      </c>
      <c r="I17" s="521">
        <v>10.23651113</v>
      </c>
      <c r="J17" s="521">
        <v>10.440713672999999</v>
      </c>
      <c r="K17" s="521">
        <v>7.2224660370000002</v>
      </c>
      <c r="L17" s="521">
        <v>6.3325368080000004</v>
      </c>
      <c r="M17" s="521">
        <v>6.3847960260000001</v>
      </c>
      <c r="N17" s="521">
        <v>8.7945133210000002</v>
      </c>
      <c r="O17" s="521">
        <v>8.6690125420000008</v>
      </c>
      <c r="P17" s="521">
        <v>9.0688526740000004</v>
      </c>
      <c r="Q17" s="521">
        <v>5.7990376020000003</v>
      </c>
      <c r="R17" s="521">
        <v>5.0584203289999996</v>
      </c>
      <c r="S17" s="521">
        <v>6.3379413869999999</v>
      </c>
      <c r="T17" s="521">
        <v>9.9394843850000001</v>
      </c>
      <c r="U17" s="521">
        <v>11.71099931</v>
      </c>
      <c r="V17" s="521">
        <v>11.363285871</v>
      </c>
      <c r="W17" s="521">
        <v>9.5562869740000007</v>
      </c>
      <c r="X17" s="521">
        <v>7.1057136679999999</v>
      </c>
      <c r="Y17" s="521">
        <v>7.0512587480000004</v>
      </c>
      <c r="Z17" s="521">
        <v>7.0754670239999999</v>
      </c>
      <c r="AA17" s="521">
        <v>9.1125634249999994</v>
      </c>
      <c r="AB17" s="521">
        <v>7.7821042460000003</v>
      </c>
      <c r="AC17" s="521">
        <v>7.0922443959999999</v>
      </c>
      <c r="AD17" s="521">
        <v>4.9651907460000002</v>
      </c>
      <c r="AE17" s="521">
        <v>6.6019597829999999</v>
      </c>
      <c r="AF17" s="521">
        <v>9.8658428970000003</v>
      </c>
      <c r="AG17" s="521">
        <v>11.417959577</v>
      </c>
      <c r="AH17" s="521">
        <v>11.816677387</v>
      </c>
      <c r="AI17" s="521">
        <v>7.9411497349999998</v>
      </c>
      <c r="AJ17" s="521">
        <v>6.7695622990000004</v>
      </c>
      <c r="AK17" s="521">
        <v>5.6774272359999998</v>
      </c>
      <c r="AL17" s="521">
        <v>8.072504404</v>
      </c>
      <c r="AM17" s="521">
        <v>8.6498188939999991</v>
      </c>
      <c r="AN17" s="521">
        <v>5.7865424169999997</v>
      </c>
      <c r="AO17" s="521">
        <v>5.9871342670000001</v>
      </c>
      <c r="AP17" s="521">
        <v>3.7262306719999998</v>
      </c>
      <c r="AQ17" s="521">
        <v>5.3618734549999996</v>
      </c>
      <c r="AR17" s="521">
        <v>8.1182053839999995</v>
      </c>
      <c r="AS17" s="521">
        <v>9.6453419799999995</v>
      </c>
      <c r="AT17" s="521">
        <v>10.31751813</v>
      </c>
      <c r="AU17" s="521">
        <v>7.4461296240000001</v>
      </c>
      <c r="AV17" s="521">
        <v>5.909657202</v>
      </c>
      <c r="AW17" s="521">
        <v>6.404038216</v>
      </c>
      <c r="AX17" s="521">
        <v>6.0667617079999996</v>
      </c>
      <c r="AY17" s="521">
        <v>9.3559602789999996</v>
      </c>
      <c r="AZ17" s="521">
        <v>4.3380255070000002</v>
      </c>
      <c r="BA17" s="521">
        <v>3.9781915990000001</v>
      </c>
      <c r="BB17" s="521">
        <v>3.719053701</v>
      </c>
      <c r="BC17" s="521">
        <v>5.1327780000000001</v>
      </c>
      <c r="BD17" s="728">
        <v>6.6625957659999999</v>
      </c>
      <c r="BE17" s="728">
        <v>8.9824780000000004</v>
      </c>
      <c r="BF17" s="728">
        <v>9.4744119999999992</v>
      </c>
      <c r="BG17" s="508">
        <v>6.6526059999999996</v>
      </c>
      <c r="BH17" s="508">
        <v>4.5498479999999999</v>
      </c>
      <c r="BI17" s="508">
        <v>5.564711</v>
      </c>
      <c r="BJ17" s="508">
        <v>6.3600130000000004</v>
      </c>
      <c r="BK17" s="508">
        <v>8.1829269999999994</v>
      </c>
      <c r="BL17" s="508">
        <v>4.2803529999999999</v>
      </c>
      <c r="BM17" s="508">
        <v>3.5969899999999999</v>
      </c>
      <c r="BN17" s="508">
        <v>2.9037989999999998</v>
      </c>
      <c r="BO17" s="508">
        <v>4.2055300000000004</v>
      </c>
      <c r="BP17" s="508">
        <v>5.8916269999999997</v>
      </c>
      <c r="BQ17" s="508">
        <v>8.9555380000000007</v>
      </c>
      <c r="BR17" s="508">
        <v>9.0128990000000009</v>
      </c>
      <c r="BS17" s="508">
        <v>6.1442370000000004</v>
      </c>
      <c r="BT17" s="508">
        <v>4.3105370000000001</v>
      </c>
      <c r="BU17" s="508">
        <v>4.7933339999999998</v>
      </c>
      <c r="BV17" s="508">
        <v>5.7629530000000004</v>
      </c>
    </row>
    <row r="18" spans="1:74" ht="11.1" customHeight="1" x14ac:dyDescent="0.2">
      <c r="A18" s="255" t="s">
        <v>716</v>
      </c>
      <c r="B18" s="497" t="s">
        <v>1051</v>
      </c>
      <c r="C18" s="521">
        <v>1.5105420000000001</v>
      </c>
      <c r="D18" s="521">
        <v>1.3472139999999999</v>
      </c>
      <c r="E18" s="521">
        <v>1.501199</v>
      </c>
      <c r="F18" s="521">
        <v>1.4584410000000001</v>
      </c>
      <c r="G18" s="521">
        <v>1.495144</v>
      </c>
      <c r="H18" s="521">
        <v>1.4299109999999999</v>
      </c>
      <c r="I18" s="521">
        <v>1.4595100000000001</v>
      </c>
      <c r="J18" s="521">
        <v>1.4489190000000001</v>
      </c>
      <c r="K18" s="521">
        <v>1.2873030000000001</v>
      </c>
      <c r="L18" s="521">
        <v>0.98178100000000001</v>
      </c>
      <c r="M18" s="521">
        <v>1.361526</v>
      </c>
      <c r="N18" s="521">
        <v>1.4895430000000001</v>
      </c>
      <c r="O18" s="521">
        <v>1.5047200000000001</v>
      </c>
      <c r="P18" s="521">
        <v>1.361008</v>
      </c>
      <c r="Q18" s="521">
        <v>1.269957</v>
      </c>
      <c r="R18" s="521">
        <v>0.572048</v>
      </c>
      <c r="S18" s="521">
        <v>1.0095080000000001</v>
      </c>
      <c r="T18" s="521">
        <v>1.2044429999999999</v>
      </c>
      <c r="U18" s="521">
        <v>1.4660550000000001</v>
      </c>
      <c r="V18" s="521">
        <v>1.3494759999999999</v>
      </c>
      <c r="W18" s="521">
        <v>1.434464</v>
      </c>
      <c r="X18" s="521">
        <v>1.444636</v>
      </c>
      <c r="Y18" s="521">
        <v>1.4051530000000001</v>
      </c>
      <c r="Z18" s="521">
        <v>1.433886</v>
      </c>
      <c r="AA18" s="521">
        <v>1.509182</v>
      </c>
      <c r="AB18" s="521">
        <v>1.3294170000000001</v>
      </c>
      <c r="AC18" s="521">
        <v>1.4451879999999999</v>
      </c>
      <c r="AD18" s="521">
        <v>1.3909940000000001</v>
      </c>
      <c r="AE18" s="521">
        <v>1.4785779999999999</v>
      </c>
      <c r="AF18" s="521">
        <v>1.419049</v>
      </c>
      <c r="AG18" s="521">
        <v>1.3041290000000001</v>
      </c>
      <c r="AH18" s="521">
        <v>1.3645830000000001</v>
      </c>
      <c r="AI18" s="521">
        <v>1.27535</v>
      </c>
      <c r="AJ18" s="521">
        <v>0.14446999999999999</v>
      </c>
      <c r="AK18" s="521">
        <v>0.52611699999999995</v>
      </c>
      <c r="AL18" s="521">
        <v>1.4134059999999999</v>
      </c>
      <c r="AM18" s="521">
        <v>1.495465</v>
      </c>
      <c r="AN18" s="521">
        <v>1.295536</v>
      </c>
      <c r="AO18" s="521">
        <v>1.474262</v>
      </c>
      <c r="AP18" s="521">
        <v>1.362115</v>
      </c>
      <c r="AQ18" s="521">
        <v>1.481371</v>
      </c>
      <c r="AR18" s="521">
        <v>1.4230959999999999</v>
      </c>
      <c r="AS18" s="521">
        <v>1.447565</v>
      </c>
      <c r="AT18" s="521">
        <v>1.45313</v>
      </c>
      <c r="AU18" s="521">
        <v>1.4381390000000001</v>
      </c>
      <c r="AV18" s="521">
        <v>1.3836470000000001</v>
      </c>
      <c r="AW18" s="521">
        <v>1.4598359999999999</v>
      </c>
      <c r="AX18" s="521">
        <v>1.5137560000000001</v>
      </c>
      <c r="AY18" s="521">
        <v>1.504486</v>
      </c>
      <c r="AZ18" s="521">
        <v>1.414974</v>
      </c>
      <c r="BA18" s="521">
        <v>1.3786959999999999</v>
      </c>
      <c r="BB18" s="521">
        <v>0.57104299999999997</v>
      </c>
      <c r="BC18" s="521">
        <v>1.164137</v>
      </c>
      <c r="BD18" s="728">
        <v>1.4320569999999999</v>
      </c>
      <c r="BE18" s="728">
        <v>1.47519</v>
      </c>
      <c r="BF18" s="728">
        <v>1.3022</v>
      </c>
      <c r="BG18" s="508">
        <v>1.4084099999999999</v>
      </c>
      <c r="BH18" s="508">
        <v>0.89002999999999999</v>
      </c>
      <c r="BI18" s="508">
        <v>1.12354</v>
      </c>
      <c r="BJ18" s="508">
        <v>1.45814</v>
      </c>
      <c r="BK18" s="508">
        <v>1.45814</v>
      </c>
      <c r="BL18" s="508">
        <v>1.3170299999999999</v>
      </c>
      <c r="BM18" s="508">
        <v>1.45814</v>
      </c>
      <c r="BN18" s="508">
        <v>1.4111</v>
      </c>
      <c r="BO18" s="508">
        <v>1.45814</v>
      </c>
      <c r="BP18" s="508">
        <v>1.4111</v>
      </c>
      <c r="BQ18" s="508">
        <v>1.45814</v>
      </c>
      <c r="BR18" s="508">
        <v>1.45814</v>
      </c>
      <c r="BS18" s="508">
        <v>1.3142199999999999</v>
      </c>
      <c r="BT18" s="508">
        <v>0.57787999999999995</v>
      </c>
      <c r="BU18" s="508">
        <v>1.0982499999999999</v>
      </c>
      <c r="BV18" s="508">
        <v>1.45814</v>
      </c>
    </row>
    <row r="19" spans="1:74" ht="11.1" customHeight="1" x14ac:dyDescent="0.2">
      <c r="A19" s="255" t="s">
        <v>717</v>
      </c>
      <c r="B19" s="497" t="s">
        <v>1044</v>
      </c>
      <c r="C19" s="521">
        <v>1.65579275</v>
      </c>
      <c r="D19" s="521">
        <v>1.8741462900000001</v>
      </c>
      <c r="E19" s="521">
        <v>1.5974265620000001</v>
      </c>
      <c r="F19" s="521">
        <v>2.0568008070000001</v>
      </c>
      <c r="G19" s="521">
        <v>1.812405051</v>
      </c>
      <c r="H19" s="521">
        <v>1.4252825579999999</v>
      </c>
      <c r="I19" s="521">
        <v>1.3972900180000001</v>
      </c>
      <c r="J19" s="521">
        <v>1.1013915540000001</v>
      </c>
      <c r="K19" s="521">
        <v>0.96242513699999999</v>
      </c>
      <c r="L19" s="521">
        <v>1.0028995469999999</v>
      </c>
      <c r="M19" s="521">
        <v>0.97231583499999996</v>
      </c>
      <c r="N19" s="521">
        <v>1.0198648910000001</v>
      </c>
      <c r="O19" s="521">
        <v>1.42823426</v>
      </c>
      <c r="P19" s="521">
        <v>1.0307664590000001</v>
      </c>
      <c r="Q19" s="521">
        <v>1.197297141</v>
      </c>
      <c r="R19" s="521">
        <v>1.0781588010000001</v>
      </c>
      <c r="S19" s="521">
        <v>1.6914394859999999</v>
      </c>
      <c r="T19" s="521">
        <v>1.526306688</v>
      </c>
      <c r="U19" s="521">
        <v>1.4406754150000001</v>
      </c>
      <c r="V19" s="521">
        <v>1.169592599</v>
      </c>
      <c r="W19" s="521">
        <v>0.894012696</v>
      </c>
      <c r="X19" s="521">
        <v>0.92799854800000003</v>
      </c>
      <c r="Y19" s="521">
        <v>0.98853960299999999</v>
      </c>
      <c r="Z19" s="521">
        <v>1.215177304</v>
      </c>
      <c r="AA19" s="521">
        <v>0.99909825600000002</v>
      </c>
      <c r="AB19" s="521">
        <v>0.94104800700000002</v>
      </c>
      <c r="AC19" s="521">
        <v>1.075584125</v>
      </c>
      <c r="AD19" s="521">
        <v>1.231866235</v>
      </c>
      <c r="AE19" s="521">
        <v>1.2243270879999999</v>
      </c>
      <c r="AF19" s="521">
        <v>1.357150471</v>
      </c>
      <c r="AG19" s="521">
        <v>1.1194881029999999</v>
      </c>
      <c r="AH19" s="521">
        <v>0.94913141999999995</v>
      </c>
      <c r="AI19" s="521">
        <v>0.81927064900000002</v>
      </c>
      <c r="AJ19" s="521">
        <v>0.67965273900000001</v>
      </c>
      <c r="AK19" s="521">
        <v>0.84518682999999994</v>
      </c>
      <c r="AL19" s="521">
        <v>1.082324077</v>
      </c>
      <c r="AM19" s="521">
        <v>1.071258442</v>
      </c>
      <c r="AN19" s="521">
        <v>0.88819837400000001</v>
      </c>
      <c r="AO19" s="521">
        <v>0.96547042500000002</v>
      </c>
      <c r="AP19" s="521">
        <v>0.80493404800000001</v>
      </c>
      <c r="AQ19" s="521">
        <v>1.2471517430000001</v>
      </c>
      <c r="AR19" s="521">
        <v>0.76568423500000005</v>
      </c>
      <c r="AS19" s="521">
        <v>0.95707322500000003</v>
      </c>
      <c r="AT19" s="521">
        <v>0.93667180000000005</v>
      </c>
      <c r="AU19" s="521">
        <v>0.75727277900000001</v>
      </c>
      <c r="AV19" s="521">
        <v>0.97715437900000002</v>
      </c>
      <c r="AW19" s="521">
        <v>0.84520116899999997</v>
      </c>
      <c r="AX19" s="521">
        <v>0.92124273499999998</v>
      </c>
      <c r="AY19" s="521">
        <v>1.106283224</v>
      </c>
      <c r="AZ19" s="521">
        <v>0.94414547500000001</v>
      </c>
      <c r="BA19" s="521">
        <v>1.0982247780000001</v>
      </c>
      <c r="BB19" s="521">
        <v>0.87524752100000003</v>
      </c>
      <c r="BC19" s="521">
        <v>1.019855529</v>
      </c>
      <c r="BD19" s="728">
        <v>0.93877946599999995</v>
      </c>
      <c r="BE19" s="728">
        <v>1.062338</v>
      </c>
      <c r="BF19" s="728">
        <v>0.97727830000000004</v>
      </c>
      <c r="BG19" s="508">
        <v>0.92146419999999996</v>
      </c>
      <c r="BH19" s="508">
        <v>0.92781199999999997</v>
      </c>
      <c r="BI19" s="508">
        <v>0.92163340000000005</v>
      </c>
      <c r="BJ19" s="508">
        <v>0.96856540000000002</v>
      </c>
      <c r="BK19" s="508">
        <v>1.215279</v>
      </c>
      <c r="BL19" s="508">
        <v>1.0768930000000001</v>
      </c>
      <c r="BM19" s="508">
        <v>1.164212</v>
      </c>
      <c r="BN19" s="508">
        <v>1.3012060000000001</v>
      </c>
      <c r="BO19" s="508">
        <v>1.472793</v>
      </c>
      <c r="BP19" s="508">
        <v>1.3846590000000001</v>
      </c>
      <c r="BQ19" s="508">
        <v>1.38344</v>
      </c>
      <c r="BR19" s="508">
        <v>1.2010620000000001</v>
      </c>
      <c r="BS19" s="508">
        <v>1.0723929999999999</v>
      </c>
      <c r="BT19" s="508">
        <v>1.0365040000000001</v>
      </c>
      <c r="BU19" s="508">
        <v>0.99493969999999998</v>
      </c>
      <c r="BV19" s="508">
        <v>1.0290410000000001</v>
      </c>
    </row>
    <row r="20" spans="1:74" ht="11.1" customHeight="1" x14ac:dyDescent="0.2">
      <c r="A20" s="255" t="s">
        <v>718</v>
      </c>
      <c r="B20" s="497" t="s">
        <v>1058</v>
      </c>
      <c r="C20" s="521">
        <v>7.1560442460000004</v>
      </c>
      <c r="D20" s="521">
        <v>7.2155975960000003</v>
      </c>
      <c r="E20" s="521">
        <v>7.2675315490000001</v>
      </c>
      <c r="F20" s="521">
        <v>7.5179429029999998</v>
      </c>
      <c r="G20" s="521">
        <v>6.675457916</v>
      </c>
      <c r="H20" s="521">
        <v>8.6873475330000005</v>
      </c>
      <c r="I20" s="521">
        <v>5.6509538519999998</v>
      </c>
      <c r="J20" s="521">
        <v>6.031924944</v>
      </c>
      <c r="K20" s="521">
        <v>6.199968353</v>
      </c>
      <c r="L20" s="521">
        <v>7.4788202549999996</v>
      </c>
      <c r="M20" s="521">
        <v>8.5496539170000005</v>
      </c>
      <c r="N20" s="521">
        <v>8.0315011009999999</v>
      </c>
      <c r="O20" s="521">
        <v>8.0221772900000001</v>
      </c>
      <c r="P20" s="521">
        <v>5.771115032</v>
      </c>
      <c r="Q20" s="521">
        <v>10.140980655</v>
      </c>
      <c r="R20" s="521">
        <v>9.5167148069999996</v>
      </c>
      <c r="S20" s="521">
        <v>8.6148504260000003</v>
      </c>
      <c r="T20" s="521">
        <v>6.6275188900000002</v>
      </c>
      <c r="U20" s="521">
        <v>5.6112593210000004</v>
      </c>
      <c r="V20" s="521">
        <v>7.9175615239999999</v>
      </c>
      <c r="W20" s="521">
        <v>8.3733293050000004</v>
      </c>
      <c r="X20" s="521">
        <v>8.6619805000000003</v>
      </c>
      <c r="Y20" s="521">
        <v>9.0175200350000004</v>
      </c>
      <c r="Z20" s="521">
        <v>10.293544581000001</v>
      </c>
      <c r="AA20" s="521">
        <v>9.7750374460000007</v>
      </c>
      <c r="AB20" s="521">
        <v>9.7919265269999993</v>
      </c>
      <c r="AC20" s="521">
        <v>11.162506488</v>
      </c>
      <c r="AD20" s="521">
        <v>11.908938332</v>
      </c>
      <c r="AE20" s="521">
        <v>10.337322359</v>
      </c>
      <c r="AF20" s="521">
        <v>8.8757811150000006</v>
      </c>
      <c r="AG20" s="521">
        <v>7.7999760680000003</v>
      </c>
      <c r="AH20" s="521">
        <v>6.7076901229999999</v>
      </c>
      <c r="AI20" s="521">
        <v>8.0557551049999994</v>
      </c>
      <c r="AJ20" s="521">
        <v>8.4449391069999997</v>
      </c>
      <c r="AK20" s="521">
        <v>10.942405773999999</v>
      </c>
      <c r="AL20" s="521">
        <v>10.128541467</v>
      </c>
      <c r="AM20" s="521">
        <v>9.7816670139999999</v>
      </c>
      <c r="AN20" s="521">
        <v>10.297242959</v>
      </c>
      <c r="AO20" s="521">
        <v>11.292682688999999</v>
      </c>
      <c r="AP20" s="521">
        <v>11.250539377000001</v>
      </c>
      <c r="AQ20" s="521">
        <v>7.9864086619999997</v>
      </c>
      <c r="AR20" s="521">
        <v>6.3961970859999999</v>
      </c>
      <c r="AS20" s="521">
        <v>7.3606932709999997</v>
      </c>
      <c r="AT20" s="521">
        <v>7.3252194719999997</v>
      </c>
      <c r="AU20" s="521">
        <v>7.8255821770000003</v>
      </c>
      <c r="AV20" s="521">
        <v>9.9847025729999999</v>
      </c>
      <c r="AW20" s="521">
        <v>9.2035879299999994</v>
      </c>
      <c r="AX20" s="521">
        <v>10.218233306</v>
      </c>
      <c r="AY20" s="521">
        <v>8.3134755929999997</v>
      </c>
      <c r="AZ20" s="521">
        <v>10.654142063</v>
      </c>
      <c r="BA20" s="521">
        <v>11.613938451999999</v>
      </c>
      <c r="BB20" s="521">
        <v>11.849270260999999</v>
      </c>
      <c r="BC20" s="521">
        <v>9.6762514950000007</v>
      </c>
      <c r="BD20" s="728">
        <v>10.179072674</v>
      </c>
      <c r="BE20" s="728">
        <v>8.1989959999999993</v>
      </c>
      <c r="BF20" s="728">
        <v>8.2110260000000004</v>
      </c>
      <c r="BG20" s="508">
        <v>8.6282969999999999</v>
      </c>
      <c r="BH20" s="508">
        <v>10.02801</v>
      </c>
      <c r="BI20" s="508">
        <v>9.7328430000000008</v>
      </c>
      <c r="BJ20" s="508">
        <v>10.628489999999999</v>
      </c>
      <c r="BK20" s="508">
        <v>8.5798620000000003</v>
      </c>
      <c r="BL20" s="508">
        <v>10.55978</v>
      </c>
      <c r="BM20" s="508">
        <v>12.199199999999999</v>
      </c>
      <c r="BN20" s="508">
        <v>12.122350000000001</v>
      </c>
      <c r="BO20" s="508">
        <v>10.44401</v>
      </c>
      <c r="BP20" s="508">
        <v>10.58412</v>
      </c>
      <c r="BQ20" s="508">
        <v>8.7758900000000004</v>
      </c>
      <c r="BR20" s="508">
        <v>8.6585990000000006</v>
      </c>
      <c r="BS20" s="508">
        <v>9.6936049999999998</v>
      </c>
      <c r="BT20" s="508">
        <v>10.47034</v>
      </c>
      <c r="BU20" s="508">
        <v>10.6175</v>
      </c>
      <c r="BV20" s="508">
        <v>11.44308</v>
      </c>
    </row>
    <row r="21" spans="1:74" ht="11.1" customHeight="1" x14ac:dyDescent="0.2">
      <c r="A21" s="255" t="s">
        <v>719</v>
      </c>
      <c r="B21" s="531" t="s">
        <v>1059</v>
      </c>
      <c r="C21" s="521">
        <v>9.8909377000000007E-2</v>
      </c>
      <c r="D21" s="521">
        <v>0.100295048</v>
      </c>
      <c r="E21" s="521">
        <v>9.8507644000000005E-2</v>
      </c>
      <c r="F21" s="521">
        <v>8.0242119000000001E-2</v>
      </c>
      <c r="G21" s="521">
        <v>7.4883136000000003E-2</v>
      </c>
      <c r="H21" s="521">
        <v>7.4205169000000001E-2</v>
      </c>
      <c r="I21" s="521">
        <v>6.7757857000000005E-2</v>
      </c>
      <c r="J21" s="521">
        <v>7.7389083999999997E-2</v>
      </c>
      <c r="K21" s="521">
        <v>6.3339050999999993E-2</v>
      </c>
      <c r="L21" s="521">
        <v>8.3981079E-2</v>
      </c>
      <c r="M21" s="521">
        <v>9.9199228E-2</v>
      </c>
      <c r="N21" s="521">
        <v>8.2967922999999999E-2</v>
      </c>
      <c r="O21" s="521">
        <v>0.10139799200000001</v>
      </c>
      <c r="P21" s="521">
        <v>0.25646355300000001</v>
      </c>
      <c r="Q21" s="521">
        <v>0.110849718</v>
      </c>
      <c r="R21" s="521">
        <v>0.111489211</v>
      </c>
      <c r="S21" s="521">
        <v>0.105303282</v>
      </c>
      <c r="T21" s="521">
        <v>0.11251483299999999</v>
      </c>
      <c r="U21" s="521">
        <v>0.11219989700000001</v>
      </c>
      <c r="V21" s="521">
        <v>0.10656750199999999</v>
      </c>
      <c r="W21" s="521">
        <v>9.2619009000000002E-2</v>
      </c>
      <c r="X21" s="521">
        <v>8.7582728999999998E-2</v>
      </c>
      <c r="Y21" s="521">
        <v>0.107060421</v>
      </c>
      <c r="Z21" s="521">
        <v>0.109470227</v>
      </c>
      <c r="AA21" s="521">
        <v>8.1321682000000006E-2</v>
      </c>
      <c r="AB21" s="521">
        <v>8.0379094999999998E-2</v>
      </c>
      <c r="AC21" s="521">
        <v>0.10865269599999999</v>
      </c>
      <c r="AD21" s="521">
        <v>0.11186582</v>
      </c>
      <c r="AE21" s="521">
        <v>0.15827761000000001</v>
      </c>
      <c r="AF21" s="521">
        <v>0.14695704400000001</v>
      </c>
      <c r="AG21" s="521">
        <v>4.8820602999999997E-2</v>
      </c>
      <c r="AH21" s="521">
        <v>8.1251030000000002E-2</v>
      </c>
      <c r="AI21" s="521">
        <v>6.4493374000000006E-2</v>
      </c>
      <c r="AJ21" s="521">
        <v>6.7780240000000005E-2</v>
      </c>
      <c r="AK21" s="521">
        <v>6.6042410999999995E-2</v>
      </c>
      <c r="AL21" s="521">
        <v>0.106451453</v>
      </c>
      <c r="AM21" s="521">
        <v>6.7067705000000005E-2</v>
      </c>
      <c r="AN21" s="521">
        <v>5.0904163000000002E-2</v>
      </c>
      <c r="AO21" s="521">
        <v>6.5441684999999999E-2</v>
      </c>
      <c r="AP21" s="521">
        <v>4.2491139999999997E-2</v>
      </c>
      <c r="AQ21" s="521">
        <v>4.2920835999999997E-2</v>
      </c>
      <c r="AR21" s="521">
        <v>5.9059146999999999E-2</v>
      </c>
      <c r="AS21" s="521">
        <v>5.4286289000000001E-2</v>
      </c>
      <c r="AT21" s="521">
        <v>6.0912762000000002E-2</v>
      </c>
      <c r="AU21" s="521">
        <v>5.6013451999999998E-2</v>
      </c>
      <c r="AV21" s="521">
        <v>4.9319068000000001E-2</v>
      </c>
      <c r="AW21" s="521">
        <v>5.0615446000000001E-2</v>
      </c>
      <c r="AX21" s="521">
        <v>6.5812085000000006E-2</v>
      </c>
      <c r="AY21" s="521">
        <v>0.13313317599999999</v>
      </c>
      <c r="AZ21" s="521">
        <v>4.4285677000000002E-2</v>
      </c>
      <c r="BA21" s="521">
        <v>6.1195349000000003E-2</v>
      </c>
      <c r="BB21" s="521">
        <v>6.0985070000000002E-2</v>
      </c>
      <c r="BC21" s="521">
        <v>0.17061943399999999</v>
      </c>
      <c r="BD21" s="728">
        <v>0.119806538</v>
      </c>
      <c r="BE21" s="728">
        <v>6.2180100000000002E-2</v>
      </c>
      <c r="BF21" s="728">
        <v>7.51217E-2</v>
      </c>
      <c r="BG21" s="508">
        <v>5.81261E-2</v>
      </c>
      <c r="BH21" s="508">
        <v>5.4021899999999998E-2</v>
      </c>
      <c r="BI21" s="508">
        <v>5.1645700000000003E-2</v>
      </c>
      <c r="BJ21" s="508">
        <v>7.2130799999999995E-2</v>
      </c>
      <c r="BK21" s="508">
        <v>8.4131200000000003E-2</v>
      </c>
      <c r="BL21" s="508">
        <v>4.5961099999999998E-2</v>
      </c>
      <c r="BM21" s="508">
        <v>4.0256800000000002E-2</v>
      </c>
      <c r="BN21" s="508">
        <v>2.8010400000000001E-2</v>
      </c>
      <c r="BO21" s="508">
        <v>0.13567299999999999</v>
      </c>
      <c r="BP21" s="508">
        <v>8.8874800000000004E-2</v>
      </c>
      <c r="BQ21" s="508">
        <v>3.5455599999999997E-2</v>
      </c>
      <c r="BR21" s="508">
        <v>5.1976700000000001E-2</v>
      </c>
      <c r="BS21" s="508">
        <v>4.6878599999999999E-2</v>
      </c>
      <c r="BT21" s="508">
        <v>4.5862300000000002E-2</v>
      </c>
      <c r="BU21" s="508">
        <v>4.4107899999999998E-2</v>
      </c>
      <c r="BV21" s="508">
        <v>7.0772199999999993E-2</v>
      </c>
    </row>
    <row r="22" spans="1:74" ht="11.1" customHeight="1" x14ac:dyDescent="0.2">
      <c r="A22" s="255" t="s">
        <v>721</v>
      </c>
      <c r="B22" s="529" t="s">
        <v>1060</v>
      </c>
      <c r="C22" s="521">
        <v>22.804273999999999</v>
      </c>
      <c r="D22" s="521">
        <v>21.106787000000001</v>
      </c>
      <c r="E22" s="521">
        <v>19.930717000000001</v>
      </c>
      <c r="F22" s="521">
        <v>18.097826000000001</v>
      </c>
      <c r="G22" s="521">
        <v>18.953844</v>
      </c>
      <c r="H22" s="521">
        <v>24.252196000000001</v>
      </c>
      <c r="I22" s="521">
        <v>27.390226999999999</v>
      </c>
      <c r="J22" s="521">
        <v>26.446027999999998</v>
      </c>
      <c r="K22" s="521">
        <v>20.9908</v>
      </c>
      <c r="L22" s="521">
        <v>20.373318000000001</v>
      </c>
      <c r="M22" s="521">
        <v>19.429663000000001</v>
      </c>
      <c r="N22" s="521">
        <v>22.295776</v>
      </c>
      <c r="O22" s="521">
        <v>22.803129370000001</v>
      </c>
      <c r="P22" s="521">
        <v>22.374660670000001</v>
      </c>
      <c r="Q22" s="521">
        <v>20.091292119999999</v>
      </c>
      <c r="R22" s="521">
        <v>19.245888180000001</v>
      </c>
      <c r="S22" s="521">
        <v>20.00175905</v>
      </c>
      <c r="T22" s="521">
        <v>24.511709799999998</v>
      </c>
      <c r="U22" s="521">
        <v>26.80639223</v>
      </c>
      <c r="V22" s="521">
        <v>27.751773480000001</v>
      </c>
      <c r="W22" s="521">
        <v>23.33850764</v>
      </c>
      <c r="X22" s="521">
        <v>20.314950939999999</v>
      </c>
      <c r="Y22" s="521">
        <v>20.025627440000001</v>
      </c>
      <c r="Z22" s="521">
        <v>21.45606738</v>
      </c>
      <c r="AA22" s="521">
        <v>24.222295388999999</v>
      </c>
      <c r="AB22" s="521">
        <v>21.645603161</v>
      </c>
      <c r="AC22" s="521">
        <v>21.576732583999998</v>
      </c>
      <c r="AD22" s="521">
        <v>19.819670915</v>
      </c>
      <c r="AE22" s="521">
        <v>22.250917382000001</v>
      </c>
      <c r="AF22" s="521">
        <v>25.599070726000001</v>
      </c>
      <c r="AG22" s="521">
        <v>29.635663255000001</v>
      </c>
      <c r="AH22" s="521">
        <v>28.493705791</v>
      </c>
      <c r="AI22" s="521">
        <v>23.523954484000001</v>
      </c>
      <c r="AJ22" s="521">
        <v>20.50464723</v>
      </c>
      <c r="AK22" s="521">
        <v>21.365025105000001</v>
      </c>
      <c r="AL22" s="521">
        <v>24.176778158000001</v>
      </c>
      <c r="AM22" s="521">
        <v>23.478025976000001</v>
      </c>
      <c r="AN22" s="521">
        <v>21.065153298999999</v>
      </c>
      <c r="AO22" s="521">
        <v>22.089049955</v>
      </c>
      <c r="AP22" s="521">
        <v>19.995654427000002</v>
      </c>
      <c r="AQ22" s="521">
        <v>21.886202109999999</v>
      </c>
      <c r="AR22" s="521">
        <v>24.694062545000001</v>
      </c>
      <c r="AS22" s="521">
        <v>28.128334951999999</v>
      </c>
      <c r="AT22" s="521">
        <v>29.600090520999998</v>
      </c>
      <c r="AU22" s="521">
        <v>24.083346386999999</v>
      </c>
      <c r="AV22" s="521">
        <v>21.426261458999999</v>
      </c>
      <c r="AW22" s="521">
        <v>21.253352845999999</v>
      </c>
      <c r="AX22" s="521">
        <v>23.041991148000001</v>
      </c>
      <c r="AY22" s="521">
        <v>26.318247959000001</v>
      </c>
      <c r="AZ22" s="521">
        <v>21.144298876000001</v>
      </c>
      <c r="BA22" s="521">
        <v>21.461145797</v>
      </c>
      <c r="BB22" s="521">
        <v>20.717035120999999</v>
      </c>
      <c r="BC22" s="521">
        <v>22.827623623000001</v>
      </c>
      <c r="BD22" s="728">
        <v>26.562304029</v>
      </c>
      <c r="BE22" s="728">
        <v>28.997897334000001</v>
      </c>
      <c r="BF22" s="728">
        <v>30.16018</v>
      </c>
      <c r="BG22" s="508">
        <v>24.196249999999999</v>
      </c>
      <c r="BH22" s="508">
        <v>22.11571</v>
      </c>
      <c r="BI22" s="508">
        <v>21.60802</v>
      </c>
      <c r="BJ22" s="508">
        <v>24.320409999999999</v>
      </c>
      <c r="BK22" s="508">
        <v>25.45018</v>
      </c>
      <c r="BL22" s="508">
        <v>20.958950000000002</v>
      </c>
      <c r="BM22" s="508">
        <v>21.41065</v>
      </c>
      <c r="BN22" s="508">
        <v>20.26191</v>
      </c>
      <c r="BO22" s="508">
        <v>21.71453</v>
      </c>
      <c r="BP22" s="508">
        <v>25.618390000000002</v>
      </c>
      <c r="BQ22" s="508">
        <v>29.069859999999998</v>
      </c>
      <c r="BR22" s="508">
        <v>29.212599999999998</v>
      </c>
      <c r="BS22" s="508">
        <v>23.458269999999999</v>
      </c>
      <c r="BT22" s="508">
        <v>21.304359999999999</v>
      </c>
      <c r="BU22" s="508">
        <v>20.884589999999999</v>
      </c>
      <c r="BV22" s="508">
        <v>23.67437</v>
      </c>
    </row>
    <row r="23" spans="1:74" ht="11.1" customHeight="1" x14ac:dyDescent="0.2">
      <c r="A23" s="250"/>
      <c r="B23" s="68" t="s">
        <v>761</v>
      </c>
      <c r="C23" s="522"/>
      <c r="D23" s="522"/>
      <c r="E23" s="522"/>
      <c r="F23" s="522"/>
      <c r="G23" s="522"/>
      <c r="H23" s="522"/>
      <c r="I23" s="522"/>
      <c r="J23" s="522"/>
      <c r="K23" s="522"/>
      <c r="L23" s="522"/>
      <c r="M23" s="522"/>
      <c r="N23" s="522"/>
      <c r="O23" s="522"/>
      <c r="P23" s="522"/>
      <c r="Q23" s="522"/>
      <c r="R23" s="522"/>
      <c r="S23" s="522"/>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c r="AT23" s="522"/>
      <c r="AU23" s="522"/>
      <c r="AV23" s="522"/>
      <c r="AW23" s="522"/>
      <c r="AX23" s="522"/>
      <c r="AY23" s="522"/>
      <c r="AZ23" s="522"/>
      <c r="BA23" s="522"/>
      <c r="BB23" s="522"/>
      <c r="BC23" s="522"/>
      <c r="BD23" s="800"/>
      <c r="BE23" s="800"/>
      <c r="BF23" s="800"/>
      <c r="BG23" s="527"/>
      <c r="BH23" s="527"/>
      <c r="BI23" s="527"/>
      <c r="BJ23" s="527"/>
      <c r="BK23" s="527"/>
      <c r="BL23" s="527"/>
      <c r="BM23" s="527"/>
      <c r="BN23" s="527"/>
      <c r="BO23" s="527"/>
      <c r="BP23" s="527"/>
      <c r="BQ23" s="527"/>
      <c r="BR23" s="527"/>
      <c r="BS23" s="527"/>
      <c r="BT23" s="527"/>
      <c r="BU23" s="527"/>
      <c r="BV23" s="527"/>
    </row>
    <row r="24" spans="1:74" s="321" customFormat="1" ht="11.1" customHeight="1" x14ac:dyDescent="0.2">
      <c r="A24" s="528" t="s">
        <v>728</v>
      </c>
      <c r="B24" s="530" t="s">
        <v>1057</v>
      </c>
      <c r="C24" s="344">
        <v>28.477177986000001</v>
      </c>
      <c r="D24" s="344">
        <v>27.433575943000001</v>
      </c>
      <c r="E24" s="344">
        <v>27.162463612</v>
      </c>
      <c r="F24" s="344">
        <v>26.332081721000002</v>
      </c>
      <c r="G24" s="344">
        <v>30.791379228</v>
      </c>
      <c r="H24" s="344">
        <v>34.648128866999997</v>
      </c>
      <c r="I24" s="344">
        <v>39.378905674999999</v>
      </c>
      <c r="J24" s="344">
        <v>39.453741837000003</v>
      </c>
      <c r="K24" s="344">
        <v>32.488924758000003</v>
      </c>
      <c r="L24" s="344">
        <v>30.998571617</v>
      </c>
      <c r="M24" s="344">
        <v>26.518110225000001</v>
      </c>
      <c r="N24" s="344">
        <v>29.486589288000001</v>
      </c>
      <c r="O24" s="344">
        <v>30.076890854999998</v>
      </c>
      <c r="P24" s="344">
        <v>27.917608666</v>
      </c>
      <c r="Q24" s="344">
        <v>26.481462994000001</v>
      </c>
      <c r="R24" s="344">
        <v>27.424902065000001</v>
      </c>
      <c r="S24" s="344">
        <v>31.242971172000001</v>
      </c>
      <c r="T24" s="344">
        <v>36.470928997999998</v>
      </c>
      <c r="U24" s="344">
        <v>38.846218356000001</v>
      </c>
      <c r="V24" s="344">
        <v>40.224784257000003</v>
      </c>
      <c r="W24" s="344">
        <v>35.590550565000001</v>
      </c>
      <c r="X24" s="344">
        <v>31.7720503</v>
      </c>
      <c r="Y24" s="344">
        <v>27.299776665</v>
      </c>
      <c r="Z24" s="344">
        <v>29.881062374999999</v>
      </c>
      <c r="AA24" s="344">
        <v>32.765949270999997</v>
      </c>
      <c r="AB24" s="344">
        <v>30.771387408999999</v>
      </c>
      <c r="AC24" s="344">
        <v>29.649456473000001</v>
      </c>
      <c r="AD24" s="344">
        <v>30.312881377</v>
      </c>
      <c r="AE24" s="344">
        <v>37.352008542</v>
      </c>
      <c r="AF24" s="344">
        <v>40.966590582000002</v>
      </c>
      <c r="AG24" s="344">
        <v>44.78114961</v>
      </c>
      <c r="AH24" s="344">
        <v>42.026628858000002</v>
      </c>
      <c r="AI24" s="344">
        <v>36.843354001999998</v>
      </c>
      <c r="AJ24" s="344">
        <v>32.017403401999999</v>
      </c>
      <c r="AK24" s="344">
        <v>30.703249409000001</v>
      </c>
      <c r="AL24" s="344">
        <v>33.452470693999999</v>
      </c>
      <c r="AM24" s="344">
        <v>32.940695830999999</v>
      </c>
      <c r="AN24" s="344">
        <v>30.466070784999999</v>
      </c>
      <c r="AO24" s="344">
        <v>32.002989264</v>
      </c>
      <c r="AP24" s="344">
        <v>30.923889404000001</v>
      </c>
      <c r="AQ24" s="344">
        <v>35.813968392</v>
      </c>
      <c r="AR24" s="344">
        <v>41.336461581000002</v>
      </c>
      <c r="AS24" s="344">
        <v>45.731483705999999</v>
      </c>
      <c r="AT24" s="344">
        <v>47.756180741000001</v>
      </c>
      <c r="AU24" s="344">
        <v>41.216484907999998</v>
      </c>
      <c r="AV24" s="344">
        <v>35.320243413</v>
      </c>
      <c r="AW24" s="344">
        <v>31.326943704000001</v>
      </c>
      <c r="AX24" s="344">
        <v>33.482788462999999</v>
      </c>
      <c r="AY24" s="344">
        <v>38.392478951999998</v>
      </c>
      <c r="AZ24" s="344">
        <v>30.993382041</v>
      </c>
      <c r="BA24" s="344">
        <v>32.168465605999998</v>
      </c>
      <c r="BB24" s="344">
        <v>32.757440500999998</v>
      </c>
      <c r="BC24" s="344">
        <v>38.693497141000002</v>
      </c>
      <c r="BD24" s="784">
        <v>42.733672402000003</v>
      </c>
      <c r="BE24" s="784">
        <v>43.322240000000001</v>
      </c>
      <c r="BF24" s="784">
        <v>47.161560000000001</v>
      </c>
      <c r="BG24" s="514">
        <v>42.930950000000003</v>
      </c>
      <c r="BH24" s="514">
        <v>39.012819999999998</v>
      </c>
      <c r="BI24" s="514">
        <v>35.410559999999997</v>
      </c>
      <c r="BJ24" s="514">
        <v>37.823520000000002</v>
      </c>
      <c r="BK24" s="514">
        <v>37.883130000000001</v>
      </c>
      <c r="BL24" s="514">
        <v>33.260509999999996</v>
      </c>
      <c r="BM24" s="514">
        <v>34.193559999999998</v>
      </c>
      <c r="BN24" s="514">
        <v>35.025080000000003</v>
      </c>
      <c r="BO24" s="514">
        <v>40.591790000000003</v>
      </c>
      <c r="BP24" s="514">
        <v>45.128430000000002</v>
      </c>
      <c r="BQ24" s="514">
        <v>49.635539999999999</v>
      </c>
      <c r="BR24" s="514">
        <v>51.86412</v>
      </c>
      <c r="BS24" s="514">
        <v>44.517980000000001</v>
      </c>
      <c r="BT24" s="514">
        <v>40.085230000000003</v>
      </c>
      <c r="BU24" s="514">
        <v>36.369660000000003</v>
      </c>
      <c r="BV24" s="514">
        <v>38.673690000000001</v>
      </c>
    </row>
    <row r="25" spans="1:74" ht="11.1" customHeight="1" x14ac:dyDescent="0.2">
      <c r="A25" s="255" t="s">
        <v>722</v>
      </c>
      <c r="B25" s="531" t="s">
        <v>1050</v>
      </c>
      <c r="C25" s="521">
        <v>12.775475621</v>
      </c>
      <c r="D25" s="521">
        <v>12.468100158</v>
      </c>
      <c r="E25" s="521">
        <v>12.279991759</v>
      </c>
      <c r="F25" s="521">
        <v>10.997354784000001</v>
      </c>
      <c r="G25" s="521">
        <v>14.05938931</v>
      </c>
      <c r="H25" s="521">
        <v>16.651489585</v>
      </c>
      <c r="I25" s="521">
        <v>21.439225696000001</v>
      </c>
      <c r="J25" s="521">
        <v>21.505703284999999</v>
      </c>
      <c r="K25" s="521">
        <v>16.608207784000001</v>
      </c>
      <c r="L25" s="521">
        <v>14.277624546</v>
      </c>
      <c r="M25" s="521">
        <v>10.026508571000001</v>
      </c>
      <c r="N25" s="521">
        <v>10.998097003</v>
      </c>
      <c r="O25" s="521">
        <v>11.641585186</v>
      </c>
      <c r="P25" s="521">
        <v>12.769068983</v>
      </c>
      <c r="Q25" s="521">
        <v>8.278469028</v>
      </c>
      <c r="R25" s="521">
        <v>10.08482105</v>
      </c>
      <c r="S25" s="521">
        <v>11.729180872000001</v>
      </c>
      <c r="T25" s="521">
        <v>17.550486638999999</v>
      </c>
      <c r="U25" s="521">
        <v>20.167196766</v>
      </c>
      <c r="V25" s="521">
        <v>20.476046293</v>
      </c>
      <c r="W25" s="521">
        <v>17.170237910000001</v>
      </c>
      <c r="X25" s="521">
        <v>13.964897335</v>
      </c>
      <c r="Y25" s="521">
        <v>9.8737115190000004</v>
      </c>
      <c r="Z25" s="521">
        <v>10.40138046</v>
      </c>
      <c r="AA25" s="521">
        <v>13.135705736</v>
      </c>
      <c r="AB25" s="521">
        <v>11.872165623000001</v>
      </c>
      <c r="AC25" s="521">
        <v>8.6650341350000009</v>
      </c>
      <c r="AD25" s="521">
        <v>9.0365804989999994</v>
      </c>
      <c r="AE25" s="521">
        <v>14.971069265000001</v>
      </c>
      <c r="AF25" s="521">
        <v>18.889151267999999</v>
      </c>
      <c r="AG25" s="521">
        <v>22.759790037999998</v>
      </c>
      <c r="AH25" s="521">
        <v>23.168114469999999</v>
      </c>
      <c r="AI25" s="521">
        <v>19.349760621000001</v>
      </c>
      <c r="AJ25" s="521">
        <v>14.277176170000001</v>
      </c>
      <c r="AK25" s="521">
        <v>11.997335791999999</v>
      </c>
      <c r="AL25" s="521">
        <v>14.658962406000001</v>
      </c>
      <c r="AM25" s="521">
        <v>12.565544052</v>
      </c>
      <c r="AN25" s="521">
        <v>11.973077446</v>
      </c>
      <c r="AO25" s="521">
        <v>11.937132953000001</v>
      </c>
      <c r="AP25" s="521">
        <v>11.645814015999999</v>
      </c>
      <c r="AQ25" s="521">
        <v>17.439221386</v>
      </c>
      <c r="AR25" s="521">
        <v>20.556776640999999</v>
      </c>
      <c r="AS25" s="521">
        <v>22.881480816</v>
      </c>
      <c r="AT25" s="521">
        <v>25.878696037000001</v>
      </c>
      <c r="AU25" s="521">
        <v>21.311222711999999</v>
      </c>
      <c r="AV25" s="521">
        <v>15.515131536</v>
      </c>
      <c r="AW25" s="521">
        <v>13.436399839</v>
      </c>
      <c r="AX25" s="521">
        <v>13.74115302</v>
      </c>
      <c r="AY25" s="521">
        <v>18.299713794999999</v>
      </c>
      <c r="AZ25" s="521">
        <v>11.300451348999999</v>
      </c>
      <c r="BA25" s="521">
        <v>12.812632531</v>
      </c>
      <c r="BB25" s="521">
        <v>11.952342559</v>
      </c>
      <c r="BC25" s="521">
        <v>17.910678061999999</v>
      </c>
      <c r="BD25" s="728">
        <v>20.277705793999999</v>
      </c>
      <c r="BE25" s="728">
        <v>20.73847</v>
      </c>
      <c r="BF25" s="728">
        <v>23.920310000000001</v>
      </c>
      <c r="BG25" s="508">
        <v>21.1525</v>
      </c>
      <c r="BH25" s="508">
        <v>18.231369999999998</v>
      </c>
      <c r="BI25" s="508">
        <v>16.451170000000001</v>
      </c>
      <c r="BJ25" s="508">
        <v>14.33099</v>
      </c>
      <c r="BK25" s="508">
        <v>16.703130000000002</v>
      </c>
      <c r="BL25" s="508">
        <v>12.42019</v>
      </c>
      <c r="BM25" s="508">
        <v>11.8215</v>
      </c>
      <c r="BN25" s="508">
        <v>11.328939999999999</v>
      </c>
      <c r="BO25" s="508">
        <v>15.951930000000001</v>
      </c>
      <c r="BP25" s="508">
        <v>17.804780000000001</v>
      </c>
      <c r="BQ25" s="508">
        <v>21.519269999999999</v>
      </c>
      <c r="BR25" s="508">
        <v>24.592189999999999</v>
      </c>
      <c r="BS25" s="508">
        <v>19.847180000000002</v>
      </c>
      <c r="BT25" s="508">
        <v>16.625219999999999</v>
      </c>
      <c r="BU25" s="508">
        <v>15.09015</v>
      </c>
      <c r="BV25" s="508">
        <v>14.12055</v>
      </c>
    </row>
    <row r="26" spans="1:74" ht="11.1" customHeight="1" x14ac:dyDescent="0.2">
      <c r="A26" s="255" t="s">
        <v>723</v>
      </c>
      <c r="B26" s="531" t="s">
        <v>478</v>
      </c>
      <c r="C26" s="521">
        <v>4.3645746900000004</v>
      </c>
      <c r="D26" s="521">
        <v>3.9478249179999998</v>
      </c>
      <c r="E26" s="521">
        <v>4.2851941</v>
      </c>
      <c r="F26" s="521">
        <v>4.8632699180000003</v>
      </c>
      <c r="G26" s="521">
        <v>4.8981492160000002</v>
      </c>
      <c r="H26" s="521">
        <v>5.501823001</v>
      </c>
      <c r="I26" s="521">
        <v>6.3485665530000004</v>
      </c>
      <c r="J26" s="521">
        <v>6.9954055999999998</v>
      </c>
      <c r="K26" s="521">
        <v>6.3526384980000001</v>
      </c>
      <c r="L26" s="521">
        <v>5.7611398879999998</v>
      </c>
      <c r="M26" s="521">
        <v>5.2545342320000001</v>
      </c>
      <c r="N26" s="521">
        <v>6.2068203720000001</v>
      </c>
      <c r="O26" s="521">
        <v>6.5706147059999997</v>
      </c>
      <c r="P26" s="521">
        <v>5.2972415770000003</v>
      </c>
      <c r="Q26" s="521">
        <v>3.8873080240000002</v>
      </c>
      <c r="R26" s="521">
        <v>4.6955561279999998</v>
      </c>
      <c r="S26" s="521">
        <v>5.673818356</v>
      </c>
      <c r="T26" s="521">
        <v>7.5617991790000003</v>
      </c>
      <c r="U26" s="521">
        <v>7.9348330919999999</v>
      </c>
      <c r="V26" s="521">
        <v>7.4506350360000004</v>
      </c>
      <c r="W26" s="521">
        <v>6.6391986779999996</v>
      </c>
      <c r="X26" s="521">
        <v>5.9490440580000001</v>
      </c>
      <c r="Y26" s="521">
        <v>5.121430202</v>
      </c>
      <c r="Z26" s="521">
        <v>5.3938763720000003</v>
      </c>
      <c r="AA26" s="521">
        <v>6.318822666</v>
      </c>
      <c r="AB26" s="521">
        <v>5.8018356530000004</v>
      </c>
      <c r="AC26" s="521">
        <v>5.0575384330000004</v>
      </c>
      <c r="AD26" s="521">
        <v>4.8647099100000002</v>
      </c>
      <c r="AE26" s="521">
        <v>4.872242526</v>
      </c>
      <c r="AF26" s="521">
        <v>6.4456614090000004</v>
      </c>
      <c r="AG26" s="521">
        <v>6.8473142810000001</v>
      </c>
      <c r="AH26" s="521">
        <v>6.5753620049999997</v>
      </c>
      <c r="AI26" s="521">
        <v>6.0836350149999996</v>
      </c>
      <c r="AJ26" s="521">
        <v>5.387533436</v>
      </c>
      <c r="AK26" s="521">
        <v>5.2873696690000003</v>
      </c>
      <c r="AL26" s="521">
        <v>5.238248349</v>
      </c>
      <c r="AM26" s="521">
        <v>4.2727704759999998</v>
      </c>
      <c r="AN26" s="521">
        <v>3.560356359</v>
      </c>
      <c r="AO26" s="521">
        <v>3.5964671269999999</v>
      </c>
      <c r="AP26" s="521">
        <v>3.9030499110000001</v>
      </c>
      <c r="AQ26" s="521">
        <v>5.163326552</v>
      </c>
      <c r="AR26" s="521">
        <v>6.1517034370000001</v>
      </c>
      <c r="AS26" s="521">
        <v>6.6719635679999998</v>
      </c>
      <c r="AT26" s="521">
        <v>6.8224085099999998</v>
      </c>
      <c r="AU26" s="521">
        <v>6.1632152290000004</v>
      </c>
      <c r="AV26" s="521">
        <v>5.24025126</v>
      </c>
      <c r="AW26" s="521">
        <v>5.0081065249999996</v>
      </c>
      <c r="AX26" s="521">
        <v>4.7885364560000001</v>
      </c>
      <c r="AY26" s="521">
        <v>6.025678214</v>
      </c>
      <c r="AZ26" s="521">
        <v>3.1082411759999999</v>
      </c>
      <c r="BA26" s="521">
        <v>2.8970355539999999</v>
      </c>
      <c r="BB26" s="521">
        <v>3.433539852</v>
      </c>
      <c r="BC26" s="521">
        <v>4.1873004250000001</v>
      </c>
      <c r="BD26" s="728">
        <v>4.7975109890000001</v>
      </c>
      <c r="BE26" s="728">
        <v>5.6783679999999999</v>
      </c>
      <c r="BF26" s="728">
        <v>5.9832929999999998</v>
      </c>
      <c r="BG26" s="508">
        <v>6.1873820000000004</v>
      </c>
      <c r="BH26" s="508">
        <v>4.0318740000000002</v>
      </c>
      <c r="BI26" s="508">
        <v>3.9908250000000001</v>
      </c>
      <c r="BJ26" s="508">
        <v>6.1743589999999999</v>
      </c>
      <c r="BK26" s="508">
        <v>5.7383860000000002</v>
      </c>
      <c r="BL26" s="508">
        <v>4.2417899999999999</v>
      </c>
      <c r="BM26" s="508">
        <v>2.8503579999999999</v>
      </c>
      <c r="BN26" s="508">
        <v>2.85914</v>
      </c>
      <c r="BO26" s="508">
        <v>3.9317510000000002</v>
      </c>
      <c r="BP26" s="508">
        <v>5.6224990000000004</v>
      </c>
      <c r="BQ26" s="508">
        <v>7.054424</v>
      </c>
      <c r="BR26" s="508">
        <v>7.2933029999999999</v>
      </c>
      <c r="BS26" s="508">
        <v>6.5252549999999996</v>
      </c>
      <c r="BT26" s="508">
        <v>5.1244769999999997</v>
      </c>
      <c r="BU26" s="508">
        <v>4.6357999999999997</v>
      </c>
      <c r="BV26" s="508">
        <v>5.9023870000000001</v>
      </c>
    </row>
    <row r="27" spans="1:74" ht="11.1" customHeight="1" x14ac:dyDescent="0.2">
      <c r="A27" s="255" t="s">
        <v>724</v>
      </c>
      <c r="B27" s="497" t="s">
        <v>1051</v>
      </c>
      <c r="C27" s="521">
        <v>3.7118679999999999</v>
      </c>
      <c r="D27" s="521">
        <v>3.5480139999999998</v>
      </c>
      <c r="E27" s="521">
        <v>3.1865260000000002</v>
      </c>
      <c r="F27" s="521">
        <v>2.6729599999999998</v>
      </c>
      <c r="G27" s="521">
        <v>3.3859940000000002</v>
      </c>
      <c r="H27" s="521">
        <v>3.6130110000000002</v>
      </c>
      <c r="I27" s="521">
        <v>3.7159200000000001</v>
      </c>
      <c r="J27" s="521">
        <v>3.6970000000000001</v>
      </c>
      <c r="K27" s="521">
        <v>3.6033080000000002</v>
      </c>
      <c r="L27" s="521">
        <v>3.1025360000000002</v>
      </c>
      <c r="M27" s="521">
        <v>3.4002919999999999</v>
      </c>
      <c r="N27" s="521">
        <v>3.8012760000000001</v>
      </c>
      <c r="O27" s="521">
        <v>3.799445</v>
      </c>
      <c r="P27" s="521">
        <v>3.3135479999999999</v>
      </c>
      <c r="Q27" s="521">
        <v>3.3692790000000001</v>
      </c>
      <c r="R27" s="521">
        <v>2.9864459999999999</v>
      </c>
      <c r="S27" s="521">
        <v>3.7490230000000002</v>
      </c>
      <c r="T27" s="521">
        <v>3.098792</v>
      </c>
      <c r="U27" s="521">
        <v>3.6683720000000002</v>
      </c>
      <c r="V27" s="521">
        <v>3.6959599999999999</v>
      </c>
      <c r="W27" s="521">
        <v>3.5942560000000001</v>
      </c>
      <c r="X27" s="521">
        <v>2.173943</v>
      </c>
      <c r="Y27" s="521">
        <v>2.9732289999999999</v>
      </c>
      <c r="Z27" s="521">
        <v>3.788964</v>
      </c>
      <c r="AA27" s="521">
        <v>3.8017599999999998</v>
      </c>
      <c r="AB27" s="521">
        <v>3.436429</v>
      </c>
      <c r="AC27" s="521">
        <v>3.7768609999999998</v>
      </c>
      <c r="AD27" s="521">
        <v>3.0412110000000001</v>
      </c>
      <c r="AE27" s="521">
        <v>3.2358560000000001</v>
      </c>
      <c r="AF27" s="521">
        <v>3.5916060000000001</v>
      </c>
      <c r="AG27" s="521">
        <v>3.6884830000000002</v>
      </c>
      <c r="AH27" s="521">
        <v>3.693044</v>
      </c>
      <c r="AI27" s="521">
        <v>3.339127</v>
      </c>
      <c r="AJ27" s="521">
        <v>2.9391880000000001</v>
      </c>
      <c r="AK27" s="521">
        <v>3.274051</v>
      </c>
      <c r="AL27" s="521">
        <v>3.789339</v>
      </c>
      <c r="AM27" s="521">
        <v>3.7845529999999998</v>
      </c>
      <c r="AN27" s="521">
        <v>3.424328</v>
      </c>
      <c r="AO27" s="521">
        <v>3.2895500000000002</v>
      </c>
      <c r="AP27" s="521">
        <v>2.6939980000000001</v>
      </c>
      <c r="AQ27" s="521">
        <v>2.9067599999999998</v>
      </c>
      <c r="AR27" s="521">
        <v>3.4186960000000002</v>
      </c>
      <c r="AS27" s="521">
        <v>3.6608830000000001</v>
      </c>
      <c r="AT27" s="521">
        <v>3.6597909999999998</v>
      </c>
      <c r="AU27" s="521">
        <v>3.5594450000000002</v>
      </c>
      <c r="AV27" s="521">
        <v>3.2362950000000001</v>
      </c>
      <c r="AW27" s="521">
        <v>3.258429</v>
      </c>
      <c r="AX27" s="521">
        <v>3.7871419999999998</v>
      </c>
      <c r="AY27" s="521">
        <v>3.437319</v>
      </c>
      <c r="AZ27" s="521">
        <v>3.499822</v>
      </c>
      <c r="BA27" s="521">
        <v>3.056362</v>
      </c>
      <c r="BB27" s="521">
        <v>2.6479370000000002</v>
      </c>
      <c r="BC27" s="521">
        <v>2.8821430000000001</v>
      </c>
      <c r="BD27" s="728">
        <v>3.5296569999999998</v>
      </c>
      <c r="BE27" s="728">
        <v>3.4718300000000002</v>
      </c>
      <c r="BF27" s="728">
        <v>3.6530999999999998</v>
      </c>
      <c r="BG27" s="508">
        <v>3.1856100000000001</v>
      </c>
      <c r="BH27" s="508">
        <v>2.7439100000000001</v>
      </c>
      <c r="BI27" s="508">
        <v>2.8327100000000001</v>
      </c>
      <c r="BJ27" s="508">
        <v>3.6965300000000001</v>
      </c>
      <c r="BK27" s="508">
        <v>3.6965300000000001</v>
      </c>
      <c r="BL27" s="508">
        <v>3.3388100000000001</v>
      </c>
      <c r="BM27" s="508">
        <v>3.6965300000000001</v>
      </c>
      <c r="BN27" s="508">
        <v>3.0989300000000002</v>
      </c>
      <c r="BO27" s="508">
        <v>3.27359</v>
      </c>
      <c r="BP27" s="508">
        <v>3.5772900000000001</v>
      </c>
      <c r="BQ27" s="508">
        <v>3.6965300000000001</v>
      </c>
      <c r="BR27" s="508">
        <v>3.6965300000000001</v>
      </c>
      <c r="BS27" s="508">
        <v>3.2951000000000001</v>
      </c>
      <c r="BT27" s="508">
        <v>2.8882500000000002</v>
      </c>
      <c r="BU27" s="508">
        <v>3.5772900000000001</v>
      </c>
      <c r="BV27" s="508">
        <v>3.6965300000000001</v>
      </c>
    </row>
    <row r="28" spans="1:74" ht="11.1" customHeight="1" x14ac:dyDescent="0.2">
      <c r="A28" s="255" t="s">
        <v>725</v>
      </c>
      <c r="B28" s="497" t="s">
        <v>1044</v>
      </c>
      <c r="C28" s="521">
        <v>3.3363654E-2</v>
      </c>
      <c r="D28" s="521">
        <v>6.5823233999999994E-2</v>
      </c>
      <c r="E28" s="521">
        <v>6.2343694999999998E-2</v>
      </c>
      <c r="F28" s="521">
        <v>7.5226935999999994E-2</v>
      </c>
      <c r="G28" s="521">
        <v>8.2035194000000006E-2</v>
      </c>
      <c r="H28" s="521">
        <v>3.7925924999999999E-2</v>
      </c>
      <c r="I28" s="521">
        <v>5.1283200000000001E-2</v>
      </c>
      <c r="J28" s="521">
        <v>4.0199430000000001E-2</v>
      </c>
      <c r="K28" s="521">
        <v>5.3614045999999999E-2</v>
      </c>
      <c r="L28" s="521">
        <v>5.2564832999999998E-2</v>
      </c>
      <c r="M28" s="521">
        <v>3.3560316999999999E-2</v>
      </c>
      <c r="N28" s="521">
        <v>3.6952145999999998E-2</v>
      </c>
      <c r="O28" s="521">
        <v>4.985175E-2</v>
      </c>
      <c r="P28" s="521">
        <v>2.7798435999999999E-2</v>
      </c>
      <c r="Q28" s="521">
        <v>4.4890034000000002E-2</v>
      </c>
      <c r="R28" s="521">
        <v>4.0664240999999997E-2</v>
      </c>
      <c r="S28" s="521">
        <v>8.2953750000000007E-2</v>
      </c>
      <c r="T28" s="521">
        <v>6.1877828000000003E-2</v>
      </c>
      <c r="U28" s="521">
        <v>6.0968872E-2</v>
      </c>
      <c r="V28" s="521">
        <v>4.2277158000000002E-2</v>
      </c>
      <c r="W28" s="521">
        <v>2.8733069E-2</v>
      </c>
      <c r="X28" s="521">
        <v>3.1283705000000002E-2</v>
      </c>
      <c r="Y28" s="521">
        <v>2.7598146E-2</v>
      </c>
      <c r="Z28" s="521">
        <v>3.0337270999999999E-2</v>
      </c>
      <c r="AA28" s="521">
        <v>1.841166E-2</v>
      </c>
      <c r="AB28" s="521">
        <v>2.1084678999999999E-2</v>
      </c>
      <c r="AC28" s="521">
        <v>2.6995412999999999E-2</v>
      </c>
      <c r="AD28" s="521">
        <v>5.1024903000000003E-2</v>
      </c>
      <c r="AE28" s="521">
        <v>4.0160186E-2</v>
      </c>
      <c r="AF28" s="521">
        <v>3.9382013E-2</v>
      </c>
      <c r="AG28" s="521">
        <v>2.6326324000000002E-2</v>
      </c>
      <c r="AH28" s="521">
        <v>2.354844E-2</v>
      </c>
      <c r="AI28" s="521">
        <v>2.5319065000000002E-2</v>
      </c>
      <c r="AJ28" s="521">
        <v>1.9280802999999999E-2</v>
      </c>
      <c r="AK28" s="521">
        <v>2.3441131E-2</v>
      </c>
      <c r="AL28" s="521">
        <v>3.5867613E-2</v>
      </c>
      <c r="AM28" s="521">
        <v>7.9988098999999993E-2</v>
      </c>
      <c r="AN28" s="521">
        <v>4.7687965999999998E-2</v>
      </c>
      <c r="AO28" s="521">
        <v>6.2029441999999997E-2</v>
      </c>
      <c r="AP28" s="521">
        <v>3.7272220000000002E-2</v>
      </c>
      <c r="AQ28" s="521">
        <v>2.2251261000000001E-2</v>
      </c>
      <c r="AR28" s="521">
        <v>5.2459730000000001E-3</v>
      </c>
      <c r="AS28" s="521">
        <v>3.4239886999999997E-2</v>
      </c>
      <c r="AT28" s="521">
        <v>4.0490409999999998E-2</v>
      </c>
      <c r="AU28" s="521">
        <v>3.4669096000000003E-2</v>
      </c>
      <c r="AV28" s="521">
        <v>0.13252618199999999</v>
      </c>
      <c r="AW28" s="521">
        <v>2.4960854000000001E-2</v>
      </c>
      <c r="AX28" s="521">
        <v>3.8734892999999999E-2</v>
      </c>
      <c r="AY28" s="521">
        <v>9.6541969000000005E-2</v>
      </c>
      <c r="AZ28" s="521">
        <v>5.3082648000000003E-2</v>
      </c>
      <c r="BA28" s="521">
        <v>6.0799906000000001E-2</v>
      </c>
      <c r="BB28" s="521">
        <v>2.5919866999999999E-2</v>
      </c>
      <c r="BC28" s="521">
        <v>3.7681869999999999E-2</v>
      </c>
      <c r="BD28" s="728">
        <v>1.3679359E-2</v>
      </c>
      <c r="BE28" s="728">
        <v>2.38722E-2</v>
      </c>
      <c r="BF28" s="728">
        <v>2.9896200000000001E-2</v>
      </c>
      <c r="BG28" s="508">
        <v>3.4023100000000001E-2</v>
      </c>
      <c r="BH28" s="508">
        <v>2.9883699999999999E-2</v>
      </c>
      <c r="BI28" s="508">
        <v>3.2437500000000001E-2</v>
      </c>
      <c r="BJ28" s="508">
        <v>3.3374399999999999E-2</v>
      </c>
      <c r="BK28" s="508">
        <v>5.0443399999999999E-2</v>
      </c>
      <c r="BL28" s="508">
        <v>4.5044099999999997E-2</v>
      </c>
      <c r="BM28" s="508">
        <v>6.2391299999999997E-2</v>
      </c>
      <c r="BN28" s="508">
        <v>7.3043800000000006E-2</v>
      </c>
      <c r="BO28" s="508">
        <v>7.2221400000000005E-2</v>
      </c>
      <c r="BP28" s="508">
        <v>6.3886200000000004E-2</v>
      </c>
      <c r="BQ28" s="508">
        <v>5.00016E-2</v>
      </c>
      <c r="BR28" s="508">
        <v>4.3056200000000003E-2</v>
      </c>
      <c r="BS28" s="508">
        <v>4.0437300000000002E-2</v>
      </c>
      <c r="BT28" s="508">
        <v>3.3221800000000003E-2</v>
      </c>
      <c r="BU28" s="508">
        <v>3.40646E-2</v>
      </c>
      <c r="BV28" s="508">
        <v>3.42212E-2</v>
      </c>
    </row>
    <row r="29" spans="1:74" ht="11.1" customHeight="1" x14ac:dyDescent="0.2">
      <c r="A29" s="255" t="s">
        <v>726</v>
      </c>
      <c r="B29" s="497" t="s">
        <v>1058</v>
      </c>
      <c r="C29" s="521">
        <v>7.4553883159999996</v>
      </c>
      <c r="D29" s="521">
        <v>7.262333065</v>
      </c>
      <c r="E29" s="521">
        <v>7.2240454410000003</v>
      </c>
      <c r="F29" s="521">
        <v>7.6193987410000004</v>
      </c>
      <c r="G29" s="521">
        <v>8.2477058289999992</v>
      </c>
      <c r="H29" s="521">
        <v>8.7366701750000004</v>
      </c>
      <c r="I29" s="521">
        <v>7.7052674310000002</v>
      </c>
      <c r="J29" s="521">
        <v>7.0702537650000004</v>
      </c>
      <c r="K29" s="521">
        <v>5.7566031100000004</v>
      </c>
      <c r="L29" s="521">
        <v>7.6861877859999996</v>
      </c>
      <c r="M29" s="521">
        <v>7.6479639309999996</v>
      </c>
      <c r="N29" s="521">
        <v>8.2956480700000004</v>
      </c>
      <c r="O29" s="521">
        <v>7.8765908759999999</v>
      </c>
      <c r="P29" s="521">
        <v>6.3963201659999998</v>
      </c>
      <c r="Q29" s="521">
        <v>10.866799826999999</v>
      </c>
      <c r="R29" s="521">
        <v>9.5155620610000007</v>
      </c>
      <c r="S29" s="521">
        <v>9.9117584189999999</v>
      </c>
      <c r="T29" s="521">
        <v>8.0731541419999999</v>
      </c>
      <c r="U29" s="521">
        <v>6.8816424439999997</v>
      </c>
      <c r="V29" s="521">
        <v>8.4139649819999995</v>
      </c>
      <c r="W29" s="521">
        <v>8.0155841609999996</v>
      </c>
      <c r="X29" s="521">
        <v>9.4825498719999999</v>
      </c>
      <c r="Y29" s="521">
        <v>9.1696236530000004</v>
      </c>
      <c r="Z29" s="521">
        <v>10.152901803000001</v>
      </c>
      <c r="AA29" s="521">
        <v>9.3736941280000003</v>
      </c>
      <c r="AB29" s="521">
        <v>9.4525187739999996</v>
      </c>
      <c r="AC29" s="521">
        <v>12.010543963</v>
      </c>
      <c r="AD29" s="521">
        <v>13.176274337000001</v>
      </c>
      <c r="AE29" s="521">
        <v>14.05774429</v>
      </c>
      <c r="AF29" s="521">
        <v>11.876464736000001</v>
      </c>
      <c r="AG29" s="521">
        <v>11.32643648</v>
      </c>
      <c r="AH29" s="521">
        <v>8.4669765170000009</v>
      </c>
      <c r="AI29" s="521">
        <v>7.9285304319999996</v>
      </c>
      <c r="AJ29" s="521">
        <v>9.2918863040000002</v>
      </c>
      <c r="AK29" s="521">
        <v>10.039282908000001</v>
      </c>
      <c r="AL29" s="521">
        <v>9.5845065369999993</v>
      </c>
      <c r="AM29" s="521">
        <v>12.154778337</v>
      </c>
      <c r="AN29" s="521">
        <v>11.395677697</v>
      </c>
      <c r="AO29" s="521">
        <v>13.019418400999999</v>
      </c>
      <c r="AP29" s="521">
        <v>12.537796789</v>
      </c>
      <c r="AQ29" s="521">
        <v>10.151650895</v>
      </c>
      <c r="AR29" s="521">
        <v>11.09062501</v>
      </c>
      <c r="AS29" s="521">
        <v>12.377475979</v>
      </c>
      <c r="AT29" s="521">
        <v>11.219282983999999</v>
      </c>
      <c r="AU29" s="521">
        <v>10.043837634999999</v>
      </c>
      <c r="AV29" s="521">
        <v>11.118552637000001</v>
      </c>
      <c r="AW29" s="521">
        <v>9.5219867770000004</v>
      </c>
      <c r="AX29" s="521">
        <v>11.009752443</v>
      </c>
      <c r="AY29" s="521">
        <v>10.426249925</v>
      </c>
      <c r="AZ29" s="521">
        <v>12.983417736</v>
      </c>
      <c r="BA29" s="521">
        <v>13.221130652999999</v>
      </c>
      <c r="BB29" s="521">
        <v>14.585542568999999</v>
      </c>
      <c r="BC29" s="521">
        <v>13.592505181</v>
      </c>
      <c r="BD29" s="728">
        <v>14.005178386000001</v>
      </c>
      <c r="BE29" s="728">
        <v>13.29677</v>
      </c>
      <c r="BF29" s="728">
        <v>13.47442</v>
      </c>
      <c r="BG29" s="508">
        <v>12.2781</v>
      </c>
      <c r="BH29" s="508">
        <v>13.89015</v>
      </c>
      <c r="BI29" s="508">
        <v>12.01524</v>
      </c>
      <c r="BJ29" s="508">
        <v>13.49086</v>
      </c>
      <c r="BK29" s="508">
        <v>11.63119</v>
      </c>
      <c r="BL29" s="508">
        <v>13.147449999999999</v>
      </c>
      <c r="BM29" s="508">
        <v>15.69021</v>
      </c>
      <c r="BN29" s="508">
        <v>17.579979999999999</v>
      </c>
      <c r="BO29" s="508">
        <v>17.27158</v>
      </c>
      <c r="BP29" s="508">
        <v>17.991810000000001</v>
      </c>
      <c r="BQ29" s="508">
        <v>17.239360000000001</v>
      </c>
      <c r="BR29" s="508">
        <v>16.167059999999999</v>
      </c>
      <c r="BS29" s="508">
        <v>14.75254</v>
      </c>
      <c r="BT29" s="508">
        <v>15.378729999999999</v>
      </c>
      <c r="BU29" s="508">
        <v>13.0014</v>
      </c>
      <c r="BV29" s="508">
        <v>14.85909</v>
      </c>
    </row>
    <row r="30" spans="1:74" ht="11.1" customHeight="1" x14ac:dyDescent="0.2">
      <c r="A30" s="255" t="s">
        <v>727</v>
      </c>
      <c r="B30" s="531" t="s">
        <v>1059</v>
      </c>
      <c r="C30" s="521">
        <v>0.13650770500000001</v>
      </c>
      <c r="D30" s="521">
        <v>0.141480568</v>
      </c>
      <c r="E30" s="521">
        <v>0.12436261699999999</v>
      </c>
      <c r="F30" s="521">
        <v>0.10387134200000001</v>
      </c>
      <c r="G30" s="521">
        <v>0.11810567900000001</v>
      </c>
      <c r="H30" s="521">
        <v>0.107209181</v>
      </c>
      <c r="I30" s="521">
        <v>0.118642795</v>
      </c>
      <c r="J30" s="521">
        <v>0.14517975699999999</v>
      </c>
      <c r="K30" s="521">
        <v>0.11455332</v>
      </c>
      <c r="L30" s="521">
        <v>0.11851856400000001</v>
      </c>
      <c r="M30" s="521">
        <v>0.15525117399999999</v>
      </c>
      <c r="N30" s="521">
        <v>0.147795697</v>
      </c>
      <c r="O30" s="521">
        <v>0.138803337</v>
      </c>
      <c r="P30" s="521">
        <v>0.11363150399999999</v>
      </c>
      <c r="Q30" s="521">
        <v>3.4717080999999997E-2</v>
      </c>
      <c r="R30" s="521">
        <v>0.101852585</v>
      </c>
      <c r="S30" s="521">
        <v>9.6236774999999997E-2</v>
      </c>
      <c r="T30" s="521">
        <v>0.12481921</v>
      </c>
      <c r="U30" s="521">
        <v>0.13320518200000001</v>
      </c>
      <c r="V30" s="521">
        <v>0.145900788</v>
      </c>
      <c r="W30" s="521">
        <v>0.142540747</v>
      </c>
      <c r="X30" s="521">
        <v>0.17033233</v>
      </c>
      <c r="Y30" s="521">
        <v>0.134184145</v>
      </c>
      <c r="Z30" s="521">
        <v>0.113602469</v>
      </c>
      <c r="AA30" s="521">
        <v>0.11755508100000001</v>
      </c>
      <c r="AB30" s="521">
        <v>0.18735367999999999</v>
      </c>
      <c r="AC30" s="521">
        <v>0.112483529</v>
      </c>
      <c r="AD30" s="521">
        <v>0.14308072799999999</v>
      </c>
      <c r="AE30" s="521">
        <v>0.174936275</v>
      </c>
      <c r="AF30" s="521">
        <v>0.12432515600000001</v>
      </c>
      <c r="AG30" s="521">
        <v>0.13279948699999999</v>
      </c>
      <c r="AH30" s="521">
        <v>9.9583426000000003E-2</v>
      </c>
      <c r="AI30" s="521">
        <v>0.116981869</v>
      </c>
      <c r="AJ30" s="521">
        <v>0.102338689</v>
      </c>
      <c r="AK30" s="521">
        <v>8.1768909000000001E-2</v>
      </c>
      <c r="AL30" s="521">
        <v>0.14554678900000001</v>
      </c>
      <c r="AM30" s="521">
        <v>8.3061866999999998E-2</v>
      </c>
      <c r="AN30" s="521">
        <v>6.4943317E-2</v>
      </c>
      <c r="AO30" s="521">
        <v>9.8391340999999993E-2</v>
      </c>
      <c r="AP30" s="521">
        <v>0.105958468</v>
      </c>
      <c r="AQ30" s="521">
        <v>0.130758298</v>
      </c>
      <c r="AR30" s="521">
        <v>0.11341452</v>
      </c>
      <c r="AS30" s="521">
        <v>0.105440456</v>
      </c>
      <c r="AT30" s="521">
        <v>0.13551179999999999</v>
      </c>
      <c r="AU30" s="521">
        <v>0.10409523599999999</v>
      </c>
      <c r="AV30" s="521">
        <v>7.7486797999999996E-2</v>
      </c>
      <c r="AW30" s="521">
        <v>7.7060709000000005E-2</v>
      </c>
      <c r="AX30" s="521">
        <v>0.11746965099999999</v>
      </c>
      <c r="AY30" s="521">
        <v>0.106976049</v>
      </c>
      <c r="AZ30" s="521">
        <v>4.8367132E-2</v>
      </c>
      <c r="BA30" s="521">
        <v>0.12050496199999999</v>
      </c>
      <c r="BB30" s="521">
        <v>0.112158654</v>
      </c>
      <c r="BC30" s="521">
        <v>8.3188603E-2</v>
      </c>
      <c r="BD30" s="728">
        <v>0.10994087399999999</v>
      </c>
      <c r="BE30" s="728">
        <v>0.112927</v>
      </c>
      <c r="BF30" s="728">
        <v>0.1005409</v>
      </c>
      <c r="BG30" s="508">
        <v>9.3335199999999993E-2</v>
      </c>
      <c r="BH30" s="508">
        <v>8.5637400000000002E-2</v>
      </c>
      <c r="BI30" s="508">
        <v>8.8172500000000001E-2</v>
      </c>
      <c r="BJ30" s="508">
        <v>9.7400299999999995E-2</v>
      </c>
      <c r="BK30" s="508">
        <v>6.3448900000000003E-2</v>
      </c>
      <c r="BL30" s="508">
        <v>6.72344E-2</v>
      </c>
      <c r="BM30" s="508">
        <v>7.2575799999999996E-2</v>
      </c>
      <c r="BN30" s="508">
        <v>8.5051100000000004E-2</v>
      </c>
      <c r="BO30" s="508">
        <v>9.0720599999999998E-2</v>
      </c>
      <c r="BP30" s="508">
        <v>6.8160999999999999E-2</v>
      </c>
      <c r="BQ30" s="508">
        <v>7.5949900000000001E-2</v>
      </c>
      <c r="BR30" s="508">
        <v>7.1973300000000004E-2</v>
      </c>
      <c r="BS30" s="508">
        <v>5.7470899999999998E-2</v>
      </c>
      <c r="BT30" s="508">
        <v>3.533E-2</v>
      </c>
      <c r="BU30" s="508">
        <v>3.0959400000000002E-2</v>
      </c>
      <c r="BV30" s="508">
        <v>6.0911899999999998E-2</v>
      </c>
    </row>
    <row r="31" spans="1:74" ht="11.1" customHeight="1" x14ac:dyDescent="0.2">
      <c r="A31" s="255" t="s">
        <v>729</v>
      </c>
      <c r="B31" s="529" t="s">
        <v>1060</v>
      </c>
      <c r="C31" s="521">
        <v>29.034420000000001</v>
      </c>
      <c r="D31" s="521">
        <v>28.004712000000001</v>
      </c>
      <c r="E31" s="521">
        <v>28.236516999999999</v>
      </c>
      <c r="F31" s="521">
        <v>26.959955999999998</v>
      </c>
      <c r="G31" s="521">
        <v>31.274932</v>
      </c>
      <c r="H31" s="521">
        <v>35.520856000000002</v>
      </c>
      <c r="I31" s="521">
        <v>40.306396999999997</v>
      </c>
      <c r="J31" s="521">
        <v>40.843271000000001</v>
      </c>
      <c r="K31" s="521">
        <v>32.758505</v>
      </c>
      <c r="L31" s="521">
        <v>31.253854</v>
      </c>
      <c r="M31" s="521">
        <v>27.294096</v>
      </c>
      <c r="N31" s="521">
        <v>30.292216</v>
      </c>
      <c r="O31" s="521">
        <v>30.80788677</v>
      </c>
      <c r="P31" s="521">
        <v>29.07333285</v>
      </c>
      <c r="Q31" s="521">
        <v>27.350377250000001</v>
      </c>
      <c r="R31" s="521">
        <v>28.07953088</v>
      </c>
      <c r="S31" s="521">
        <v>31.779617959999999</v>
      </c>
      <c r="T31" s="521">
        <v>37.34224202</v>
      </c>
      <c r="U31" s="521">
        <v>39.569852060000002</v>
      </c>
      <c r="V31" s="521">
        <v>41.383135869999997</v>
      </c>
      <c r="W31" s="521">
        <v>36.535030519999999</v>
      </c>
      <c r="X31" s="521">
        <v>32.650765100000001</v>
      </c>
      <c r="Y31" s="521">
        <v>27.952137830000002</v>
      </c>
      <c r="Z31" s="521">
        <v>30.17727987</v>
      </c>
      <c r="AA31" s="521">
        <v>33.388903736000003</v>
      </c>
      <c r="AB31" s="521">
        <v>31.269723657</v>
      </c>
      <c r="AC31" s="521">
        <v>30.479234794</v>
      </c>
      <c r="AD31" s="521">
        <v>30.784697335000001</v>
      </c>
      <c r="AE31" s="521">
        <v>38.454477679</v>
      </c>
      <c r="AF31" s="521">
        <v>42.032294825999998</v>
      </c>
      <c r="AG31" s="521">
        <v>45.973782196999998</v>
      </c>
      <c r="AH31" s="521">
        <v>42.980439337</v>
      </c>
      <c r="AI31" s="521">
        <v>37.405345709000002</v>
      </c>
      <c r="AJ31" s="521">
        <v>32.164443667</v>
      </c>
      <c r="AK31" s="521">
        <v>31.168254435000001</v>
      </c>
      <c r="AL31" s="521">
        <v>33.783066697999999</v>
      </c>
      <c r="AM31" s="521">
        <v>32.159939151000003</v>
      </c>
      <c r="AN31" s="521">
        <v>30.222638588999999</v>
      </c>
      <c r="AO31" s="521">
        <v>31.792810022000001</v>
      </c>
      <c r="AP31" s="521">
        <v>30.663500189000001</v>
      </c>
      <c r="AQ31" s="521">
        <v>36.457589315</v>
      </c>
      <c r="AR31" s="521">
        <v>42.671294961999997</v>
      </c>
      <c r="AS31" s="521">
        <v>47.428143671999997</v>
      </c>
      <c r="AT31" s="521">
        <v>50.233858816000001</v>
      </c>
      <c r="AU31" s="521">
        <v>42.944873373</v>
      </c>
      <c r="AV31" s="521">
        <v>35.376973202999999</v>
      </c>
      <c r="AW31" s="521">
        <v>31.326295963</v>
      </c>
      <c r="AX31" s="521">
        <v>33.271041646</v>
      </c>
      <c r="AY31" s="521">
        <v>38.180347415999996</v>
      </c>
      <c r="AZ31" s="521">
        <v>30.625006802000001</v>
      </c>
      <c r="BA31" s="521">
        <v>32.201000219999997</v>
      </c>
      <c r="BB31" s="521">
        <v>33.456731040999998</v>
      </c>
      <c r="BC31" s="521">
        <v>39.970653460999998</v>
      </c>
      <c r="BD31" s="728">
        <v>44.378013209999999</v>
      </c>
      <c r="BE31" s="728">
        <v>43.322240000000001</v>
      </c>
      <c r="BF31" s="728">
        <v>47.161560000000001</v>
      </c>
      <c r="BG31" s="508">
        <v>42.930950000000003</v>
      </c>
      <c r="BH31" s="508">
        <v>39.012819999999998</v>
      </c>
      <c r="BI31" s="508">
        <v>35.410559999999997</v>
      </c>
      <c r="BJ31" s="508">
        <v>37.823520000000002</v>
      </c>
      <c r="BK31" s="508">
        <v>37.883130000000001</v>
      </c>
      <c r="BL31" s="508">
        <v>33.260509999999996</v>
      </c>
      <c r="BM31" s="508">
        <v>34.193559999999998</v>
      </c>
      <c r="BN31" s="508">
        <v>35.025080000000003</v>
      </c>
      <c r="BO31" s="508">
        <v>40.591790000000003</v>
      </c>
      <c r="BP31" s="508">
        <v>45.128430000000002</v>
      </c>
      <c r="BQ31" s="508">
        <v>49.635539999999999</v>
      </c>
      <c r="BR31" s="508">
        <v>51.86412</v>
      </c>
      <c r="BS31" s="508">
        <v>44.517980000000001</v>
      </c>
      <c r="BT31" s="508">
        <v>40.085230000000003</v>
      </c>
      <c r="BU31" s="508">
        <v>36.369660000000003</v>
      </c>
      <c r="BV31" s="508">
        <v>38.673690000000001</v>
      </c>
    </row>
    <row r="32" spans="1:74" ht="11.1" customHeight="1" x14ac:dyDescent="0.2">
      <c r="A32" s="250"/>
      <c r="B32" s="68" t="s">
        <v>767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2"/>
      <c r="AN32" s="522"/>
      <c r="AO32" s="522"/>
      <c r="AP32" s="522"/>
      <c r="AQ32" s="522"/>
      <c r="AR32" s="522"/>
      <c r="AS32" s="522"/>
      <c r="AT32" s="522"/>
      <c r="AU32" s="522"/>
      <c r="AV32" s="522"/>
      <c r="AW32" s="522"/>
      <c r="AX32" s="522"/>
      <c r="AY32" s="522"/>
      <c r="AZ32" s="522"/>
      <c r="BA32" s="522"/>
      <c r="BB32" s="522"/>
      <c r="BC32" s="522"/>
      <c r="BD32" s="800"/>
      <c r="BE32" s="800"/>
      <c r="BF32" s="800"/>
      <c r="BG32" s="527"/>
      <c r="BH32" s="527"/>
      <c r="BI32" s="527"/>
      <c r="BJ32" s="527"/>
      <c r="BK32" s="527"/>
      <c r="BL32" s="527"/>
      <c r="BM32" s="527"/>
      <c r="BN32" s="527"/>
      <c r="BO32" s="527"/>
      <c r="BP32" s="527"/>
      <c r="BQ32" s="527"/>
      <c r="BR32" s="527"/>
      <c r="BS32" s="527"/>
      <c r="BT32" s="527"/>
      <c r="BU32" s="527"/>
      <c r="BV32" s="527"/>
    </row>
    <row r="33" spans="1:74" s="321" customFormat="1" ht="11.1" customHeight="1" x14ac:dyDescent="0.2">
      <c r="A33" s="528" t="s">
        <v>736</v>
      </c>
      <c r="B33" s="530" t="s">
        <v>1057</v>
      </c>
      <c r="C33" s="344">
        <v>34.432599125000003</v>
      </c>
      <c r="D33" s="344">
        <v>33.098352789000003</v>
      </c>
      <c r="E33" s="344">
        <v>31.575565485999999</v>
      </c>
      <c r="F33" s="344">
        <v>27.762676845000001</v>
      </c>
      <c r="G33" s="344">
        <v>29.920159713</v>
      </c>
      <c r="H33" s="344">
        <v>31.394725492999999</v>
      </c>
      <c r="I33" s="344">
        <v>36.023892105999998</v>
      </c>
      <c r="J33" s="344">
        <v>36.172668106000003</v>
      </c>
      <c r="K33" s="344">
        <v>30.664004252000002</v>
      </c>
      <c r="L33" s="344">
        <v>29.907008308999998</v>
      </c>
      <c r="M33" s="344">
        <v>30.275512686999999</v>
      </c>
      <c r="N33" s="344">
        <v>33.551240454999999</v>
      </c>
      <c r="O33" s="344">
        <v>34.585638795999998</v>
      </c>
      <c r="P33" s="344">
        <v>31.635059355999999</v>
      </c>
      <c r="Q33" s="344">
        <v>31.676649672</v>
      </c>
      <c r="R33" s="344">
        <v>28.104434281</v>
      </c>
      <c r="S33" s="344">
        <v>29.093586384999998</v>
      </c>
      <c r="T33" s="344">
        <v>34.172312320000003</v>
      </c>
      <c r="U33" s="344">
        <v>36.911209079999999</v>
      </c>
      <c r="V33" s="344">
        <v>35.760182768999996</v>
      </c>
      <c r="W33" s="344">
        <v>30.747212053999998</v>
      </c>
      <c r="X33" s="344">
        <v>28.596190131</v>
      </c>
      <c r="Y33" s="344">
        <v>30.686133293000001</v>
      </c>
      <c r="Z33" s="344">
        <v>35.194826333999998</v>
      </c>
      <c r="AA33" s="344">
        <v>36.384848376000001</v>
      </c>
      <c r="AB33" s="344">
        <v>32.486646258</v>
      </c>
      <c r="AC33" s="344">
        <v>33.150928897</v>
      </c>
      <c r="AD33" s="344">
        <v>29.093965185999998</v>
      </c>
      <c r="AE33" s="344">
        <v>31.293890878999999</v>
      </c>
      <c r="AF33" s="344">
        <v>33.492102803000002</v>
      </c>
      <c r="AG33" s="344">
        <v>38.822236975000003</v>
      </c>
      <c r="AH33" s="344">
        <v>37.902866244999998</v>
      </c>
      <c r="AI33" s="344">
        <v>32.435742156000003</v>
      </c>
      <c r="AJ33" s="344">
        <v>29.49104415</v>
      </c>
      <c r="AK33" s="344">
        <v>32.197268037999997</v>
      </c>
      <c r="AL33" s="344">
        <v>34.412505072000002</v>
      </c>
      <c r="AM33" s="344">
        <v>32.608426018999999</v>
      </c>
      <c r="AN33" s="344">
        <v>29.313596365999999</v>
      </c>
      <c r="AO33" s="344">
        <v>29.850306423999999</v>
      </c>
      <c r="AP33" s="344">
        <v>25.256014566000001</v>
      </c>
      <c r="AQ33" s="344">
        <v>30.003596532</v>
      </c>
      <c r="AR33" s="344">
        <v>27.321743629</v>
      </c>
      <c r="AS33" s="344">
        <v>34.202441757999999</v>
      </c>
      <c r="AT33" s="344">
        <v>33.726529253000002</v>
      </c>
      <c r="AU33" s="344">
        <v>27.456337903000001</v>
      </c>
      <c r="AV33" s="344">
        <v>27.676491649999999</v>
      </c>
      <c r="AW33" s="344">
        <v>29.376961292000001</v>
      </c>
      <c r="AX33" s="344">
        <v>30.962530809</v>
      </c>
      <c r="AY33" s="344">
        <v>31.747091112</v>
      </c>
      <c r="AZ33" s="344">
        <v>28.896466306000001</v>
      </c>
      <c r="BA33" s="344">
        <v>29.696871121000001</v>
      </c>
      <c r="BB33" s="344">
        <v>26.119422532000002</v>
      </c>
      <c r="BC33" s="344">
        <v>26.933568489999999</v>
      </c>
      <c r="BD33" s="784">
        <v>30.974780968000001</v>
      </c>
      <c r="BE33" s="784">
        <v>35.574190000000002</v>
      </c>
      <c r="BF33" s="784">
        <v>34.13326</v>
      </c>
      <c r="BG33" s="514">
        <v>29.26915</v>
      </c>
      <c r="BH33" s="514">
        <v>28.358239999999999</v>
      </c>
      <c r="BI33" s="514">
        <v>29.531929999999999</v>
      </c>
      <c r="BJ33" s="514">
        <v>32.796790000000001</v>
      </c>
      <c r="BK33" s="514">
        <v>34.474850000000004</v>
      </c>
      <c r="BL33" s="514">
        <v>29.201029999999999</v>
      </c>
      <c r="BM33" s="514">
        <v>29.975159999999999</v>
      </c>
      <c r="BN33" s="514">
        <v>28.412710000000001</v>
      </c>
      <c r="BO33" s="514">
        <v>28.855419999999999</v>
      </c>
      <c r="BP33" s="514">
        <v>32.027500000000003</v>
      </c>
      <c r="BQ33" s="514">
        <v>35.846420000000002</v>
      </c>
      <c r="BR33" s="514">
        <v>36.061810000000001</v>
      </c>
      <c r="BS33" s="514">
        <v>30.33455</v>
      </c>
      <c r="BT33" s="514">
        <v>28.505089999999999</v>
      </c>
      <c r="BU33" s="514">
        <v>29.751570000000001</v>
      </c>
      <c r="BV33" s="514">
        <v>33.245600000000003</v>
      </c>
    </row>
    <row r="34" spans="1:74" ht="11.1" customHeight="1" x14ac:dyDescent="0.2">
      <c r="A34" s="255" t="s">
        <v>730</v>
      </c>
      <c r="B34" s="531" t="s">
        <v>1050</v>
      </c>
      <c r="C34" s="521">
        <v>8.5288587820000004</v>
      </c>
      <c r="D34" s="521">
        <v>7.4761617469999999</v>
      </c>
      <c r="E34" s="521">
        <v>8.5126187689999995</v>
      </c>
      <c r="F34" s="521">
        <v>7.170352898</v>
      </c>
      <c r="G34" s="521">
        <v>4.317512335</v>
      </c>
      <c r="H34" s="521">
        <v>5.3940769340000001</v>
      </c>
      <c r="I34" s="521">
        <v>8.4156807689999997</v>
      </c>
      <c r="J34" s="521">
        <v>10.009377531</v>
      </c>
      <c r="K34" s="521">
        <v>9.2826461229999992</v>
      </c>
      <c r="L34" s="521">
        <v>7.7701936720000004</v>
      </c>
      <c r="M34" s="521">
        <v>6.3898621359999996</v>
      </c>
      <c r="N34" s="521">
        <v>8.1069907029999992</v>
      </c>
      <c r="O34" s="521">
        <v>7.7339936890000001</v>
      </c>
      <c r="P34" s="521">
        <v>6.8899493759999997</v>
      </c>
      <c r="Q34" s="521">
        <v>7.4810001450000003</v>
      </c>
      <c r="R34" s="521">
        <v>6.9484933719999997</v>
      </c>
      <c r="S34" s="521">
        <v>5.7593157469999996</v>
      </c>
      <c r="T34" s="521">
        <v>8.2549288740000009</v>
      </c>
      <c r="U34" s="521">
        <v>10.46764817</v>
      </c>
      <c r="V34" s="521">
        <v>10.275682272999999</v>
      </c>
      <c r="W34" s="521">
        <v>8.7981664090000002</v>
      </c>
      <c r="X34" s="521">
        <v>6.7560376240000002</v>
      </c>
      <c r="Y34" s="521">
        <v>7.2731943250000004</v>
      </c>
      <c r="Z34" s="521">
        <v>7.7069069389999996</v>
      </c>
      <c r="AA34" s="521">
        <v>7.5859346490000004</v>
      </c>
      <c r="AB34" s="521">
        <v>6.7361877229999996</v>
      </c>
      <c r="AC34" s="521">
        <v>5.8662121029999996</v>
      </c>
      <c r="AD34" s="521">
        <v>5.899921215</v>
      </c>
      <c r="AE34" s="521">
        <v>4.7123450079999998</v>
      </c>
      <c r="AF34" s="521">
        <v>4.8228631709999998</v>
      </c>
      <c r="AG34" s="521">
        <v>8.4887887650000007</v>
      </c>
      <c r="AH34" s="521">
        <v>9.8591362270000005</v>
      </c>
      <c r="AI34" s="521">
        <v>9.367711087</v>
      </c>
      <c r="AJ34" s="521">
        <v>8.3393546379999997</v>
      </c>
      <c r="AK34" s="521">
        <v>8.3430160079999993</v>
      </c>
      <c r="AL34" s="521">
        <v>9.5703877070000001</v>
      </c>
      <c r="AM34" s="521">
        <v>8.7382172449999995</v>
      </c>
      <c r="AN34" s="521">
        <v>7.1906987019999997</v>
      </c>
      <c r="AO34" s="521">
        <v>8.3341732369999999</v>
      </c>
      <c r="AP34" s="521">
        <v>6.3618760759999997</v>
      </c>
      <c r="AQ34" s="521">
        <v>5.2343699060000004</v>
      </c>
      <c r="AR34" s="521">
        <v>6.276584969</v>
      </c>
      <c r="AS34" s="521">
        <v>9.930467793</v>
      </c>
      <c r="AT34" s="521">
        <v>9.6749262419999997</v>
      </c>
      <c r="AU34" s="521">
        <v>8.2382946490000002</v>
      </c>
      <c r="AV34" s="521">
        <v>7.7429754119999998</v>
      </c>
      <c r="AW34" s="521">
        <v>7.5273100060000004</v>
      </c>
      <c r="AX34" s="521">
        <v>8.6427125090000008</v>
      </c>
      <c r="AY34" s="521">
        <v>9.4578862309999998</v>
      </c>
      <c r="AZ34" s="521">
        <v>8.3179839500000003</v>
      </c>
      <c r="BA34" s="521">
        <v>7.9015390270000001</v>
      </c>
      <c r="BB34" s="521">
        <v>6.2059891839999999</v>
      </c>
      <c r="BC34" s="521">
        <v>5.5593139899999997</v>
      </c>
      <c r="BD34" s="728">
        <v>7.6189919899999996</v>
      </c>
      <c r="BE34" s="728">
        <v>10.517719553999999</v>
      </c>
      <c r="BF34" s="728">
        <v>10.259328099999999</v>
      </c>
      <c r="BG34" s="508">
        <v>8.0587180000000007</v>
      </c>
      <c r="BH34" s="508">
        <v>6.6238289999999997</v>
      </c>
      <c r="BI34" s="508">
        <v>5.9306939999999999</v>
      </c>
      <c r="BJ34" s="508">
        <v>6.4963139999999999</v>
      </c>
      <c r="BK34" s="508">
        <v>9.4919429999999991</v>
      </c>
      <c r="BL34" s="508">
        <v>6.9363720000000004</v>
      </c>
      <c r="BM34" s="508">
        <v>6.3403090000000004</v>
      </c>
      <c r="BN34" s="508">
        <v>5.3915410000000001</v>
      </c>
      <c r="BO34" s="508">
        <v>3.8057799999999999</v>
      </c>
      <c r="BP34" s="508">
        <v>5.2047590000000001</v>
      </c>
      <c r="BQ34" s="508">
        <v>7.7480380000000002</v>
      </c>
      <c r="BR34" s="508">
        <v>9.2770139999999994</v>
      </c>
      <c r="BS34" s="508">
        <v>6.7488380000000001</v>
      </c>
      <c r="BT34" s="508">
        <v>5.343731</v>
      </c>
      <c r="BU34" s="508">
        <v>5.1461030000000001</v>
      </c>
      <c r="BV34" s="508">
        <v>6.4778520000000004</v>
      </c>
    </row>
    <row r="35" spans="1:74" ht="11.1" customHeight="1" x14ac:dyDescent="0.2">
      <c r="A35" s="255" t="s">
        <v>731</v>
      </c>
      <c r="B35" s="531" t="s">
        <v>478</v>
      </c>
      <c r="C35" s="521">
        <v>9.2897574400000007</v>
      </c>
      <c r="D35" s="521">
        <v>7.6646707679999997</v>
      </c>
      <c r="E35" s="521">
        <v>7.6348706230000003</v>
      </c>
      <c r="F35" s="521">
        <v>6.2389440309999999</v>
      </c>
      <c r="G35" s="521">
        <v>5.4186747349999997</v>
      </c>
      <c r="H35" s="521">
        <v>6.2620167540000002</v>
      </c>
      <c r="I35" s="521">
        <v>8.5278825680000008</v>
      </c>
      <c r="J35" s="521">
        <v>9.8689451120000005</v>
      </c>
      <c r="K35" s="521">
        <v>8.4934763699999998</v>
      </c>
      <c r="L35" s="521">
        <v>8.0402419720000005</v>
      </c>
      <c r="M35" s="521">
        <v>8.0252112289999999</v>
      </c>
      <c r="N35" s="521">
        <v>9.0732423250000007</v>
      </c>
      <c r="O35" s="521">
        <v>8.4581686840000003</v>
      </c>
      <c r="P35" s="521">
        <v>7.9209780009999999</v>
      </c>
      <c r="Q35" s="521">
        <v>8.2333877429999998</v>
      </c>
      <c r="R35" s="521">
        <v>6.0019434250000003</v>
      </c>
      <c r="S35" s="521">
        <v>6.2179489439999998</v>
      </c>
      <c r="T35" s="521">
        <v>8.1834331200000001</v>
      </c>
      <c r="U35" s="521">
        <v>10.214676687000001</v>
      </c>
      <c r="V35" s="521">
        <v>9.6586520539999992</v>
      </c>
      <c r="W35" s="521">
        <v>9.2188936750000003</v>
      </c>
      <c r="X35" s="521">
        <v>8.4718863669999998</v>
      </c>
      <c r="Y35" s="521">
        <v>7.6659358710000003</v>
      </c>
      <c r="Z35" s="521">
        <v>7.9884739619999996</v>
      </c>
      <c r="AA35" s="521">
        <v>8.7431164950000007</v>
      </c>
      <c r="AB35" s="521">
        <v>7.5986228320000002</v>
      </c>
      <c r="AC35" s="521">
        <v>7.7727127539999996</v>
      </c>
      <c r="AD35" s="521">
        <v>6.390132983</v>
      </c>
      <c r="AE35" s="521">
        <v>6.7555069249999997</v>
      </c>
      <c r="AF35" s="521">
        <v>7.3375753450000003</v>
      </c>
      <c r="AG35" s="521">
        <v>9.9951739340000003</v>
      </c>
      <c r="AH35" s="521">
        <v>10.615330370000001</v>
      </c>
      <c r="AI35" s="521">
        <v>9.1324222380000002</v>
      </c>
      <c r="AJ35" s="521">
        <v>8.385279251</v>
      </c>
      <c r="AK35" s="521">
        <v>7.8326144319999997</v>
      </c>
      <c r="AL35" s="521">
        <v>8.4508815269999999</v>
      </c>
      <c r="AM35" s="521">
        <v>7.8730906049999998</v>
      </c>
      <c r="AN35" s="521">
        <v>6.1530052189999997</v>
      </c>
      <c r="AO35" s="521">
        <v>6.1968527480000004</v>
      </c>
      <c r="AP35" s="521">
        <v>4.9779680229999999</v>
      </c>
      <c r="AQ35" s="521">
        <v>3.9395284099999999</v>
      </c>
      <c r="AR35" s="521">
        <v>5.4878141500000002</v>
      </c>
      <c r="AS35" s="521">
        <v>8.4916296849999995</v>
      </c>
      <c r="AT35" s="521">
        <v>8.2538067660000003</v>
      </c>
      <c r="AU35" s="521">
        <v>6.8336207990000002</v>
      </c>
      <c r="AV35" s="521">
        <v>7.0306503229999997</v>
      </c>
      <c r="AW35" s="521">
        <v>6.369331732</v>
      </c>
      <c r="AX35" s="521">
        <v>6.7552709169999998</v>
      </c>
      <c r="AY35" s="521">
        <v>6.9096546390000002</v>
      </c>
      <c r="AZ35" s="521">
        <v>5.867073446</v>
      </c>
      <c r="BA35" s="521">
        <v>4.6223072920000003</v>
      </c>
      <c r="BB35" s="521">
        <v>3.4766279729999998</v>
      </c>
      <c r="BC35" s="521">
        <v>3.1526187659999998</v>
      </c>
      <c r="BD35" s="728">
        <v>4.4342368099999998</v>
      </c>
      <c r="BE35" s="728">
        <v>7.7418180000000003</v>
      </c>
      <c r="BF35" s="728">
        <v>7.8639349999999997</v>
      </c>
      <c r="BG35" s="508">
        <v>7.1166799999999997</v>
      </c>
      <c r="BH35" s="508">
        <v>7.7372759999999996</v>
      </c>
      <c r="BI35" s="508">
        <v>7.51302</v>
      </c>
      <c r="BJ35" s="508">
        <v>9.4860690000000005</v>
      </c>
      <c r="BK35" s="508">
        <v>7.1453850000000001</v>
      </c>
      <c r="BL35" s="508">
        <v>5.4359630000000001</v>
      </c>
      <c r="BM35" s="508">
        <v>4.9289160000000001</v>
      </c>
      <c r="BN35" s="508">
        <v>3.133165</v>
      </c>
      <c r="BO35" s="508">
        <v>2.8190759999999999</v>
      </c>
      <c r="BP35" s="508">
        <v>4.4306570000000001</v>
      </c>
      <c r="BQ35" s="508">
        <v>7.023841</v>
      </c>
      <c r="BR35" s="508">
        <v>8.6565370000000001</v>
      </c>
      <c r="BS35" s="508">
        <v>7.6653130000000003</v>
      </c>
      <c r="BT35" s="508">
        <v>7.7499070000000003</v>
      </c>
      <c r="BU35" s="508">
        <v>7.5710309999999996</v>
      </c>
      <c r="BV35" s="508">
        <v>9.0888419999999996</v>
      </c>
    </row>
    <row r="36" spans="1:74" ht="11.1" customHeight="1" x14ac:dyDescent="0.2">
      <c r="A36" s="255" t="s">
        <v>732</v>
      </c>
      <c r="B36" s="497" t="s">
        <v>1051</v>
      </c>
      <c r="C36" s="521">
        <v>0.86132399999999998</v>
      </c>
      <c r="D36" s="521">
        <v>0.72480299999999998</v>
      </c>
      <c r="E36" s="521">
        <v>0.85381799999999997</v>
      </c>
      <c r="F36" s="521">
        <v>0.83510099999999998</v>
      </c>
      <c r="G36" s="521">
        <v>0.78814099999999998</v>
      </c>
      <c r="H36" s="521">
        <v>0.42041600000000001</v>
      </c>
      <c r="I36" s="521">
        <v>0.76592099999999996</v>
      </c>
      <c r="J36" s="521">
        <v>0.84852399999999994</v>
      </c>
      <c r="K36" s="521">
        <v>0.81708599999999998</v>
      </c>
      <c r="L36" s="521">
        <v>0.85855599999999999</v>
      </c>
      <c r="M36" s="521">
        <v>0.79508800000000002</v>
      </c>
      <c r="N36" s="521">
        <v>0.85827200000000003</v>
      </c>
      <c r="O36" s="521">
        <v>0.86509400000000003</v>
      </c>
      <c r="P36" s="521">
        <v>0.76846099999999995</v>
      </c>
      <c r="Q36" s="521">
        <v>0.84978100000000001</v>
      </c>
      <c r="R36" s="521">
        <v>0.74666699999999997</v>
      </c>
      <c r="S36" s="521">
        <v>0.150615</v>
      </c>
      <c r="T36" s="521">
        <v>0.30405700000000002</v>
      </c>
      <c r="U36" s="521">
        <v>0.84557899999999997</v>
      </c>
      <c r="V36" s="521">
        <v>0.84937600000000002</v>
      </c>
      <c r="W36" s="521">
        <v>0.81538299999999997</v>
      </c>
      <c r="X36" s="521">
        <v>0.84853599999999996</v>
      </c>
      <c r="Y36" s="521">
        <v>0.836592</v>
      </c>
      <c r="Z36" s="521">
        <v>0.63114700000000001</v>
      </c>
      <c r="AA36" s="521">
        <v>0.86758400000000002</v>
      </c>
      <c r="AB36" s="521">
        <v>0.75590000000000002</v>
      </c>
      <c r="AC36" s="521">
        <v>0.85374899999999998</v>
      </c>
      <c r="AD36" s="521">
        <v>0.82738299999999998</v>
      </c>
      <c r="AE36" s="521">
        <v>0.84770000000000001</v>
      </c>
      <c r="AF36" s="521">
        <v>0.65011600000000003</v>
      </c>
      <c r="AG36" s="521">
        <v>0.84089499999999995</v>
      </c>
      <c r="AH36" s="521">
        <v>0.83744300000000005</v>
      </c>
      <c r="AI36" s="521">
        <v>0.82007600000000003</v>
      </c>
      <c r="AJ36" s="521">
        <v>0.85456600000000005</v>
      </c>
      <c r="AK36" s="521">
        <v>0.836503</v>
      </c>
      <c r="AL36" s="521">
        <v>0.85962000000000005</v>
      </c>
      <c r="AM36" s="521">
        <v>0.83122499999999999</v>
      </c>
      <c r="AN36" s="521">
        <v>0.77454000000000001</v>
      </c>
      <c r="AO36" s="521">
        <v>0.83724699999999996</v>
      </c>
      <c r="AP36" s="521">
        <v>0.68923800000000002</v>
      </c>
      <c r="AQ36" s="521">
        <v>9.3605999999999995E-2</v>
      </c>
      <c r="AR36" s="521">
        <v>0.26156499999999999</v>
      </c>
      <c r="AS36" s="521">
        <v>0.83072100000000004</v>
      </c>
      <c r="AT36" s="521">
        <v>0.83983600000000003</v>
      </c>
      <c r="AU36" s="521">
        <v>0.82006299999999999</v>
      </c>
      <c r="AV36" s="521">
        <v>0.82575900000000002</v>
      </c>
      <c r="AW36" s="521">
        <v>0.81478600000000001</v>
      </c>
      <c r="AX36" s="521">
        <v>0.81643200000000005</v>
      </c>
      <c r="AY36" s="521">
        <v>0.85842499999999999</v>
      </c>
      <c r="AZ36" s="521">
        <v>0.80249899999999996</v>
      </c>
      <c r="BA36" s="521">
        <v>0.84143400000000002</v>
      </c>
      <c r="BB36" s="521">
        <v>0.82582299999999997</v>
      </c>
      <c r="BC36" s="521">
        <v>0.84636800000000001</v>
      </c>
      <c r="BD36" s="728">
        <v>0.80575600000000003</v>
      </c>
      <c r="BE36" s="728">
        <v>0.84748999999999997</v>
      </c>
      <c r="BF36" s="728">
        <v>0.85299000000000003</v>
      </c>
      <c r="BG36" s="508">
        <v>0.83021</v>
      </c>
      <c r="BH36" s="508">
        <v>0.82482999999999995</v>
      </c>
      <c r="BI36" s="508">
        <v>0.79823</v>
      </c>
      <c r="BJ36" s="508">
        <v>0.82482999999999995</v>
      </c>
      <c r="BK36" s="508">
        <v>0.82482999999999995</v>
      </c>
      <c r="BL36" s="508">
        <v>0.74500999999999995</v>
      </c>
      <c r="BM36" s="508">
        <v>0.82482999999999995</v>
      </c>
      <c r="BN36" s="508">
        <v>0.79823</v>
      </c>
      <c r="BO36" s="508">
        <v>9.2380000000000004E-2</v>
      </c>
      <c r="BP36" s="508">
        <v>0.30243999999999999</v>
      </c>
      <c r="BQ36" s="508">
        <v>0.82482999999999995</v>
      </c>
      <c r="BR36" s="508">
        <v>0.82482999999999995</v>
      </c>
      <c r="BS36" s="508">
        <v>0.79823</v>
      </c>
      <c r="BT36" s="508">
        <v>0.82482999999999995</v>
      </c>
      <c r="BU36" s="508">
        <v>0.79823</v>
      </c>
      <c r="BV36" s="508">
        <v>0.82482999999999995</v>
      </c>
    </row>
    <row r="37" spans="1:74" ht="11.1" customHeight="1" x14ac:dyDescent="0.2">
      <c r="A37" s="255" t="s">
        <v>733</v>
      </c>
      <c r="B37" s="497" t="s">
        <v>1044</v>
      </c>
      <c r="C37" s="521">
        <v>10.953426904000001</v>
      </c>
      <c r="D37" s="521">
        <v>12.159782756</v>
      </c>
      <c r="E37" s="521">
        <v>9.9725361039999996</v>
      </c>
      <c r="F37" s="521">
        <v>8.8560666460000004</v>
      </c>
      <c r="G37" s="521">
        <v>14.433234233</v>
      </c>
      <c r="H37" s="521">
        <v>14.549704605000001</v>
      </c>
      <c r="I37" s="521">
        <v>13.360276662</v>
      </c>
      <c r="J37" s="521">
        <v>10.874453937</v>
      </c>
      <c r="K37" s="521">
        <v>8.2418304780000007</v>
      </c>
      <c r="L37" s="521">
        <v>8.4942881779999997</v>
      </c>
      <c r="M37" s="521">
        <v>10.231240229000001</v>
      </c>
      <c r="N37" s="521">
        <v>10.477104536000001</v>
      </c>
      <c r="O37" s="521">
        <v>12.764187933000001</v>
      </c>
      <c r="P37" s="521">
        <v>10.594593892000001</v>
      </c>
      <c r="Q37" s="521">
        <v>9.5102256329999992</v>
      </c>
      <c r="R37" s="521">
        <v>8.3805521570000003</v>
      </c>
      <c r="S37" s="521">
        <v>11.065926380000001</v>
      </c>
      <c r="T37" s="521">
        <v>12.044163577000001</v>
      </c>
      <c r="U37" s="521">
        <v>10.060255081999999</v>
      </c>
      <c r="V37" s="521">
        <v>9.2869233510000004</v>
      </c>
      <c r="W37" s="521">
        <v>6.9726328369999999</v>
      </c>
      <c r="X37" s="521">
        <v>7.0887115490000001</v>
      </c>
      <c r="Y37" s="521">
        <v>9.1543874869999993</v>
      </c>
      <c r="Z37" s="521">
        <v>12.582186512</v>
      </c>
      <c r="AA37" s="521">
        <v>13.598125175</v>
      </c>
      <c r="AB37" s="521">
        <v>11.3260217</v>
      </c>
      <c r="AC37" s="521">
        <v>12.188713533</v>
      </c>
      <c r="AD37" s="521">
        <v>8.787450904</v>
      </c>
      <c r="AE37" s="521">
        <v>11.970655131999999</v>
      </c>
      <c r="AF37" s="521">
        <v>14.719814896000001</v>
      </c>
      <c r="AG37" s="521">
        <v>13.993031886000001</v>
      </c>
      <c r="AH37" s="521">
        <v>11.182899983</v>
      </c>
      <c r="AI37" s="521">
        <v>7.8584555270000003</v>
      </c>
      <c r="AJ37" s="521">
        <v>6.8197950699999996</v>
      </c>
      <c r="AK37" s="521">
        <v>9.4030789759999998</v>
      </c>
      <c r="AL37" s="521">
        <v>9.6318691320000003</v>
      </c>
      <c r="AM37" s="521">
        <v>9.5176813350000007</v>
      </c>
      <c r="AN37" s="521">
        <v>8.4646745479999996</v>
      </c>
      <c r="AO37" s="521">
        <v>7.7973964740000001</v>
      </c>
      <c r="AP37" s="521">
        <v>6.2104655290000004</v>
      </c>
      <c r="AQ37" s="521">
        <v>14.382582121</v>
      </c>
      <c r="AR37" s="521">
        <v>9.3083516060000004</v>
      </c>
      <c r="AS37" s="521">
        <v>8.7797767429999993</v>
      </c>
      <c r="AT37" s="521">
        <v>8.8449756920000002</v>
      </c>
      <c r="AU37" s="521">
        <v>5.8615915970000003</v>
      </c>
      <c r="AV37" s="521">
        <v>6.3372140190000001</v>
      </c>
      <c r="AW37" s="521">
        <v>8.6672669229999997</v>
      </c>
      <c r="AX37" s="521">
        <v>8.8026003090000007</v>
      </c>
      <c r="AY37" s="521">
        <v>8.7548570970000004</v>
      </c>
      <c r="AZ37" s="521">
        <v>7.6096255519999998</v>
      </c>
      <c r="BA37" s="521">
        <v>9.2016468380000003</v>
      </c>
      <c r="BB37" s="521">
        <v>7.4788428209999998</v>
      </c>
      <c r="BC37" s="521">
        <v>8.9211702850000005</v>
      </c>
      <c r="BD37" s="728">
        <v>9.9991818850000005</v>
      </c>
      <c r="BE37" s="728">
        <v>9.57</v>
      </c>
      <c r="BF37" s="728">
        <v>8.4026999999999994</v>
      </c>
      <c r="BG37" s="508">
        <v>6.549302</v>
      </c>
      <c r="BH37" s="508">
        <v>7.006208</v>
      </c>
      <c r="BI37" s="508">
        <v>8.9973930000000006</v>
      </c>
      <c r="BJ37" s="508">
        <v>9.9865600000000008</v>
      </c>
      <c r="BK37" s="508">
        <v>10.45505</v>
      </c>
      <c r="BL37" s="508">
        <v>9.3801050000000004</v>
      </c>
      <c r="BM37" s="508">
        <v>9.9409469999999995</v>
      </c>
      <c r="BN37" s="508">
        <v>9.8024260000000005</v>
      </c>
      <c r="BO37" s="508">
        <v>12.76061</v>
      </c>
      <c r="BP37" s="508">
        <v>13.178140000000001</v>
      </c>
      <c r="BQ37" s="508">
        <v>12.53192</v>
      </c>
      <c r="BR37" s="508">
        <v>10.006600000000001</v>
      </c>
      <c r="BS37" s="508">
        <v>7.908544</v>
      </c>
      <c r="BT37" s="508">
        <v>7.9757249999999997</v>
      </c>
      <c r="BU37" s="508">
        <v>9.6047879999999992</v>
      </c>
      <c r="BV37" s="508">
        <v>10.60826</v>
      </c>
    </row>
    <row r="38" spans="1:74" ht="11.1" customHeight="1" x14ac:dyDescent="0.2">
      <c r="A38" s="255" t="s">
        <v>734</v>
      </c>
      <c r="B38" s="497" t="s">
        <v>1058</v>
      </c>
      <c r="C38" s="521">
        <v>4.7997930970000002</v>
      </c>
      <c r="D38" s="521">
        <v>5.07443212</v>
      </c>
      <c r="E38" s="521">
        <v>4.6128764770000004</v>
      </c>
      <c r="F38" s="521">
        <v>4.674956162</v>
      </c>
      <c r="G38" s="521">
        <v>4.9594373860000003</v>
      </c>
      <c r="H38" s="521">
        <v>4.7728159850000003</v>
      </c>
      <c r="I38" s="521">
        <v>4.9690486390000004</v>
      </c>
      <c r="J38" s="521">
        <v>4.5857920569999999</v>
      </c>
      <c r="K38" s="521">
        <v>3.8345957990000001</v>
      </c>
      <c r="L38" s="521">
        <v>4.7213016569999997</v>
      </c>
      <c r="M38" s="521">
        <v>4.8222970869999999</v>
      </c>
      <c r="N38" s="521">
        <v>5.0242011270000004</v>
      </c>
      <c r="O38" s="521">
        <v>4.7202637249999997</v>
      </c>
      <c r="P38" s="521">
        <v>5.3965864159999999</v>
      </c>
      <c r="Q38" s="521">
        <v>5.5362642620000004</v>
      </c>
      <c r="R38" s="521">
        <v>5.9586020519999998</v>
      </c>
      <c r="S38" s="521">
        <v>5.8366087870000003</v>
      </c>
      <c r="T38" s="521">
        <v>5.3279447680000001</v>
      </c>
      <c r="U38" s="521">
        <v>5.259711577</v>
      </c>
      <c r="V38" s="521">
        <v>5.6118323500000002</v>
      </c>
      <c r="W38" s="521">
        <v>4.8754854109999997</v>
      </c>
      <c r="X38" s="521">
        <v>5.3970731450000002</v>
      </c>
      <c r="Y38" s="521">
        <v>5.6913525619999996</v>
      </c>
      <c r="Z38" s="521">
        <v>6.2279209929999997</v>
      </c>
      <c r="AA38" s="521">
        <v>5.5280717729999997</v>
      </c>
      <c r="AB38" s="521">
        <v>6.0060474419999998</v>
      </c>
      <c r="AC38" s="521">
        <v>6.3901475000000003</v>
      </c>
      <c r="AD38" s="521">
        <v>7.1264898160000003</v>
      </c>
      <c r="AE38" s="521">
        <v>6.956577942</v>
      </c>
      <c r="AF38" s="521">
        <v>5.8889729900000001</v>
      </c>
      <c r="AG38" s="521">
        <v>5.4624741500000003</v>
      </c>
      <c r="AH38" s="521">
        <v>5.3345678999999997</v>
      </c>
      <c r="AI38" s="521">
        <v>5.1959650289999999</v>
      </c>
      <c r="AJ38" s="521">
        <v>5.0349652059999999</v>
      </c>
      <c r="AK38" s="521">
        <v>5.732686781</v>
      </c>
      <c r="AL38" s="521">
        <v>5.8083010550000003</v>
      </c>
      <c r="AM38" s="521">
        <v>5.5876413190000003</v>
      </c>
      <c r="AN38" s="521">
        <v>6.6694141519999999</v>
      </c>
      <c r="AO38" s="521">
        <v>6.6168957659999998</v>
      </c>
      <c r="AP38" s="521">
        <v>6.9495582750000002</v>
      </c>
      <c r="AQ38" s="521">
        <v>6.2839433529999997</v>
      </c>
      <c r="AR38" s="521">
        <v>5.9266496890000004</v>
      </c>
      <c r="AS38" s="521">
        <v>6.1169578109999998</v>
      </c>
      <c r="AT38" s="521">
        <v>6.0571275739999999</v>
      </c>
      <c r="AU38" s="521">
        <v>5.6414483210000004</v>
      </c>
      <c r="AV38" s="521">
        <v>5.6747578609999998</v>
      </c>
      <c r="AW38" s="521">
        <v>5.9274782940000001</v>
      </c>
      <c r="AX38" s="521">
        <v>5.8702799030000001</v>
      </c>
      <c r="AY38" s="521">
        <v>5.6632778410000002</v>
      </c>
      <c r="AZ38" s="521">
        <v>6.2302170349999999</v>
      </c>
      <c r="BA38" s="521">
        <v>7.0552840330000004</v>
      </c>
      <c r="BB38" s="521">
        <v>8.1070563809999996</v>
      </c>
      <c r="BC38" s="521">
        <v>8.4043550049999993</v>
      </c>
      <c r="BD38" s="728">
        <v>8.0547218350000005</v>
      </c>
      <c r="BE38" s="728">
        <v>6.8543760000000002</v>
      </c>
      <c r="BF38" s="728">
        <v>6.7087580000000004</v>
      </c>
      <c r="BG38" s="508">
        <v>6.6704590000000001</v>
      </c>
      <c r="BH38" s="508">
        <v>6.1304259999999999</v>
      </c>
      <c r="BI38" s="508">
        <v>6.2283160000000004</v>
      </c>
      <c r="BJ38" s="508">
        <v>5.9221089999999998</v>
      </c>
      <c r="BK38" s="508">
        <v>6.4801409999999997</v>
      </c>
      <c r="BL38" s="508">
        <v>6.6426939999999997</v>
      </c>
      <c r="BM38" s="508">
        <v>7.8779570000000003</v>
      </c>
      <c r="BN38" s="508">
        <v>9.2512919999999994</v>
      </c>
      <c r="BO38" s="508">
        <v>9.3282190000000007</v>
      </c>
      <c r="BP38" s="508">
        <v>8.8729410000000009</v>
      </c>
      <c r="BQ38" s="508">
        <v>7.6860090000000003</v>
      </c>
      <c r="BR38" s="508">
        <v>7.2715909999999999</v>
      </c>
      <c r="BS38" s="508">
        <v>7.1771580000000004</v>
      </c>
      <c r="BT38" s="508">
        <v>6.5844240000000003</v>
      </c>
      <c r="BU38" s="508">
        <v>6.5849700000000002</v>
      </c>
      <c r="BV38" s="508">
        <v>6.180199</v>
      </c>
    </row>
    <row r="39" spans="1:74" ht="11.1" customHeight="1" x14ac:dyDescent="0.2">
      <c r="A39" s="255" t="s">
        <v>735</v>
      </c>
      <c r="B39" s="531" t="s">
        <v>1059</v>
      </c>
      <c r="C39" s="521">
        <v>-5.61098E-4</v>
      </c>
      <c r="D39" s="521">
        <v>-1.497602E-3</v>
      </c>
      <c r="E39" s="521">
        <v>-1.1154486999999999E-2</v>
      </c>
      <c r="F39" s="521">
        <v>-1.2743892E-2</v>
      </c>
      <c r="G39" s="521">
        <v>3.160024E-3</v>
      </c>
      <c r="H39" s="521">
        <v>-4.3047850000000002E-3</v>
      </c>
      <c r="I39" s="521">
        <v>-1.4917532000000001E-2</v>
      </c>
      <c r="J39" s="521">
        <v>-1.4424531000000001E-2</v>
      </c>
      <c r="K39" s="521">
        <v>-5.6305180000000002E-3</v>
      </c>
      <c r="L39" s="521">
        <v>2.2426829999999998E-2</v>
      </c>
      <c r="M39" s="521">
        <v>1.1814006E-2</v>
      </c>
      <c r="N39" s="521">
        <v>1.1429764E-2</v>
      </c>
      <c r="O39" s="521">
        <v>4.3930764999999997E-2</v>
      </c>
      <c r="P39" s="521">
        <v>6.4490670999999999E-2</v>
      </c>
      <c r="Q39" s="521">
        <v>6.5990888999999997E-2</v>
      </c>
      <c r="R39" s="521">
        <v>6.8176274999999995E-2</v>
      </c>
      <c r="S39" s="521">
        <v>6.3171527000000005E-2</v>
      </c>
      <c r="T39" s="521">
        <v>5.7784980999999999E-2</v>
      </c>
      <c r="U39" s="521">
        <v>6.3338564E-2</v>
      </c>
      <c r="V39" s="521">
        <v>7.7716741000000006E-2</v>
      </c>
      <c r="W39" s="521">
        <v>6.6650721999999996E-2</v>
      </c>
      <c r="X39" s="521">
        <v>3.3945445999999997E-2</v>
      </c>
      <c r="Y39" s="521">
        <v>6.4671047999999995E-2</v>
      </c>
      <c r="Z39" s="521">
        <v>5.8190928000000003E-2</v>
      </c>
      <c r="AA39" s="521">
        <v>6.2016283999999998E-2</v>
      </c>
      <c r="AB39" s="521">
        <v>6.3866561000000002E-2</v>
      </c>
      <c r="AC39" s="521">
        <v>7.9394007000000003E-2</v>
      </c>
      <c r="AD39" s="521">
        <v>6.2587268000000001E-2</v>
      </c>
      <c r="AE39" s="521">
        <v>5.1105871999999997E-2</v>
      </c>
      <c r="AF39" s="521">
        <v>7.2760401000000002E-2</v>
      </c>
      <c r="AG39" s="521">
        <v>4.1873239999999999E-2</v>
      </c>
      <c r="AH39" s="521">
        <v>7.3488764999999998E-2</v>
      </c>
      <c r="AI39" s="521">
        <v>6.1112275000000001E-2</v>
      </c>
      <c r="AJ39" s="521">
        <v>5.7083984999999997E-2</v>
      </c>
      <c r="AK39" s="521">
        <v>4.9368840999999997E-2</v>
      </c>
      <c r="AL39" s="521">
        <v>9.1445651000000003E-2</v>
      </c>
      <c r="AM39" s="521">
        <v>6.0570514999999998E-2</v>
      </c>
      <c r="AN39" s="521">
        <v>6.1263745000000001E-2</v>
      </c>
      <c r="AO39" s="521">
        <v>6.7741199000000002E-2</v>
      </c>
      <c r="AP39" s="521">
        <v>6.6908662999999993E-2</v>
      </c>
      <c r="AQ39" s="521">
        <v>6.9566742000000001E-2</v>
      </c>
      <c r="AR39" s="521">
        <v>6.0778214999999997E-2</v>
      </c>
      <c r="AS39" s="521">
        <v>5.2888725999999997E-2</v>
      </c>
      <c r="AT39" s="521">
        <v>5.5856979000000001E-2</v>
      </c>
      <c r="AU39" s="521">
        <v>6.1319537E-2</v>
      </c>
      <c r="AV39" s="521">
        <v>6.5135034999999994E-2</v>
      </c>
      <c r="AW39" s="521">
        <v>7.0788337000000007E-2</v>
      </c>
      <c r="AX39" s="521">
        <v>7.5235171000000003E-2</v>
      </c>
      <c r="AY39" s="521">
        <v>0.102990304</v>
      </c>
      <c r="AZ39" s="521">
        <v>6.9067323E-2</v>
      </c>
      <c r="BA39" s="521">
        <v>7.4659930999999999E-2</v>
      </c>
      <c r="BB39" s="521">
        <v>2.5083173E-2</v>
      </c>
      <c r="BC39" s="521">
        <v>4.9742443999999997E-2</v>
      </c>
      <c r="BD39" s="728">
        <v>6.1892448000000003E-2</v>
      </c>
      <c r="BE39" s="728">
        <v>4.2786400000000002E-2</v>
      </c>
      <c r="BF39" s="728">
        <v>4.5548699999999998E-2</v>
      </c>
      <c r="BG39" s="508">
        <v>4.3783200000000001E-2</v>
      </c>
      <c r="BH39" s="508">
        <v>3.56741E-2</v>
      </c>
      <c r="BI39" s="508">
        <v>6.4281199999999997E-2</v>
      </c>
      <c r="BJ39" s="508">
        <v>8.0907900000000005E-2</v>
      </c>
      <c r="BK39" s="508">
        <v>7.7501299999999995E-2</v>
      </c>
      <c r="BL39" s="508">
        <v>6.0884500000000001E-2</v>
      </c>
      <c r="BM39" s="508">
        <v>6.21986E-2</v>
      </c>
      <c r="BN39" s="508">
        <v>3.6058300000000001E-2</v>
      </c>
      <c r="BO39" s="508">
        <v>4.9356900000000002E-2</v>
      </c>
      <c r="BP39" s="508">
        <v>3.8561400000000003E-2</v>
      </c>
      <c r="BQ39" s="508">
        <v>3.1784899999999998E-2</v>
      </c>
      <c r="BR39" s="508">
        <v>2.5243000000000002E-2</v>
      </c>
      <c r="BS39" s="508">
        <v>3.64721E-2</v>
      </c>
      <c r="BT39" s="508">
        <v>2.64771E-2</v>
      </c>
      <c r="BU39" s="508">
        <v>4.6442999999999998E-2</v>
      </c>
      <c r="BV39" s="508">
        <v>6.5618800000000005E-2</v>
      </c>
    </row>
    <row r="40" spans="1:74" ht="11.1" customHeight="1" x14ac:dyDescent="0.2">
      <c r="A40" s="255" t="s">
        <v>737</v>
      </c>
      <c r="B40" s="529" t="s">
        <v>1060</v>
      </c>
      <c r="C40" s="521">
        <v>29.186539360000001</v>
      </c>
      <c r="D40" s="521">
        <v>27.006496370000001</v>
      </c>
      <c r="E40" s="521">
        <v>26.798243169999999</v>
      </c>
      <c r="F40" s="521">
        <v>23.545854160000001</v>
      </c>
      <c r="G40" s="521">
        <v>24.071864269999999</v>
      </c>
      <c r="H40" s="521">
        <v>25.316089999999999</v>
      </c>
      <c r="I40" s="521">
        <v>28.747477709999998</v>
      </c>
      <c r="J40" s="521">
        <v>28.933697680000002</v>
      </c>
      <c r="K40" s="521">
        <v>24.35722591</v>
      </c>
      <c r="L40" s="521">
        <v>24.730137460000002</v>
      </c>
      <c r="M40" s="521">
        <v>26.159747459999998</v>
      </c>
      <c r="N40" s="521">
        <v>29.418891850000001</v>
      </c>
      <c r="O40" s="521">
        <v>28.697171239999999</v>
      </c>
      <c r="P40" s="521">
        <v>26.676185109999999</v>
      </c>
      <c r="Q40" s="521">
        <v>26.896765970000001</v>
      </c>
      <c r="R40" s="521">
        <v>24.09717405</v>
      </c>
      <c r="S40" s="521">
        <v>24.72670183</v>
      </c>
      <c r="T40" s="521">
        <v>28.124895080000002</v>
      </c>
      <c r="U40" s="521">
        <v>30.576657130000001</v>
      </c>
      <c r="V40" s="521">
        <v>28.663245710000002</v>
      </c>
      <c r="W40" s="521">
        <v>24.937706179999999</v>
      </c>
      <c r="X40" s="521">
        <v>24.850456319999999</v>
      </c>
      <c r="Y40" s="521">
        <v>25.88211381</v>
      </c>
      <c r="Z40" s="521">
        <v>30.42628062</v>
      </c>
      <c r="AA40" s="521">
        <v>30.852544864999999</v>
      </c>
      <c r="AB40" s="521">
        <v>27.234853437999998</v>
      </c>
      <c r="AC40" s="521">
        <v>27.139631088000002</v>
      </c>
      <c r="AD40" s="521">
        <v>25.095301386999999</v>
      </c>
      <c r="AE40" s="521">
        <v>25.039513963000001</v>
      </c>
      <c r="AF40" s="521">
        <v>26.625633873000002</v>
      </c>
      <c r="AG40" s="521">
        <v>31.033575567</v>
      </c>
      <c r="AH40" s="521">
        <v>30.643287019999999</v>
      </c>
      <c r="AI40" s="521">
        <v>25.70829736</v>
      </c>
      <c r="AJ40" s="521">
        <v>25.528026949000001</v>
      </c>
      <c r="AK40" s="521">
        <v>28.819018251999999</v>
      </c>
      <c r="AL40" s="521">
        <v>32.426197150999997</v>
      </c>
      <c r="AM40" s="521">
        <v>31.057163717000002</v>
      </c>
      <c r="AN40" s="521">
        <v>28.351845783000002</v>
      </c>
      <c r="AO40" s="521">
        <v>28.737738676999999</v>
      </c>
      <c r="AP40" s="521">
        <v>25.549126620999999</v>
      </c>
      <c r="AQ40" s="521">
        <v>25.300277264000002</v>
      </c>
      <c r="AR40" s="521">
        <v>25.850798532999999</v>
      </c>
      <c r="AS40" s="521">
        <v>30.830503530000001</v>
      </c>
      <c r="AT40" s="521">
        <v>30.25653866</v>
      </c>
      <c r="AU40" s="521">
        <v>25.366230216000002</v>
      </c>
      <c r="AV40" s="521">
        <v>26.086249665</v>
      </c>
      <c r="AW40" s="521">
        <v>27.734664134999999</v>
      </c>
      <c r="AX40" s="521">
        <v>30.496693371999999</v>
      </c>
      <c r="AY40" s="521">
        <v>32.496144088999998</v>
      </c>
      <c r="AZ40" s="521">
        <v>28.393846875000001</v>
      </c>
      <c r="BA40" s="521">
        <v>28.536953545999999</v>
      </c>
      <c r="BB40" s="521">
        <v>25.607778612000001</v>
      </c>
      <c r="BC40" s="521">
        <v>26.143302708</v>
      </c>
      <c r="BD40" s="728">
        <v>28.768271266999999</v>
      </c>
      <c r="BE40" s="728">
        <v>32.262799835999999</v>
      </c>
      <c r="BF40" s="728">
        <v>30.362390000000001</v>
      </c>
      <c r="BG40" s="508">
        <v>26.00553</v>
      </c>
      <c r="BH40" s="508">
        <v>26.087679999999999</v>
      </c>
      <c r="BI40" s="508">
        <v>26.95036</v>
      </c>
      <c r="BJ40" s="508">
        <v>30.164770000000001</v>
      </c>
      <c r="BK40" s="508">
        <v>31.264679999999998</v>
      </c>
      <c r="BL40" s="508">
        <v>26.439530000000001</v>
      </c>
      <c r="BM40" s="508">
        <v>26.955670000000001</v>
      </c>
      <c r="BN40" s="508">
        <v>25.324729999999999</v>
      </c>
      <c r="BO40" s="508">
        <v>25.13381</v>
      </c>
      <c r="BP40" s="508">
        <v>27.28434</v>
      </c>
      <c r="BQ40" s="508">
        <v>30.55321</v>
      </c>
      <c r="BR40" s="508">
        <v>30.600899999999999</v>
      </c>
      <c r="BS40" s="508">
        <v>25.807410000000001</v>
      </c>
      <c r="BT40" s="508">
        <v>26.007670000000001</v>
      </c>
      <c r="BU40" s="508">
        <v>26.92728</v>
      </c>
      <c r="BV40" s="508">
        <v>30.11927</v>
      </c>
    </row>
    <row r="41" spans="1:74" ht="11.1" customHeight="1" x14ac:dyDescent="0.2">
      <c r="A41" s="250"/>
      <c r="B41" s="68" t="s">
        <v>738</v>
      </c>
      <c r="C41" s="522"/>
      <c r="D41" s="522"/>
      <c r="E41" s="522"/>
      <c r="F41" s="522"/>
      <c r="G41" s="522"/>
      <c r="H41" s="522"/>
      <c r="I41" s="522"/>
      <c r="J41" s="522"/>
      <c r="K41" s="522"/>
      <c r="L41" s="522"/>
      <c r="M41" s="522"/>
      <c r="N41" s="522"/>
      <c r="O41" s="522"/>
      <c r="P41" s="522"/>
      <c r="Q41" s="522"/>
      <c r="R41" s="522"/>
      <c r="S41" s="522"/>
      <c r="T41" s="522"/>
      <c r="U41" s="522"/>
      <c r="V41" s="522"/>
      <c r="W41" s="522"/>
      <c r="X41" s="522"/>
      <c r="Y41" s="522"/>
      <c r="Z41" s="522"/>
      <c r="AA41" s="522"/>
      <c r="AB41" s="522"/>
      <c r="AC41" s="522"/>
      <c r="AD41" s="522"/>
      <c r="AE41" s="522"/>
      <c r="AF41" s="522"/>
      <c r="AG41" s="522"/>
      <c r="AH41" s="522"/>
      <c r="AI41" s="522"/>
      <c r="AJ41" s="522"/>
      <c r="AK41" s="522"/>
      <c r="AL41" s="522"/>
      <c r="AM41" s="522"/>
      <c r="AN41" s="522"/>
      <c r="AO41" s="522"/>
      <c r="AP41" s="522"/>
      <c r="AQ41" s="522"/>
      <c r="AR41" s="522"/>
      <c r="AS41" s="522"/>
      <c r="AT41" s="522"/>
      <c r="AU41" s="522"/>
      <c r="AV41" s="522"/>
      <c r="AW41" s="522"/>
      <c r="AX41" s="522"/>
      <c r="AY41" s="522"/>
      <c r="AZ41" s="522"/>
      <c r="BA41" s="522"/>
      <c r="BB41" s="522"/>
      <c r="BC41" s="522"/>
      <c r="BD41" s="800"/>
      <c r="BE41" s="800"/>
      <c r="BF41" s="800"/>
      <c r="BG41" s="527"/>
      <c r="BH41" s="527"/>
      <c r="BI41" s="527"/>
      <c r="BJ41" s="527"/>
      <c r="BK41" s="527"/>
      <c r="BL41" s="527"/>
      <c r="BM41" s="527"/>
      <c r="BN41" s="527"/>
      <c r="BO41" s="527"/>
      <c r="BP41" s="527"/>
      <c r="BQ41" s="527"/>
      <c r="BR41" s="527"/>
      <c r="BS41" s="527"/>
      <c r="BT41" s="527"/>
      <c r="BU41" s="527"/>
      <c r="BV41" s="527"/>
    </row>
    <row r="42" spans="1:74" s="321" customFormat="1" ht="11.1" customHeight="1" x14ac:dyDescent="0.2">
      <c r="A42" s="528" t="s">
        <v>745</v>
      </c>
      <c r="B42" s="530" t="s">
        <v>1057</v>
      </c>
      <c r="C42" s="344">
        <v>11.617133659</v>
      </c>
      <c r="D42" s="344">
        <v>10.151813969999999</v>
      </c>
      <c r="E42" s="344">
        <v>9.7536751160000001</v>
      </c>
      <c r="F42" s="344">
        <v>9.7724496510000005</v>
      </c>
      <c r="G42" s="344">
        <v>12.247506777</v>
      </c>
      <c r="H42" s="344">
        <v>13.301377123</v>
      </c>
      <c r="I42" s="344">
        <v>15.075556855</v>
      </c>
      <c r="J42" s="344">
        <v>15.351168962999999</v>
      </c>
      <c r="K42" s="344">
        <v>13.9424051</v>
      </c>
      <c r="L42" s="344">
        <v>12.046732613</v>
      </c>
      <c r="M42" s="344">
        <v>10.282098003</v>
      </c>
      <c r="N42" s="344">
        <v>11.854639669000001</v>
      </c>
      <c r="O42" s="344">
        <v>11.823401164</v>
      </c>
      <c r="P42" s="344">
        <v>9.3480001309999992</v>
      </c>
      <c r="Q42" s="344">
        <v>10.498290535000001</v>
      </c>
      <c r="R42" s="344">
        <v>10.520397861999999</v>
      </c>
      <c r="S42" s="344">
        <v>11.777056180000001</v>
      </c>
      <c r="T42" s="344">
        <v>14.263717612000001</v>
      </c>
      <c r="U42" s="344">
        <v>15.161433285999999</v>
      </c>
      <c r="V42" s="344">
        <v>15.264172644</v>
      </c>
      <c r="W42" s="344">
        <v>13.551901466</v>
      </c>
      <c r="X42" s="344">
        <v>11.359625006</v>
      </c>
      <c r="Y42" s="344">
        <v>10.357539593</v>
      </c>
      <c r="Z42" s="344">
        <v>11.803034047000001</v>
      </c>
      <c r="AA42" s="344">
        <v>11.404198940000001</v>
      </c>
      <c r="AB42" s="344">
        <v>10.143285562000001</v>
      </c>
      <c r="AC42" s="344">
        <v>10.572162090000001</v>
      </c>
      <c r="AD42" s="344">
        <v>10.818175795</v>
      </c>
      <c r="AE42" s="344">
        <v>11.987602676</v>
      </c>
      <c r="AF42" s="344">
        <v>13.794262742000001</v>
      </c>
      <c r="AG42" s="344">
        <v>14.633014744</v>
      </c>
      <c r="AH42" s="344">
        <v>14.698317957</v>
      </c>
      <c r="AI42" s="344">
        <v>13.967562001999999</v>
      </c>
      <c r="AJ42" s="344">
        <v>11.796231561000001</v>
      </c>
      <c r="AK42" s="344">
        <v>11.069506042</v>
      </c>
      <c r="AL42" s="344">
        <v>12.518020931000001</v>
      </c>
      <c r="AM42" s="344">
        <v>11.892815205</v>
      </c>
      <c r="AN42" s="344">
        <v>11.022782879999999</v>
      </c>
      <c r="AO42" s="344">
        <v>11.601893585999999</v>
      </c>
      <c r="AP42" s="344">
        <v>10.754228698</v>
      </c>
      <c r="AQ42" s="344">
        <v>11.418702547000001</v>
      </c>
      <c r="AR42" s="344">
        <v>13.27524354</v>
      </c>
      <c r="AS42" s="344">
        <v>16.299365900000002</v>
      </c>
      <c r="AT42" s="344">
        <v>15.985048988999999</v>
      </c>
      <c r="AU42" s="344">
        <v>13.961444737000001</v>
      </c>
      <c r="AV42" s="344">
        <v>12.338223207</v>
      </c>
      <c r="AW42" s="344">
        <v>11.176661764</v>
      </c>
      <c r="AX42" s="344">
        <v>12.063122570000001</v>
      </c>
      <c r="AY42" s="344">
        <v>12.633233811</v>
      </c>
      <c r="AZ42" s="344">
        <v>11.416139724000001</v>
      </c>
      <c r="BA42" s="344">
        <v>11.169554738</v>
      </c>
      <c r="BB42" s="344">
        <v>10.962341304000001</v>
      </c>
      <c r="BC42" s="344">
        <v>11.888503214</v>
      </c>
      <c r="BD42" s="784">
        <v>14.696168428</v>
      </c>
      <c r="BE42" s="784">
        <v>16.486640000000001</v>
      </c>
      <c r="BF42" s="784">
        <v>15.73596</v>
      </c>
      <c r="BG42" s="514">
        <v>14.70459</v>
      </c>
      <c r="BH42" s="514">
        <v>12.966329999999999</v>
      </c>
      <c r="BI42" s="514">
        <v>11.62161</v>
      </c>
      <c r="BJ42" s="514">
        <v>12.966799999999999</v>
      </c>
      <c r="BK42" s="514">
        <v>13.367319999999999</v>
      </c>
      <c r="BL42" s="514">
        <v>11.003489999999999</v>
      </c>
      <c r="BM42" s="514">
        <v>11.62937</v>
      </c>
      <c r="BN42" s="514">
        <v>11.523630000000001</v>
      </c>
      <c r="BO42" s="514">
        <v>13.01727</v>
      </c>
      <c r="BP42" s="514">
        <v>15.039770000000001</v>
      </c>
      <c r="BQ42" s="514">
        <v>16.792670000000001</v>
      </c>
      <c r="BR42" s="514">
        <v>17.62734</v>
      </c>
      <c r="BS42" s="514">
        <v>15.23864</v>
      </c>
      <c r="BT42" s="514">
        <v>13.485469999999999</v>
      </c>
      <c r="BU42" s="514">
        <v>11.845179999999999</v>
      </c>
      <c r="BV42" s="514">
        <v>12.9221</v>
      </c>
    </row>
    <row r="43" spans="1:74" ht="11.1" customHeight="1" x14ac:dyDescent="0.2">
      <c r="A43" s="255" t="s">
        <v>739</v>
      </c>
      <c r="B43" s="531" t="s">
        <v>1050</v>
      </c>
      <c r="C43" s="521">
        <v>4.2953763609999998</v>
      </c>
      <c r="D43" s="521">
        <v>4.0391189049999996</v>
      </c>
      <c r="E43" s="521">
        <v>3.474490458</v>
      </c>
      <c r="F43" s="521">
        <v>4.0422903789999998</v>
      </c>
      <c r="G43" s="521">
        <v>5.1326635229999997</v>
      </c>
      <c r="H43" s="521">
        <v>5.5054796230000003</v>
      </c>
      <c r="I43" s="521">
        <v>6.9423196709999999</v>
      </c>
      <c r="J43" s="521">
        <v>6.9565505410000004</v>
      </c>
      <c r="K43" s="521">
        <v>6.0854789169999997</v>
      </c>
      <c r="L43" s="521">
        <v>5.4258820820000002</v>
      </c>
      <c r="M43" s="521">
        <v>4.427300228</v>
      </c>
      <c r="N43" s="521">
        <v>4.6567628729999999</v>
      </c>
      <c r="O43" s="521">
        <v>4.4016175110000004</v>
      </c>
      <c r="P43" s="521">
        <v>2.688735431</v>
      </c>
      <c r="Q43" s="521">
        <v>3.728900528</v>
      </c>
      <c r="R43" s="521">
        <v>4.3554747530000002</v>
      </c>
      <c r="S43" s="521">
        <v>5.2010975830000001</v>
      </c>
      <c r="T43" s="521">
        <v>6.0245460409999998</v>
      </c>
      <c r="U43" s="521">
        <v>7.3216084239999999</v>
      </c>
      <c r="V43" s="521">
        <v>6.750249063</v>
      </c>
      <c r="W43" s="521">
        <v>5.7198562900000001</v>
      </c>
      <c r="X43" s="521">
        <v>4.3541103430000003</v>
      </c>
      <c r="Y43" s="521">
        <v>3.249647666</v>
      </c>
      <c r="Z43" s="521">
        <v>3.9109101530000001</v>
      </c>
      <c r="AA43" s="521">
        <v>3.2942378990000001</v>
      </c>
      <c r="AB43" s="521">
        <v>3.170174539</v>
      </c>
      <c r="AC43" s="521">
        <v>3.2605770239999998</v>
      </c>
      <c r="AD43" s="521">
        <v>3.8989014389999999</v>
      </c>
      <c r="AE43" s="521">
        <v>4.1716778210000003</v>
      </c>
      <c r="AF43" s="521">
        <v>4.9728162989999998</v>
      </c>
      <c r="AG43" s="521">
        <v>6.4084500159999997</v>
      </c>
      <c r="AH43" s="521">
        <v>6.4097442229999997</v>
      </c>
      <c r="AI43" s="521">
        <v>5.9845953429999996</v>
      </c>
      <c r="AJ43" s="521">
        <v>5.3369016460000003</v>
      </c>
      <c r="AK43" s="521">
        <v>4.0146744869999997</v>
      </c>
      <c r="AL43" s="521">
        <v>4.5973195320000002</v>
      </c>
      <c r="AM43" s="521">
        <v>4.3558752590000003</v>
      </c>
      <c r="AN43" s="521">
        <v>4.0482810999999996</v>
      </c>
      <c r="AO43" s="521">
        <v>4.1372221759999999</v>
      </c>
      <c r="AP43" s="521">
        <v>5.6331407379999998</v>
      </c>
      <c r="AQ43" s="521">
        <v>5.131613056</v>
      </c>
      <c r="AR43" s="521">
        <v>5.7755085209999999</v>
      </c>
      <c r="AS43" s="521">
        <v>7.9040037549999997</v>
      </c>
      <c r="AT43" s="521">
        <v>8.1579523340000009</v>
      </c>
      <c r="AU43" s="521">
        <v>6.981803921</v>
      </c>
      <c r="AV43" s="521">
        <v>6.2801286660000004</v>
      </c>
      <c r="AW43" s="521">
        <v>5.1571779119999999</v>
      </c>
      <c r="AX43" s="521">
        <v>5.2728949079999996</v>
      </c>
      <c r="AY43" s="521">
        <v>4.8985790519999997</v>
      </c>
      <c r="AZ43" s="521">
        <v>4.2005837440000002</v>
      </c>
      <c r="BA43" s="521">
        <v>4.090690918</v>
      </c>
      <c r="BB43" s="521">
        <v>4.60353894</v>
      </c>
      <c r="BC43" s="521">
        <v>4.6398175940000002</v>
      </c>
      <c r="BD43" s="728">
        <v>6.6700055200000001</v>
      </c>
      <c r="BE43" s="728">
        <v>7.8715710000000003</v>
      </c>
      <c r="BF43" s="728">
        <v>7.5987130000000001</v>
      </c>
      <c r="BG43" s="508">
        <v>6.565423</v>
      </c>
      <c r="BH43" s="508">
        <v>6.0591460000000001</v>
      </c>
      <c r="BI43" s="508">
        <v>4.3244959999999999</v>
      </c>
      <c r="BJ43" s="508">
        <v>5.1801349999999999</v>
      </c>
      <c r="BK43" s="508">
        <v>4.8551700000000002</v>
      </c>
      <c r="BL43" s="508">
        <v>3.4541270000000002</v>
      </c>
      <c r="BM43" s="508">
        <v>3.6462430000000001</v>
      </c>
      <c r="BN43" s="508">
        <v>4.0159929999999999</v>
      </c>
      <c r="BO43" s="508">
        <v>4.1466240000000001</v>
      </c>
      <c r="BP43" s="508">
        <v>5.5511929999999996</v>
      </c>
      <c r="BQ43" s="508">
        <v>7.4010959999999999</v>
      </c>
      <c r="BR43" s="508">
        <v>8.1869289999999992</v>
      </c>
      <c r="BS43" s="508">
        <v>6.2924350000000002</v>
      </c>
      <c r="BT43" s="508">
        <v>5.8735189999999999</v>
      </c>
      <c r="BU43" s="508">
        <v>4.0444490000000002</v>
      </c>
      <c r="BV43" s="508">
        <v>5.2947749999999996</v>
      </c>
    </row>
    <row r="44" spans="1:74" ht="11.1" customHeight="1" x14ac:dyDescent="0.2">
      <c r="A44" s="255" t="s">
        <v>740</v>
      </c>
      <c r="B44" s="531" t="s">
        <v>478</v>
      </c>
      <c r="C44" s="521">
        <v>2.569205416</v>
      </c>
      <c r="D44" s="521">
        <v>1.7926339979999999</v>
      </c>
      <c r="E44" s="521">
        <v>1.424845036</v>
      </c>
      <c r="F44" s="521">
        <v>1.456360522</v>
      </c>
      <c r="G44" s="521">
        <v>1.9302145310000001</v>
      </c>
      <c r="H44" s="521">
        <v>2.5295385549999998</v>
      </c>
      <c r="I44" s="521">
        <v>2.9921568349999998</v>
      </c>
      <c r="J44" s="521">
        <v>3.2546384349999999</v>
      </c>
      <c r="K44" s="521">
        <v>3.1305089389999998</v>
      </c>
      <c r="L44" s="521">
        <v>2.7466625769999999</v>
      </c>
      <c r="M44" s="521">
        <v>1.99188907</v>
      </c>
      <c r="N44" s="521">
        <v>2.5034324790000002</v>
      </c>
      <c r="O44" s="521">
        <v>2.497704234</v>
      </c>
      <c r="P44" s="521">
        <v>2.140414974</v>
      </c>
      <c r="Q44" s="521">
        <v>1.3960728120000001</v>
      </c>
      <c r="R44" s="521">
        <v>1.4746057450000001</v>
      </c>
      <c r="S44" s="521">
        <v>1.8008832770000001</v>
      </c>
      <c r="T44" s="521">
        <v>2.8994085869999999</v>
      </c>
      <c r="U44" s="521">
        <v>2.8442772939999998</v>
      </c>
      <c r="V44" s="521">
        <v>3.2599682959999998</v>
      </c>
      <c r="W44" s="521">
        <v>2.8860318469999999</v>
      </c>
      <c r="X44" s="521">
        <v>2.7658335319999998</v>
      </c>
      <c r="Y44" s="521">
        <v>2.5535805730000001</v>
      </c>
      <c r="Z44" s="521">
        <v>2.6528996230000002</v>
      </c>
      <c r="AA44" s="521">
        <v>2.8944094140000001</v>
      </c>
      <c r="AB44" s="521">
        <v>2.1204946680000001</v>
      </c>
      <c r="AC44" s="521">
        <v>1.6109645779999999</v>
      </c>
      <c r="AD44" s="521">
        <v>1.593317911</v>
      </c>
      <c r="AE44" s="521">
        <v>2.1926497330000001</v>
      </c>
      <c r="AF44" s="521">
        <v>3.1011827140000001</v>
      </c>
      <c r="AG44" s="521">
        <v>2.7679871330000001</v>
      </c>
      <c r="AH44" s="521">
        <v>3.1462146949999998</v>
      </c>
      <c r="AI44" s="521">
        <v>2.8670908179999999</v>
      </c>
      <c r="AJ44" s="521">
        <v>2.162914555</v>
      </c>
      <c r="AK44" s="521">
        <v>2.2051205500000002</v>
      </c>
      <c r="AL44" s="521">
        <v>2.5161485610000001</v>
      </c>
      <c r="AM44" s="521">
        <v>1.9137417219999999</v>
      </c>
      <c r="AN44" s="521">
        <v>1.938422377</v>
      </c>
      <c r="AO44" s="521">
        <v>1.694380507</v>
      </c>
      <c r="AP44" s="521">
        <v>0.26195773900000002</v>
      </c>
      <c r="AQ44" s="521">
        <v>1.0368532829999999</v>
      </c>
      <c r="AR44" s="521">
        <v>1.752858679</v>
      </c>
      <c r="AS44" s="521">
        <v>2.5111735030000002</v>
      </c>
      <c r="AT44" s="521">
        <v>2.2318288399999999</v>
      </c>
      <c r="AU44" s="521">
        <v>1.717279126</v>
      </c>
      <c r="AV44" s="521">
        <v>1.505762066</v>
      </c>
      <c r="AW44" s="521">
        <v>1.2282920690000001</v>
      </c>
      <c r="AX44" s="521">
        <v>1.5877526909999999</v>
      </c>
      <c r="AY44" s="521">
        <v>2.304816245</v>
      </c>
      <c r="AZ44" s="521">
        <v>1.7866740210000001</v>
      </c>
      <c r="BA44" s="521">
        <v>0.96345018800000004</v>
      </c>
      <c r="BB44" s="521">
        <v>1.038261603</v>
      </c>
      <c r="BC44" s="521">
        <v>1.2189206880000001</v>
      </c>
      <c r="BD44" s="728">
        <v>1.70634164</v>
      </c>
      <c r="BE44" s="728">
        <v>2.2065399999999999</v>
      </c>
      <c r="BF44" s="728">
        <v>1.781239</v>
      </c>
      <c r="BG44" s="508">
        <v>1.836943</v>
      </c>
      <c r="BH44" s="508">
        <v>1.5762970000000001</v>
      </c>
      <c r="BI44" s="508">
        <v>1.56952</v>
      </c>
      <c r="BJ44" s="508">
        <v>1.8689100000000001</v>
      </c>
      <c r="BK44" s="508">
        <v>2.2280549999999999</v>
      </c>
      <c r="BL44" s="508">
        <v>1.349043</v>
      </c>
      <c r="BM44" s="508">
        <v>1.005395</v>
      </c>
      <c r="BN44" s="508">
        <v>1.1357809999999999</v>
      </c>
      <c r="BO44" s="508">
        <v>1.4736849999999999</v>
      </c>
      <c r="BP44" s="508">
        <v>2.2772380000000001</v>
      </c>
      <c r="BQ44" s="508">
        <v>2.2977110000000001</v>
      </c>
      <c r="BR44" s="508">
        <v>2.559828</v>
      </c>
      <c r="BS44" s="508">
        <v>2.2314590000000001</v>
      </c>
      <c r="BT44" s="508">
        <v>1.703524</v>
      </c>
      <c r="BU44" s="508">
        <v>1.7609300000000001</v>
      </c>
      <c r="BV44" s="508">
        <v>1.6838</v>
      </c>
    </row>
    <row r="45" spans="1:74" ht="11.1" customHeight="1" x14ac:dyDescent="0.2">
      <c r="A45" s="255" t="s">
        <v>741</v>
      </c>
      <c r="B45" s="497" t="s">
        <v>1051</v>
      </c>
      <c r="C45" s="521">
        <v>2.975994</v>
      </c>
      <c r="D45" s="521">
        <v>2.4916130000000001</v>
      </c>
      <c r="E45" s="521">
        <v>2.7961839999999998</v>
      </c>
      <c r="F45" s="521">
        <v>1.999298</v>
      </c>
      <c r="G45" s="521">
        <v>2.7692589999999999</v>
      </c>
      <c r="H45" s="521">
        <v>2.851559</v>
      </c>
      <c r="I45" s="521">
        <v>2.9290690000000001</v>
      </c>
      <c r="J45" s="521">
        <v>2.921071</v>
      </c>
      <c r="K45" s="521">
        <v>2.8463080000000001</v>
      </c>
      <c r="L45" s="521">
        <v>2.243169</v>
      </c>
      <c r="M45" s="521">
        <v>1.9156010000000001</v>
      </c>
      <c r="N45" s="521">
        <v>2.8133080000000001</v>
      </c>
      <c r="O45" s="521">
        <v>2.9762080000000002</v>
      </c>
      <c r="P45" s="521">
        <v>2.537131</v>
      </c>
      <c r="Q45" s="521">
        <v>2.938412</v>
      </c>
      <c r="R45" s="521">
        <v>2.203284</v>
      </c>
      <c r="S45" s="521">
        <v>2.0864739999999999</v>
      </c>
      <c r="T45" s="521">
        <v>2.8533330000000001</v>
      </c>
      <c r="U45" s="521">
        <v>2.7993480000000002</v>
      </c>
      <c r="V45" s="521">
        <v>2.9325009999999998</v>
      </c>
      <c r="W45" s="521">
        <v>2.8187669999999998</v>
      </c>
      <c r="X45" s="521">
        <v>2.1867749999999999</v>
      </c>
      <c r="Y45" s="521">
        <v>2.4741390000000001</v>
      </c>
      <c r="Z45" s="521">
        <v>2.8234900000000001</v>
      </c>
      <c r="AA45" s="521">
        <v>2.7389350000000001</v>
      </c>
      <c r="AB45" s="521">
        <v>2.4594149999999999</v>
      </c>
      <c r="AC45" s="521">
        <v>2.9726669999999999</v>
      </c>
      <c r="AD45" s="521">
        <v>2.145546</v>
      </c>
      <c r="AE45" s="521">
        <v>2.4725130000000002</v>
      </c>
      <c r="AF45" s="521">
        <v>2.8569779999999998</v>
      </c>
      <c r="AG45" s="521">
        <v>2.9331990000000001</v>
      </c>
      <c r="AH45" s="521">
        <v>2.9300359999999999</v>
      </c>
      <c r="AI45" s="521">
        <v>2.8413569999999999</v>
      </c>
      <c r="AJ45" s="521">
        <v>2.1852830000000001</v>
      </c>
      <c r="AK45" s="521">
        <v>2.419165</v>
      </c>
      <c r="AL45" s="521">
        <v>2.9876990000000001</v>
      </c>
      <c r="AM45" s="521">
        <v>2.9859010000000001</v>
      </c>
      <c r="AN45" s="521">
        <v>2.683497</v>
      </c>
      <c r="AO45" s="521">
        <v>2.9160119999999998</v>
      </c>
      <c r="AP45" s="521">
        <v>1.8350759999999999</v>
      </c>
      <c r="AQ45" s="521">
        <v>2.2013470000000002</v>
      </c>
      <c r="AR45" s="521">
        <v>2.7358889999999998</v>
      </c>
      <c r="AS45" s="521">
        <v>2.8756400000000002</v>
      </c>
      <c r="AT45" s="521">
        <v>2.8572009999999999</v>
      </c>
      <c r="AU45" s="521">
        <v>2.8479830000000002</v>
      </c>
      <c r="AV45" s="521">
        <v>2.1500490000000001</v>
      </c>
      <c r="AW45" s="521">
        <v>2.4478300000000002</v>
      </c>
      <c r="AX45" s="521">
        <v>2.9861650000000002</v>
      </c>
      <c r="AY45" s="521">
        <v>2.9877720000000001</v>
      </c>
      <c r="AZ45" s="521">
        <v>2.7356379999999998</v>
      </c>
      <c r="BA45" s="521">
        <v>2.972156</v>
      </c>
      <c r="BB45" s="521">
        <v>2.0568770000000001</v>
      </c>
      <c r="BC45" s="521">
        <v>2.5410979999999999</v>
      </c>
      <c r="BD45" s="728">
        <v>2.8504839999999998</v>
      </c>
      <c r="BE45" s="728">
        <v>2.91167</v>
      </c>
      <c r="BF45" s="728">
        <v>2.91588</v>
      </c>
      <c r="BG45" s="508">
        <v>2.83968</v>
      </c>
      <c r="BH45" s="508">
        <v>2.12581</v>
      </c>
      <c r="BI45" s="508">
        <v>2.49247</v>
      </c>
      <c r="BJ45" s="508">
        <v>2.90341</v>
      </c>
      <c r="BK45" s="508">
        <v>2.90341</v>
      </c>
      <c r="BL45" s="508">
        <v>2.6224400000000001</v>
      </c>
      <c r="BM45" s="508">
        <v>2.90341</v>
      </c>
      <c r="BN45" s="508">
        <v>2.0357500000000002</v>
      </c>
      <c r="BO45" s="508">
        <v>2.5292300000000001</v>
      </c>
      <c r="BP45" s="508">
        <v>2.8097599999999998</v>
      </c>
      <c r="BQ45" s="508">
        <v>2.90341</v>
      </c>
      <c r="BR45" s="508">
        <v>2.90341</v>
      </c>
      <c r="BS45" s="508">
        <v>2.8097599999999998</v>
      </c>
      <c r="BT45" s="508">
        <v>2.06338</v>
      </c>
      <c r="BU45" s="508">
        <v>2.4868299999999999</v>
      </c>
      <c r="BV45" s="508">
        <v>2.90341</v>
      </c>
    </row>
    <row r="46" spans="1:74" ht="11.1" customHeight="1" x14ac:dyDescent="0.2">
      <c r="A46" s="255" t="s">
        <v>742</v>
      </c>
      <c r="B46" s="497" t="s">
        <v>1044</v>
      </c>
      <c r="C46" s="521">
        <v>0.59875324799999996</v>
      </c>
      <c r="D46" s="521">
        <v>0.624333578</v>
      </c>
      <c r="E46" s="521">
        <v>0.65095373199999995</v>
      </c>
      <c r="F46" s="521">
        <v>0.75071044799999997</v>
      </c>
      <c r="G46" s="521">
        <v>0.84662354200000001</v>
      </c>
      <c r="H46" s="521">
        <v>0.814230695</v>
      </c>
      <c r="I46" s="521">
        <v>0.83121767700000004</v>
      </c>
      <c r="J46" s="521">
        <v>0.84195790699999995</v>
      </c>
      <c r="K46" s="521">
        <v>0.61821311499999998</v>
      </c>
      <c r="L46" s="521">
        <v>0.67163648200000003</v>
      </c>
      <c r="M46" s="521">
        <v>0.65515141200000004</v>
      </c>
      <c r="N46" s="521">
        <v>0.592031164</v>
      </c>
      <c r="O46" s="521">
        <v>0.67000143899999998</v>
      </c>
      <c r="P46" s="521">
        <v>0.61367950699999996</v>
      </c>
      <c r="Q46" s="521">
        <v>0.80302379400000001</v>
      </c>
      <c r="R46" s="521">
        <v>0.81524792400000001</v>
      </c>
      <c r="S46" s="521">
        <v>0.81892114500000002</v>
      </c>
      <c r="T46" s="521">
        <v>0.76988669600000004</v>
      </c>
      <c r="U46" s="521">
        <v>0.77475491699999999</v>
      </c>
      <c r="V46" s="521">
        <v>0.73600069899999998</v>
      </c>
      <c r="W46" s="521">
        <v>0.58082874500000004</v>
      </c>
      <c r="X46" s="521">
        <v>0.49829668999999999</v>
      </c>
      <c r="Y46" s="521">
        <v>0.52147586800000001</v>
      </c>
      <c r="Z46" s="521">
        <v>0.503111576</v>
      </c>
      <c r="AA46" s="521">
        <v>0.60785339100000002</v>
      </c>
      <c r="AB46" s="521">
        <v>0.52554214099999996</v>
      </c>
      <c r="AC46" s="521">
        <v>0.72394361299999999</v>
      </c>
      <c r="AD46" s="521">
        <v>0.69292149700000005</v>
      </c>
      <c r="AE46" s="521">
        <v>0.75712838100000002</v>
      </c>
      <c r="AF46" s="521">
        <v>0.67015142500000002</v>
      </c>
      <c r="AG46" s="521">
        <v>0.71241123299999998</v>
      </c>
      <c r="AH46" s="521">
        <v>0.58531782300000001</v>
      </c>
      <c r="AI46" s="521">
        <v>0.49033400199999999</v>
      </c>
      <c r="AJ46" s="521">
        <v>0.40473739800000003</v>
      </c>
      <c r="AK46" s="521">
        <v>0.53566015300000003</v>
      </c>
      <c r="AL46" s="521">
        <v>0.44160084300000002</v>
      </c>
      <c r="AM46" s="521">
        <v>0.434608194</v>
      </c>
      <c r="AN46" s="521">
        <v>0.44273979299999999</v>
      </c>
      <c r="AO46" s="521">
        <v>0.54424189099999998</v>
      </c>
      <c r="AP46" s="521">
        <v>0.69108506300000005</v>
      </c>
      <c r="AQ46" s="521">
        <v>0.88975058900000004</v>
      </c>
      <c r="AR46" s="521">
        <v>0.87931043399999997</v>
      </c>
      <c r="AS46" s="521">
        <v>0.874985554</v>
      </c>
      <c r="AT46" s="521">
        <v>0.69514855799999997</v>
      </c>
      <c r="AU46" s="521">
        <v>0.46404605500000001</v>
      </c>
      <c r="AV46" s="521">
        <v>0.46038414</v>
      </c>
      <c r="AW46" s="521">
        <v>0.49700255999999998</v>
      </c>
      <c r="AX46" s="521">
        <v>0.47314677599999999</v>
      </c>
      <c r="AY46" s="521">
        <v>0.52570338999999999</v>
      </c>
      <c r="AZ46" s="521">
        <v>0.48836652699999999</v>
      </c>
      <c r="BA46" s="521">
        <v>0.69733779600000001</v>
      </c>
      <c r="BB46" s="521">
        <v>0.69972424799999999</v>
      </c>
      <c r="BC46" s="521">
        <v>0.75792420999999999</v>
      </c>
      <c r="BD46" s="728">
        <v>0.74397665899999998</v>
      </c>
      <c r="BE46" s="728">
        <v>0.65949999999999998</v>
      </c>
      <c r="BF46" s="728">
        <v>0.66039999999999999</v>
      </c>
      <c r="BG46" s="508">
        <v>0.55339430000000001</v>
      </c>
      <c r="BH46" s="508">
        <v>0.4684719</v>
      </c>
      <c r="BI46" s="508">
        <v>0.51042189999999998</v>
      </c>
      <c r="BJ46" s="508">
        <v>0.51044239999999996</v>
      </c>
      <c r="BK46" s="508">
        <v>0.53597209999999995</v>
      </c>
      <c r="BL46" s="508">
        <v>0.53581939999999995</v>
      </c>
      <c r="BM46" s="508">
        <v>0.66867209999999999</v>
      </c>
      <c r="BN46" s="508">
        <v>0.7434906</v>
      </c>
      <c r="BO46" s="508">
        <v>0.74089470000000002</v>
      </c>
      <c r="BP46" s="508">
        <v>0.70308850000000001</v>
      </c>
      <c r="BQ46" s="508">
        <v>0.6862973</v>
      </c>
      <c r="BR46" s="508">
        <v>0.68214889999999995</v>
      </c>
      <c r="BS46" s="508">
        <v>0.55450840000000001</v>
      </c>
      <c r="BT46" s="508">
        <v>0.51111569999999995</v>
      </c>
      <c r="BU46" s="508">
        <v>0.5321979</v>
      </c>
      <c r="BV46" s="508">
        <v>0.5356786</v>
      </c>
    </row>
    <row r="47" spans="1:74" ht="11.1" customHeight="1" x14ac:dyDescent="0.2">
      <c r="A47" s="255" t="s">
        <v>743</v>
      </c>
      <c r="B47" s="497" t="s">
        <v>1058</v>
      </c>
      <c r="C47" s="521">
        <v>1.17761994</v>
      </c>
      <c r="D47" s="521">
        <v>1.199888037</v>
      </c>
      <c r="E47" s="521">
        <v>1.4043811500000001</v>
      </c>
      <c r="F47" s="521">
        <v>1.509701009</v>
      </c>
      <c r="G47" s="521">
        <v>1.5529298410000001</v>
      </c>
      <c r="H47" s="521">
        <v>1.5739774120000001</v>
      </c>
      <c r="I47" s="521">
        <v>1.356433829</v>
      </c>
      <c r="J47" s="521">
        <v>1.3378982589999999</v>
      </c>
      <c r="K47" s="521">
        <v>1.248995699</v>
      </c>
      <c r="L47" s="521">
        <v>0.96301361500000005</v>
      </c>
      <c r="M47" s="521">
        <v>1.29252616</v>
      </c>
      <c r="N47" s="521">
        <v>1.296952675</v>
      </c>
      <c r="O47" s="521">
        <v>1.291026781</v>
      </c>
      <c r="P47" s="521">
        <v>1.3680455979999999</v>
      </c>
      <c r="Q47" s="521">
        <v>1.626209673</v>
      </c>
      <c r="R47" s="521">
        <v>1.6491674380000001</v>
      </c>
      <c r="S47" s="521">
        <v>1.8380618289999999</v>
      </c>
      <c r="T47" s="521">
        <v>1.6745329790000001</v>
      </c>
      <c r="U47" s="521">
        <v>1.385658149</v>
      </c>
      <c r="V47" s="521">
        <v>1.561282445</v>
      </c>
      <c r="W47" s="521">
        <v>1.5238516559999999</v>
      </c>
      <c r="X47" s="521">
        <v>1.550027832</v>
      </c>
      <c r="Y47" s="521">
        <v>1.5671428000000001</v>
      </c>
      <c r="Z47" s="521">
        <v>1.9106850559999999</v>
      </c>
      <c r="AA47" s="521">
        <v>1.8776124439999999</v>
      </c>
      <c r="AB47" s="521">
        <v>1.873615019</v>
      </c>
      <c r="AC47" s="521">
        <v>2.011996758</v>
      </c>
      <c r="AD47" s="521">
        <v>2.4782622230000002</v>
      </c>
      <c r="AE47" s="521">
        <v>2.3787498249999999</v>
      </c>
      <c r="AF47" s="521">
        <v>2.1601544060000002</v>
      </c>
      <c r="AG47" s="521">
        <v>1.776854323</v>
      </c>
      <c r="AH47" s="521">
        <v>1.6032333910000001</v>
      </c>
      <c r="AI47" s="521">
        <v>1.765584136</v>
      </c>
      <c r="AJ47" s="521">
        <v>1.7043514340000001</v>
      </c>
      <c r="AK47" s="521">
        <v>1.8873520429999999</v>
      </c>
      <c r="AL47" s="521">
        <v>1.97670547</v>
      </c>
      <c r="AM47" s="521">
        <v>2.2087216110000001</v>
      </c>
      <c r="AN47" s="521">
        <v>1.9086598429999999</v>
      </c>
      <c r="AO47" s="521">
        <v>2.29752197</v>
      </c>
      <c r="AP47" s="521">
        <v>2.2804970529999999</v>
      </c>
      <c r="AQ47" s="521">
        <v>2.1501126400000001</v>
      </c>
      <c r="AR47" s="521">
        <v>2.1121369329999999</v>
      </c>
      <c r="AS47" s="521">
        <v>2.1193914600000001</v>
      </c>
      <c r="AT47" s="521">
        <v>2.0291838630000001</v>
      </c>
      <c r="AU47" s="521">
        <v>1.9452960580000001</v>
      </c>
      <c r="AV47" s="521">
        <v>1.9482788129999999</v>
      </c>
      <c r="AW47" s="521">
        <v>1.85167858</v>
      </c>
      <c r="AX47" s="521">
        <v>1.7503070519999999</v>
      </c>
      <c r="AY47" s="521">
        <v>1.9236723229999999</v>
      </c>
      <c r="AZ47" s="521">
        <v>2.216849549</v>
      </c>
      <c r="BA47" s="521">
        <v>2.4689948730000002</v>
      </c>
      <c r="BB47" s="521">
        <v>2.589235972</v>
      </c>
      <c r="BC47" s="521">
        <v>2.7555468699999999</v>
      </c>
      <c r="BD47" s="728">
        <v>2.6995937130000001</v>
      </c>
      <c r="BE47" s="728">
        <v>2.8273350000000002</v>
      </c>
      <c r="BF47" s="728">
        <v>2.781075</v>
      </c>
      <c r="BG47" s="508">
        <v>2.9129809999999998</v>
      </c>
      <c r="BH47" s="508">
        <v>2.747884</v>
      </c>
      <c r="BI47" s="508">
        <v>2.738607</v>
      </c>
      <c r="BJ47" s="508">
        <v>2.5244909999999998</v>
      </c>
      <c r="BK47" s="508">
        <v>2.8603909999999999</v>
      </c>
      <c r="BL47" s="508">
        <v>3.0629870000000001</v>
      </c>
      <c r="BM47" s="508">
        <v>3.4457680000000002</v>
      </c>
      <c r="BN47" s="508">
        <v>3.6291229999999999</v>
      </c>
      <c r="BO47" s="508">
        <v>4.1662600000000003</v>
      </c>
      <c r="BP47" s="508">
        <v>3.694922</v>
      </c>
      <c r="BQ47" s="508">
        <v>3.4985430000000002</v>
      </c>
      <c r="BR47" s="508">
        <v>3.293933</v>
      </c>
      <c r="BS47" s="508">
        <v>3.3759939999999999</v>
      </c>
      <c r="BT47" s="508">
        <v>3.3649399999999998</v>
      </c>
      <c r="BU47" s="508">
        <v>3.0527850000000001</v>
      </c>
      <c r="BV47" s="508">
        <v>2.5356030000000001</v>
      </c>
    </row>
    <row r="48" spans="1:74" ht="11.1" customHeight="1" x14ac:dyDescent="0.2">
      <c r="A48" s="255" t="s">
        <v>744</v>
      </c>
      <c r="B48" s="531" t="s">
        <v>1059</v>
      </c>
      <c r="C48" s="521">
        <v>1.84694E-4</v>
      </c>
      <c r="D48" s="521">
        <v>4.2264520000000003E-3</v>
      </c>
      <c r="E48" s="521">
        <v>2.82074E-3</v>
      </c>
      <c r="F48" s="521">
        <v>1.4089292999999999E-2</v>
      </c>
      <c r="G48" s="521">
        <v>1.5816340000000002E-2</v>
      </c>
      <c r="H48" s="521">
        <v>2.6591838E-2</v>
      </c>
      <c r="I48" s="521">
        <v>2.4359842999999999E-2</v>
      </c>
      <c r="J48" s="521">
        <v>3.9052821000000001E-2</v>
      </c>
      <c r="K48" s="521">
        <v>1.2900429999999999E-2</v>
      </c>
      <c r="L48" s="521">
        <v>-3.6311429999999999E-3</v>
      </c>
      <c r="M48" s="521">
        <v>-3.6986700000000001E-4</v>
      </c>
      <c r="N48" s="521">
        <v>-7.8475219999999991E-3</v>
      </c>
      <c r="O48" s="521">
        <v>-1.3156800999999999E-2</v>
      </c>
      <c r="P48" s="521">
        <v>-6.3789999993000004E-6</v>
      </c>
      <c r="Q48" s="521">
        <v>5.671728E-3</v>
      </c>
      <c r="R48" s="521">
        <v>2.2618002000000002E-2</v>
      </c>
      <c r="S48" s="521">
        <v>3.1618345999999999E-2</v>
      </c>
      <c r="T48" s="521">
        <v>4.2010309000000003E-2</v>
      </c>
      <c r="U48" s="521">
        <v>3.5786501999999998E-2</v>
      </c>
      <c r="V48" s="521">
        <v>2.4171141E-2</v>
      </c>
      <c r="W48" s="521">
        <v>2.2565927999999999E-2</v>
      </c>
      <c r="X48" s="521">
        <v>4.5816090000000004E-3</v>
      </c>
      <c r="Y48" s="521">
        <v>-8.4463139999999999E-3</v>
      </c>
      <c r="Z48" s="521">
        <v>1.9376389999999999E-3</v>
      </c>
      <c r="AA48" s="521">
        <v>-8.8492080000000008E-3</v>
      </c>
      <c r="AB48" s="521">
        <v>-5.9558049999999998E-3</v>
      </c>
      <c r="AC48" s="521">
        <v>-7.9868830000000002E-3</v>
      </c>
      <c r="AD48" s="521">
        <v>9.2267249999999999E-3</v>
      </c>
      <c r="AE48" s="521">
        <v>1.4883916000000001E-2</v>
      </c>
      <c r="AF48" s="521">
        <v>3.2979898000000001E-2</v>
      </c>
      <c r="AG48" s="521">
        <v>3.4113038999999998E-2</v>
      </c>
      <c r="AH48" s="521">
        <v>2.3771825E-2</v>
      </c>
      <c r="AI48" s="521">
        <v>1.8600703E-2</v>
      </c>
      <c r="AJ48" s="521">
        <v>2.0435280000000002E-3</v>
      </c>
      <c r="AK48" s="521">
        <v>7.5338089999999998E-3</v>
      </c>
      <c r="AL48" s="521">
        <v>-1.4524749999999999E-3</v>
      </c>
      <c r="AM48" s="521">
        <v>-6.0325810000000004E-3</v>
      </c>
      <c r="AN48" s="521">
        <v>1.1827669999999999E-3</v>
      </c>
      <c r="AO48" s="521">
        <v>1.2515042000000001E-2</v>
      </c>
      <c r="AP48" s="521">
        <v>5.2472104999999998E-2</v>
      </c>
      <c r="AQ48" s="521">
        <v>9.0259789999999999E-3</v>
      </c>
      <c r="AR48" s="521">
        <v>1.9539972999999999E-2</v>
      </c>
      <c r="AS48" s="521">
        <v>1.4171628E-2</v>
      </c>
      <c r="AT48" s="521">
        <v>1.3734394E-2</v>
      </c>
      <c r="AU48" s="521">
        <v>5.0365770000000004E-3</v>
      </c>
      <c r="AV48" s="521">
        <v>-6.3794780000000001E-3</v>
      </c>
      <c r="AW48" s="521">
        <v>-5.3193570000000003E-3</v>
      </c>
      <c r="AX48" s="521">
        <v>-7.143857E-3</v>
      </c>
      <c r="AY48" s="521">
        <v>-7.3091989999999997E-3</v>
      </c>
      <c r="AZ48" s="521">
        <v>-1.1972116999999999E-2</v>
      </c>
      <c r="BA48" s="521">
        <v>-2.3075037E-2</v>
      </c>
      <c r="BB48" s="521">
        <v>-2.5296459E-2</v>
      </c>
      <c r="BC48" s="521">
        <v>-2.4804148000000002E-2</v>
      </c>
      <c r="BD48" s="728">
        <v>2.5766896000000001E-2</v>
      </c>
      <c r="BE48" s="728">
        <v>1.0024999999999999E-2</v>
      </c>
      <c r="BF48" s="728">
        <v>-1.35103E-3</v>
      </c>
      <c r="BG48" s="508">
        <v>-3.8340399999999999E-3</v>
      </c>
      <c r="BH48" s="508">
        <v>-1.12806E-2</v>
      </c>
      <c r="BI48" s="508">
        <v>-1.39019E-2</v>
      </c>
      <c r="BJ48" s="508">
        <v>-2.0590600000000001E-2</v>
      </c>
      <c r="BK48" s="508">
        <v>-1.5683300000000001E-2</v>
      </c>
      <c r="BL48" s="508">
        <v>-2.0926699999999999E-2</v>
      </c>
      <c r="BM48" s="508">
        <v>-4.01216E-2</v>
      </c>
      <c r="BN48" s="508">
        <v>-3.6506799999999999E-2</v>
      </c>
      <c r="BO48" s="508">
        <v>-3.9420400000000001E-2</v>
      </c>
      <c r="BP48" s="508">
        <v>3.57084E-3</v>
      </c>
      <c r="BQ48" s="508">
        <v>5.6071799999999998E-3</v>
      </c>
      <c r="BR48" s="508">
        <v>1.09461E-3</v>
      </c>
      <c r="BS48" s="508">
        <v>-2.5516199999999999E-2</v>
      </c>
      <c r="BT48" s="508">
        <v>-3.10134E-2</v>
      </c>
      <c r="BU48" s="508">
        <v>-3.2012499999999999E-2</v>
      </c>
      <c r="BV48" s="508">
        <v>-3.1163400000000001E-2</v>
      </c>
    </row>
    <row r="49" spans="1:74" ht="11.1" customHeight="1" x14ac:dyDescent="0.2">
      <c r="A49" s="255" t="s">
        <v>746</v>
      </c>
      <c r="B49" s="529" t="s">
        <v>1060</v>
      </c>
      <c r="C49" s="521">
        <v>9.159459</v>
      </c>
      <c r="D49" s="521">
        <v>8.2917919999999992</v>
      </c>
      <c r="E49" s="521">
        <v>8.1879369999999998</v>
      </c>
      <c r="F49" s="521">
        <v>8.4195379999999993</v>
      </c>
      <c r="G49" s="521">
        <v>11.179971999999999</v>
      </c>
      <c r="H49" s="521">
        <v>12.671124000000001</v>
      </c>
      <c r="I49" s="521">
        <v>15.377575</v>
      </c>
      <c r="J49" s="521">
        <v>15.648049</v>
      </c>
      <c r="K49" s="521">
        <v>12.496091</v>
      </c>
      <c r="L49" s="521">
        <v>10.360624</v>
      </c>
      <c r="M49" s="521">
        <v>8.5015280000000004</v>
      </c>
      <c r="N49" s="521">
        <v>9.423686</v>
      </c>
      <c r="O49" s="521">
        <v>9.3141230000000004</v>
      </c>
      <c r="P49" s="521">
        <v>7.923044</v>
      </c>
      <c r="Q49" s="521">
        <v>8.6103179999999995</v>
      </c>
      <c r="R49" s="521">
        <v>9.1216190000000008</v>
      </c>
      <c r="S49" s="521">
        <v>10.972265</v>
      </c>
      <c r="T49" s="521">
        <v>14.198320000000001</v>
      </c>
      <c r="U49" s="521">
        <v>15.024151</v>
      </c>
      <c r="V49" s="521">
        <v>14.659678</v>
      </c>
      <c r="W49" s="521">
        <v>12.714245</v>
      </c>
      <c r="X49" s="521">
        <v>9.5341269999999998</v>
      </c>
      <c r="Y49" s="521">
        <v>8.6415474999999997</v>
      </c>
      <c r="Z49" s="521">
        <v>9.3137609999999995</v>
      </c>
      <c r="AA49" s="521">
        <v>9.5988670035000005</v>
      </c>
      <c r="AB49" s="521">
        <v>8.6260016303999993</v>
      </c>
      <c r="AC49" s="521">
        <v>9.2201740729000008</v>
      </c>
      <c r="AD49" s="521">
        <v>9.5379924340999995</v>
      </c>
      <c r="AE49" s="521">
        <v>11.586352744999999</v>
      </c>
      <c r="AF49" s="521">
        <v>13.679015434</v>
      </c>
      <c r="AG49" s="521">
        <v>15.129463179</v>
      </c>
      <c r="AH49" s="521">
        <v>14.107681287</v>
      </c>
      <c r="AI49" s="521">
        <v>12.728310398</v>
      </c>
      <c r="AJ49" s="521">
        <v>9.9099929977999999</v>
      </c>
      <c r="AK49" s="521">
        <v>8.9289873473999997</v>
      </c>
      <c r="AL49" s="521">
        <v>9.9431055881999999</v>
      </c>
      <c r="AM49" s="521">
        <v>10.160882545</v>
      </c>
      <c r="AN49" s="521">
        <v>8.7851283575999997</v>
      </c>
      <c r="AO49" s="521">
        <v>9.3137403373000005</v>
      </c>
      <c r="AP49" s="521">
        <v>9.5564620390999995</v>
      </c>
      <c r="AQ49" s="521">
        <v>11.148525448999999</v>
      </c>
      <c r="AR49" s="521">
        <v>12.241412488</v>
      </c>
      <c r="AS49" s="521">
        <v>16.915458495999999</v>
      </c>
      <c r="AT49" s="521">
        <v>15.951029483999999</v>
      </c>
      <c r="AU49" s="521">
        <v>12.934601087000001</v>
      </c>
      <c r="AV49" s="521">
        <v>11.011762172999999</v>
      </c>
      <c r="AW49" s="521">
        <v>9.0508118809999996</v>
      </c>
      <c r="AX49" s="521">
        <v>9.8387069948000008</v>
      </c>
      <c r="AY49" s="521">
        <v>10.445784146999999</v>
      </c>
      <c r="AZ49" s="521">
        <v>9.0776191412999996</v>
      </c>
      <c r="BA49" s="521">
        <v>9.3850068189000009</v>
      </c>
      <c r="BB49" s="521">
        <v>9.4333215240000001</v>
      </c>
      <c r="BC49" s="521">
        <v>11.47522079</v>
      </c>
      <c r="BD49" s="728">
        <v>14.80610225</v>
      </c>
      <c r="BE49" s="728">
        <v>16.615516323000001</v>
      </c>
      <c r="BF49" s="728">
        <v>15.451549999999999</v>
      </c>
      <c r="BG49" s="508">
        <v>13.18787</v>
      </c>
      <c r="BH49" s="508">
        <v>10.757110000000001</v>
      </c>
      <c r="BI49" s="508">
        <v>9.1913429999999998</v>
      </c>
      <c r="BJ49" s="508">
        <v>10.10866</v>
      </c>
      <c r="BK49" s="508">
        <v>10.5174</v>
      </c>
      <c r="BL49" s="508">
        <v>8.8798580000000005</v>
      </c>
      <c r="BM49" s="508">
        <v>9.448442</v>
      </c>
      <c r="BN49" s="508">
        <v>9.8654779999999995</v>
      </c>
      <c r="BO49" s="508">
        <v>11.623390000000001</v>
      </c>
      <c r="BP49" s="508">
        <v>14.1812</v>
      </c>
      <c r="BQ49" s="508">
        <v>16.039300000000001</v>
      </c>
      <c r="BR49" s="508">
        <v>16.560130000000001</v>
      </c>
      <c r="BS49" s="508">
        <v>13.338990000000001</v>
      </c>
      <c r="BT49" s="508">
        <v>10.761240000000001</v>
      </c>
      <c r="BU49" s="508">
        <v>9.1822859999999995</v>
      </c>
      <c r="BV49" s="508">
        <v>10.095800000000001</v>
      </c>
    </row>
    <row r="50" spans="1:74" ht="11.1" customHeight="1" x14ac:dyDescent="0.2">
      <c r="A50" s="250"/>
      <c r="B50" s="68" t="s">
        <v>747</v>
      </c>
      <c r="C50" s="522"/>
      <c r="D50" s="522"/>
      <c r="E50" s="522"/>
      <c r="F50" s="522"/>
      <c r="G50" s="522"/>
      <c r="H50" s="522"/>
      <c r="I50" s="522"/>
      <c r="J50" s="522"/>
      <c r="K50" s="522"/>
      <c r="L50" s="522"/>
      <c r="M50" s="522"/>
      <c r="N50" s="522"/>
      <c r="O50" s="522"/>
      <c r="P50" s="522"/>
      <c r="Q50" s="522"/>
      <c r="R50" s="522"/>
      <c r="S50" s="522"/>
      <c r="T50" s="522"/>
      <c r="U50" s="522"/>
      <c r="V50" s="522"/>
      <c r="W50" s="522"/>
      <c r="X50" s="522"/>
      <c r="Y50" s="522"/>
      <c r="Z50" s="522"/>
      <c r="AA50" s="522"/>
      <c r="AB50" s="522"/>
      <c r="AC50" s="522"/>
      <c r="AD50" s="522"/>
      <c r="AE50" s="522"/>
      <c r="AF50" s="522"/>
      <c r="AG50" s="522"/>
      <c r="AH50" s="522"/>
      <c r="AI50" s="522"/>
      <c r="AJ50" s="522"/>
      <c r="AK50" s="522"/>
      <c r="AL50" s="522"/>
      <c r="AM50" s="522"/>
      <c r="AN50" s="522"/>
      <c r="AO50" s="522"/>
      <c r="AP50" s="522"/>
      <c r="AQ50" s="522"/>
      <c r="AR50" s="522"/>
      <c r="AS50" s="522"/>
      <c r="AT50" s="522"/>
      <c r="AU50" s="522"/>
      <c r="AV50" s="522"/>
      <c r="AW50" s="522"/>
      <c r="AX50" s="522"/>
      <c r="AY50" s="522"/>
      <c r="AZ50" s="522"/>
      <c r="BA50" s="522"/>
      <c r="BB50" s="522"/>
      <c r="BC50" s="522"/>
      <c r="BD50" s="800"/>
      <c r="BE50" s="800"/>
      <c r="BF50" s="800"/>
      <c r="BG50" s="527"/>
      <c r="BH50" s="527"/>
      <c r="BI50" s="527"/>
      <c r="BJ50" s="527"/>
      <c r="BK50" s="527"/>
      <c r="BL50" s="527"/>
      <c r="BM50" s="527"/>
      <c r="BN50" s="527"/>
      <c r="BO50" s="527"/>
      <c r="BP50" s="527"/>
      <c r="BQ50" s="527"/>
      <c r="BR50" s="527"/>
      <c r="BS50" s="527"/>
      <c r="BT50" s="527"/>
      <c r="BU50" s="527"/>
      <c r="BV50" s="527"/>
    </row>
    <row r="51" spans="1:74" s="321" customFormat="1" ht="11.1" customHeight="1" x14ac:dyDescent="0.2">
      <c r="A51" s="528" t="s">
        <v>754</v>
      </c>
      <c r="B51" s="530" t="s">
        <v>1057</v>
      </c>
      <c r="C51" s="344">
        <v>12.988011954999999</v>
      </c>
      <c r="D51" s="344">
        <v>12.332597219</v>
      </c>
      <c r="E51" s="344">
        <v>13.755771491999999</v>
      </c>
      <c r="F51" s="344">
        <v>13.056371472</v>
      </c>
      <c r="G51" s="344">
        <v>14.555119931</v>
      </c>
      <c r="H51" s="344">
        <v>16.307021095</v>
      </c>
      <c r="I51" s="344">
        <v>19.241314644999999</v>
      </c>
      <c r="J51" s="344">
        <v>21.220602336999999</v>
      </c>
      <c r="K51" s="344">
        <v>17.296454954000001</v>
      </c>
      <c r="L51" s="344">
        <v>16.184009731</v>
      </c>
      <c r="M51" s="344">
        <v>13.255109402</v>
      </c>
      <c r="N51" s="344">
        <v>13.579039582</v>
      </c>
      <c r="O51" s="344">
        <v>12.18388616</v>
      </c>
      <c r="P51" s="344">
        <v>12.087475994</v>
      </c>
      <c r="Q51" s="344">
        <v>13.407009578</v>
      </c>
      <c r="R51" s="344">
        <v>14.126658322999999</v>
      </c>
      <c r="S51" s="344">
        <v>15.798413553</v>
      </c>
      <c r="T51" s="344">
        <v>18.382079510000001</v>
      </c>
      <c r="U51" s="344">
        <v>22.023398681</v>
      </c>
      <c r="V51" s="344">
        <v>20.50559256</v>
      </c>
      <c r="W51" s="344">
        <v>17.957789747</v>
      </c>
      <c r="X51" s="344">
        <v>15.404386884999999</v>
      </c>
      <c r="Y51" s="344">
        <v>13.433027889</v>
      </c>
      <c r="Z51" s="344">
        <v>13.740257479</v>
      </c>
      <c r="AA51" s="344">
        <v>12.862772144999999</v>
      </c>
      <c r="AB51" s="344">
        <v>12.156940856</v>
      </c>
      <c r="AC51" s="344">
        <v>13.506950772</v>
      </c>
      <c r="AD51" s="344">
        <v>14.16750848</v>
      </c>
      <c r="AE51" s="344">
        <v>15.341688156</v>
      </c>
      <c r="AF51" s="344">
        <v>17.203768479000001</v>
      </c>
      <c r="AG51" s="344">
        <v>20.230591058000002</v>
      </c>
      <c r="AH51" s="344">
        <v>21.718108992000001</v>
      </c>
      <c r="AI51" s="344">
        <v>19.878638017</v>
      </c>
      <c r="AJ51" s="344">
        <v>16.579722522000001</v>
      </c>
      <c r="AK51" s="344">
        <v>14.58217614</v>
      </c>
      <c r="AL51" s="344">
        <v>16.321840782999999</v>
      </c>
      <c r="AM51" s="344">
        <v>16.181824869</v>
      </c>
      <c r="AN51" s="344">
        <v>14.338860950999999</v>
      </c>
      <c r="AO51" s="344">
        <v>16.135792224999999</v>
      </c>
      <c r="AP51" s="344">
        <v>16.371562469000001</v>
      </c>
      <c r="AQ51" s="344">
        <v>15.036852762000001</v>
      </c>
      <c r="AR51" s="344">
        <v>16.294728546000002</v>
      </c>
      <c r="AS51" s="344">
        <v>23.403027906999998</v>
      </c>
      <c r="AT51" s="344">
        <v>22.389367642</v>
      </c>
      <c r="AU51" s="344">
        <v>17.899581380000001</v>
      </c>
      <c r="AV51" s="344">
        <v>17.761424891000001</v>
      </c>
      <c r="AW51" s="344">
        <v>15.447554615</v>
      </c>
      <c r="AX51" s="344">
        <v>16.340923244999999</v>
      </c>
      <c r="AY51" s="344">
        <v>16.952721469</v>
      </c>
      <c r="AZ51" s="344">
        <v>15.000833341</v>
      </c>
      <c r="BA51" s="344">
        <v>14.835022584000001</v>
      </c>
      <c r="BB51" s="344">
        <v>14.572153981</v>
      </c>
      <c r="BC51" s="344">
        <v>15.730527589999999</v>
      </c>
      <c r="BD51" s="784">
        <v>17.91977649</v>
      </c>
      <c r="BE51" s="784">
        <v>23.030709999999999</v>
      </c>
      <c r="BF51" s="784">
        <v>22.52047</v>
      </c>
      <c r="BG51" s="514">
        <v>19.515940000000001</v>
      </c>
      <c r="BH51" s="514">
        <v>17.6267</v>
      </c>
      <c r="BI51" s="514">
        <v>14.837350000000001</v>
      </c>
      <c r="BJ51" s="514">
        <v>15.5558</v>
      </c>
      <c r="BK51" s="514">
        <v>15.66047</v>
      </c>
      <c r="BL51" s="514">
        <v>13.503399999999999</v>
      </c>
      <c r="BM51" s="514">
        <v>14.86782</v>
      </c>
      <c r="BN51" s="514">
        <v>15.32701</v>
      </c>
      <c r="BO51" s="514">
        <v>16.334299999999999</v>
      </c>
      <c r="BP51" s="514">
        <v>18.324850000000001</v>
      </c>
      <c r="BQ51" s="514">
        <v>21.659030000000001</v>
      </c>
      <c r="BR51" s="514">
        <v>22.571729999999999</v>
      </c>
      <c r="BS51" s="514">
        <v>18.87351</v>
      </c>
      <c r="BT51" s="514">
        <v>17.294969999999999</v>
      </c>
      <c r="BU51" s="514">
        <v>14.585290000000001</v>
      </c>
      <c r="BV51" s="514">
        <v>15.19755</v>
      </c>
    </row>
    <row r="52" spans="1:74" ht="11.1" customHeight="1" x14ac:dyDescent="0.2">
      <c r="A52" s="255" t="s">
        <v>748</v>
      </c>
      <c r="B52" s="531" t="s">
        <v>1050</v>
      </c>
      <c r="C52" s="521">
        <v>5.7892194300000002</v>
      </c>
      <c r="D52" s="521">
        <v>5.1808543870000001</v>
      </c>
      <c r="E52" s="521">
        <v>5.9783127919999997</v>
      </c>
      <c r="F52" s="521">
        <v>3.89739411</v>
      </c>
      <c r="G52" s="521">
        <v>3.5301062170000002</v>
      </c>
      <c r="H52" s="521">
        <v>5.256247471</v>
      </c>
      <c r="I52" s="521">
        <v>7.7660466259999996</v>
      </c>
      <c r="J52" s="521">
        <v>10.19421354</v>
      </c>
      <c r="K52" s="521">
        <v>8.6889623010000001</v>
      </c>
      <c r="L52" s="521">
        <v>9.2273004580000002</v>
      </c>
      <c r="M52" s="521">
        <v>6.8782866570000003</v>
      </c>
      <c r="N52" s="521">
        <v>7.7919163469999999</v>
      </c>
      <c r="O52" s="521">
        <v>6.069607639</v>
      </c>
      <c r="P52" s="521">
        <v>5.2230683180000002</v>
      </c>
      <c r="Q52" s="521">
        <v>5.5799360519999999</v>
      </c>
      <c r="R52" s="521">
        <v>5.1326935110000003</v>
      </c>
      <c r="S52" s="521">
        <v>5.0891369600000003</v>
      </c>
      <c r="T52" s="521">
        <v>7.562184727</v>
      </c>
      <c r="U52" s="521">
        <v>11.035394252</v>
      </c>
      <c r="V52" s="521">
        <v>9.7649278450000008</v>
      </c>
      <c r="W52" s="521">
        <v>8.1553367140000006</v>
      </c>
      <c r="X52" s="521">
        <v>7.6295810130000001</v>
      </c>
      <c r="Y52" s="521">
        <v>6.9748993239999999</v>
      </c>
      <c r="Z52" s="521">
        <v>7.2593644719999997</v>
      </c>
      <c r="AA52" s="521">
        <v>6.2006755340000002</v>
      </c>
      <c r="AB52" s="521">
        <v>5.0713590799999997</v>
      </c>
      <c r="AC52" s="521">
        <v>4.643030521</v>
      </c>
      <c r="AD52" s="521">
        <v>4.870849035</v>
      </c>
      <c r="AE52" s="521">
        <v>4.1737635620000004</v>
      </c>
      <c r="AF52" s="521">
        <v>6.1863521769999998</v>
      </c>
      <c r="AG52" s="521">
        <v>8.5807498590000009</v>
      </c>
      <c r="AH52" s="521">
        <v>10.733223949999999</v>
      </c>
      <c r="AI52" s="521">
        <v>9.9243724130000004</v>
      </c>
      <c r="AJ52" s="521">
        <v>8.5551490099999992</v>
      </c>
      <c r="AK52" s="521">
        <v>7.9823788210000002</v>
      </c>
      <c r="AL52" s="521">
        <v>8.9894926129999995</v>
      </c>
      <c r="AM52" s="521">
        <v>7.5245320820000003</v>
      </c>
      <c r="AN52" s="521">
        <v>6.4304648020000004</v>
      </c>
      <c r="AO52" s="521">
        <v>6.2837421119999997</v>
      </c>
      <c r="AP52" s="521">
        <v>4.9935029240000004</v>
      </c>
      <c r="AQ52" s="521">
        <v>2.7222945969999999</v>
      </c>
      <c r="AR52" s="521">
        <v>3.8267806860000002</v>
      </c>
      <c r="AS52" s="521">
        <v>10.222683878</v>
      </c>
      <c r="AT52" s="521">
        <v>10.218380464000001</v>
      </c>
      <c r="AU52" s="521">
        <v>6.7782017659999996</v>
      </c>
      <c r="AV52" s="521">
        <v>8.7125675129999998</v>
      </c>
      <c r="AW52" s="521">
        <v>7.9844465500000004</v>
      </c>
      <c r="AX52" s="521">
        <v>8.8934759369999998</v>
      </c>
      <c r="AY52" s="521">
        <v>9.071530439</v>
      </c>
      <c r="AZ52" s="521">
        <v>5.8578588700000003</v>
      </c>
      <c r="BA52" s="521">
        <v>3.8482124999999998</v>
      </c>
      <c r="BB52" s="521">
        <v>3.373209256</v>
      </c>
      <c r="BC52" s="521">
        <v>2.7663453659999999</v>
      </c>
      <c r="BD52" s="728">
        <v>4.7164947340000003</v>
      </c>
      <c r="BE52" s="728">
        <v>9.3198050000000006</v>
      </c>
      <c r="BF52" s="728">
        <v>9.7106700000000004</v>
      </c>
      <c r="BG52" s="508">
        <v>8.3208529999999996</v>
      </c>
      <c r="BH52" s="508">
        <v>7.8658659999999996</v>
      </c>
      <c r="BI52" s="508">
        <v>6.6936939999999998</v>
      </c>
      <c r="BJ52" s="508">
        <v>7.3175610000000004</v>
      </c>
      <c r="BK52" s="508">
        <v>8.0394950000000005</v>
      </c>
      <c r="BL52" s="508">
        <v>4.8598499999999998</v>
      </c>
      <c r="BM52" s="508">
        <v>5.0595569999999999</v>
      </c>
      <c r="BN52" s="508">
        <v>5.0450379999999999</v>
      </c>
      <c r="BO52" s="508">
        <v>3.179907</v>
      </c>
      <c r="BP52" s="508">
        <v>4.9767239999999999</v>
      </c>
      <c r="BQ52" s="508">
        <v>8.1593780000000002</v>
      </c>
      <c r="BR52" s="508">
        <v>10.036210000000001</v>
      </c>
      <c r="BS52" s="508">
        <v>7.5167419999999998</v>
      </c>
      <c r="BT52" s="508">
        <v>7.7950169999999996</v>
      </c>
      <c r="BU52" s="508">
        <v>6.1267120000000004</v>
      </c>
      <c r="BV52" s="508">
        <v>6.5196480000000001</v>
      </c>
    </row>
    <row r="53" spans="1:74" ht="11.1" customHeight="1" x14ac:dyDescent="0.2">
      <c r="A53" s="255" t="s">
        <v>749</v>
      </c>
      <c r="B53" s="531" t="s">
        <v>478</v>
      </c>
      <c r="C53" s="521">
        <v>0.54027245999999995</v>
      </c>
      <c r="D53" s="521">
        <v>0.46254534000000003</v>
      </c>
      <c r="E53" s="521">
        <v>0.40926842099999999</v>
      </c>
      <c r="F53" s="521">
        <v>0.289279652</v>
      </c>
      <c r="G53" s="521">
        <v>0.45602637899999998</v>
      </c>
      <c r="H53" s="521">
        <v>0.47580077399999998</v>
      </c>
      <c r="I53" s="521">
        <v>0.601764246</v>
      </c>
      <c r="J53" s="521">
        <v>0.829657537</v>
      </c>
      <c r="K53" s="521">
        <v>0.67043670399999999</v>
      </c>
      <c r="L53" s="521">
        <v>0.72053160000000005</v>
      </c>
      <c r="M53" s="521">
        <v>0.68511978799999995</v>
      </c>
      <c r="N53" s="521">
        <v>0.60207715299999998</v>
      </c>
      <c r="O53" s="521">
        <v>0.46238400699999999</v>
      </c>
      <c r="P53" s="521">
        <v>0.78927633200000002</v>
      </c>
      <c r="Q53" s="521">
        <v>0.51973362400000001</v>
      </c>
      <c r="R53" s="521">
        <v>0.19321258099999999</v>
      </c>
      <c r="S53" s="521">
        <v>0.45410141399999998</v>
      </c>
      <c r="T53" s="521">
        <v>0.749641962</v>
      </c>
      <c r="U53" s="521">
        <v>1.077079908</v>
      </c>
      <c r="V53" s="521">
        <v>0.93001191900000002</v>
      </c>
      <c r="W53" s="521">
        <v>0.95122478399999999</v>
      </c>
      <c r="X53" s="521">
        <v>0.63114023299999999</v>
      </c>
      <c r="Y53" s="521">
        <v>0.39532853299999998</v>
      </c>
      <c r="Z53" s="521">
        <v>0.40806263100000001</v>
      </c>
      <c r="AA53" s="521">
        <v>0.20411573599999999</v>
      </c>
      <c r="AB53" s="521">
        <v>0.18391655700000001</v>
      </c>
      <c r="AC53" s="521">
        <v>0.117241999</v>
      </c>
      <c r="AD53" s="521">
        <v>0.21404900299999999</v>
      </c>
      <c r="AE53" s="521">
        <v>0.249091651</v>
      </c>
      <c r="AF53" s="521">
        <v>0.23096994400000001</v>
      </c>
      <c r="AG53" s="521">
        <v>0.653761064</v>
      </c>
      <c r="AH53" s="521">
        <v>0.76450997700000001</v>
      </c>
      <c r="AI53" s="521">
        <v>0.96024131400000001</v>
      </c>
      <c r="AJ53" s="521">
        <v>0.70978782600000001</v>
      </c>
      <c r="AK53" s="521">
        <v>0.46650653600000003</v>
      </c>
      <c r="AL53" s="521">
        <v>0.74172391400000004</v>
      </c>
      <c r="AM53" s="521">
        <v>0.57948822600000005</v>
      </c>
      <c r="AN53" s="521">
        <v>0.27211144300000001</v>
      </c>
      <c r="AO53" s="521">
        <v>0.23660995800000001</v>
      </c>
      <c r="AP53" s="521">
        <v>0.14338267299999999</v>
      </c>
      <c r="AQ53" s="521">
        <v>0.20992068</v>
      </c>
      <c r="AR53" s="521">
        <v>0.20297933900000001</v>
      </c>
      <c r="AS53" s="521">
        <v>0.61958690999999999</v>
      </c>
      <c r="AT53" s="521">
        <v>0.59749893899999995</v>
      </c>
      <c r="AU53" s="521">
        <v>0.514245014</v>
      </c>
      <c r="AV53" s="521">
        <v>0.525437296</v>
      </c>
      <c r="AW53" s="521">
        <v>0.28266882900000001</v>
      </c>
      <c r="AX53" s="521">
        <v>0.25285544799999998</v>
      </c>
      <c r="AY53" s="521">
        <v>0.27811025499999997</v>
      </c>
      <c r="AZ53" s="521">
        <v>0.21125981899999999</v>
      </c>
      <c r="BA53" s="521">
        <v>0.21851863199999999</v>
      </c>
      <c r="BB53" s="521">
        <v>0.15558007099999999</v>
      </c>
      <c r="BC53" s="521">
        <v>0.21364676299999999</v>
      </c>
      <c r="BD53" s="728">
        <v>0.26560671600000002</v>
      </c>
      <c r="BE53" s="728">
        <v>0.4646902</v>
      </c>
      <c r="BF53" s="728">
        <v>0.44812419999999997</v>
      </c>
      <c r="BG53" s="508">
        <v>0.38568380000000002</v>
      </c>
      <c r="BH53" s="508">
        <v>0.39407799999999998</v>
      </c>
      <c r="BI53" s="508">
        <v>0.21200160000000001</v>
      </c>
      <c r="BJ53" s="508">
        <v>0.18964159999999999</v>
      </c>
      <c r="BK53" s="508">
        <v>0.20858270000000001</v>
      </c>
      <c r="BL53" s="508">
        <v>0.1584449</v>
      </c>
      <c r="BM53" s="508">
        <v>0.16388900000000001</v>
      </c>
      <c r="BN53" s="508">
        <v>0.1166851</v>
      </c>
      <c r="BO53" s="508">
        <v>0.16023509999999999</v>
      </c>
      <c r="BP53" s="508">
        <v>0.19920499999999999</v>
      </c>
      <c r="BQ53" s="508">
        <v>0</v>
      </c>
      <c r="BR53" s="508">
        <v>0</v>
      </c>
      <c r="BS53" s="508">
        <v>0</v>
      </c>
      <c r="BT53" s="508">
        <v>0</v>
      </c>
      <c r="BU53" s="508">
        <v>0</v>
      </c>
      <c r="BV53" s="508">
        <v>0</v>
      </c>
    </row>
    <row r="54" spans="1:74" ht="11.1" customHeight="1" x14ac:dyDescent="0.2">
      <c r="A54" s="255" t="s">
        <v>750</v>
      </c>
      <c r="B54" s="497" t="s">
        <v>1051</v>
      </c>
      <c r="C54" s="521">
        <v>1.6895450000000001</v>
      </c>
      <c r="D54" s="521">
        <v>1.486059</v>
      </c>
      <c r="E54" s="521">
        <v>1.6710259999999999</v>
      </c>
      <c r="F54" s="521">
        <v>1.6306449999999999</v>
      </c>
      <c r="G54" s="521">
        <v>1.5976520000000001</v>
      </c>
      <c r="H54" s="521">
        <v>1.6280680000000001</v>
      </c>
      <c r="I54" s="521">
        <v>1.2786949999999999</v>
      </c>
      <c r="J54" s="521">
        <v>1.597801</v>
      </c>
      <c r="K54" s="521">
        <v>1.5999909999999999</v>
      </c>
      <c r="L54" s="521">
        <v>0.43859700000000001</v>
      </c>
      <c r="M54" s="521">
        <v>0.78401299999999996</v>
      </c>
      <c r="N54" s="521">
        <v>0.85660599999999998</v>
      </c>
      <c r="O54" s="521">
        <v>1.287253</v>
      </c>
      <c r="P54" s="521">
        <v>0.79981100000000005</v>
      </c>
      <c r="Q54" s="521">
        <v>0.84116299999999999</v>
      </c>
      <c r="R54" s="521">
        <v>0.92222899999999997</v>
      </c>
      <c r="S54" s="521">
        <v>1.6743269999999999</v>
      </c>
      <c r="T54" s="521">
        <v>1.633953</v>
      </c>
      <c r="U54" s="521">
        <v>1.683581</v>
      </c>
      <c r="V54" s="521">
        <v>1.6814899999999999</v>
      </c>
      <c r="W54" s="521">
        <v>1.6267119999999999</v>
      </c>
      <c r="X54" s="521">
        <v>1.1976100000000001</v>
      </c>
      <c r="Y54" s="521">
        <v>1.445614</v>
      </c>
      <c r="Z54" s="521">
        <v>1.6836230000000001</v>
      </c>
      <c r="AA54" s="521">
        <v>1.6563600000000001</v>
      </c>
      <c r="AB54" s="521">
        <v>1.4813890000000001</v>
      </c>
      <c r="AC54" s="521">
        <v>1.466126</v>
      </c>
      <c r="AD54" s="521">
        <v>0.864541</v>
      </c>
      <c r="AE54" s="521">
        <v>1.692998</v>
      </c>
      <c r="AF54" s="521">
        <v>1.6332880000000001</v>
      </c>
      <c r="AG54" s="521">
        <v>1.684102</v>
      </c>
      <c r="AH54" s="521">
        <v>1.6794</v>
      </c>
      <c r="AI54" s="521">
        <v>1.6116630000000001</v>
      </c>
      <c r="AJ54" s="521">
        <v>1.223462</v>
      </c>
      <c r="AK54" s="521">
        <v>0.92945900000000004</v>
      </c>
      <c r="AL54" s="521">
        <v>1.670466</v>
      </c>
      <c r="AM54" s="521">
        <v>1.6030679999999999</v>
      </c>
      <c r="AN54" s="521">
        <v>1.519676</v>
      </c>
      <c r="AO54" s="521">
        <v>1.540951</v>
      </c>
      <c r="AP54" s="521">
        <v>1.636919</v>
      </c>
      <c r="AQ54" s="521">
        <v>1.6819010000000001</v>
      </c>
      <c r="AR54" s="521">
        <v>1.6248610000000001</v>
      </c>
      <c r="AS54" s="521">
        <v>1.6784079999999999</v>
      </c>
      <c r="AT54" s="521">
        <v>1.6577040000000001</v>
      </c>
      <c r="AU54" s="521">
        <v>1.550608</v>
      </c>
      <c r="AV54" s="521">
        <v>0.77596399999999999</v>
      </c>
      <c r="AW54" s="521">
        <v>1.0691820000000001</v>
      </c>
      <c r="AX54" s="521">
        <v>1.3791260000000001</v>
      </c>
      <c r="AY54" s="521">
        <v>1.6807380000000001</v>
      </c>
      <c r="AZ54" s="521">
        <v>1.5710770000000001</v>
      </c>
      <c r="BA54" s="521">
        <v>1.681332</v>
      </c>
      <c r="BB54" s="521">
        <v>0.97353000000000001</v>
      </c>
      <c r="BC54" s="521">
        <v>1.039471</v>
      </c>
      <c r="BD54" s="728">
        <v>1.6336390000000001</v>
      </c>
      <c r="BE54" s="728">
        <v>1.65943</v>
      </c>
      <c r="BF54" s="728">
        <v>1.6547400000000001</v>
      </c>
      <c r="BG54" s="508">
        <v>1.4740899999999999</v>
      </c>
      <c r="BH54" s="508">
        <v>1.59609</v>
      </c>
      <c r="BI54" s="508">
        <v>1.5446</v>
      </c>
      <c r="BJ54" s="508">
        <v>1.59609</v>
      </c>
      <c r="BK54" s="508">
        <v>1.59609</v>
      </c>
      <c r="BL54" s="508">
        <v>1.44163</v>
      </c>
      <c r="BM54" s="508">
        <v>1.59609</v>
      </c>
      <c r="BN54" s="508">
        <v>0.74419999999999997</v>
      </c>
      <c r="BO54" s="508">
        <v>1.41246</v>
      </c>
      <c r="BP54" s="508">
        <v>1.5446</v>
      </c>
      <c r="BQ54" s="508">
        <v>1.59609</v>
      </c>
      <c r="BR54" s="508">
        <v>1.59609</v>
      </c>
      <c r="BS54" s="508">
        <v>1.5446</v>
      </c>
      <c r="BT54" s="508">
        <v>0.92239000000000004</v>
      </c>
      <c r="BU54" s="508">
        <v>1.1173599999999999</v>
      </c>
      <c r="BV54" s="508">
        <v>1.59609</v>
      </c>
    </row>
    <row r="55" spans="1:74" ht="11.1" customHeight="1" x14ac:dyDescent="0.2">
      <c r="A55" s="255" t="s">
        <v>751</v>
      </c>
      <c r="B55" s="497" t="s">
        <v>1044</v>
      </c>
      <c r="C55" s="521">
        <v>1.5525085869999999</v>
      </c>
      <c r="D55" s="521">
        <v>1.142140318</v>
      </c>
      <c r="E55" s="521">
        <v>1.2044033460000001</v>
      </c>
      <c r="F55" s="521">
        <v>1.8906003069999999</v>
      </c>
      <c r="G55" s="521">
        <v>2.6231599299999999</v>
      </c>
      <c r="H55" s="521">
        <v>2.4320532730000002</v>
      </c>
      <c r="I55" s="521">
        <v>2.544211148</v>
      </c>
      <c r="J55" s="521">
        <v>2.5470647130000001</v>
      </c>
      <c r="K55" s="521">
        <v>1.6993932810000001</v>
      </c>
      <c r="L55" s="521">
        <v>1.3811552039999999</v>
      </c>
      <c r="M55" s="521">
        <v>1.041836905</v>
      </c>
      <c r="N55" s="521">
        <v>0.85189502299999997</v>
      </c>
      <c r="O55" s="521">
        <v>0.71354003899999996</v>
      </c>
      <c r="P55" s="521">
        <v>0.78295369000000004</v>
      </c>
      <c r="Q55" s="521">
        <v>0.97671466399999995</v>
      </c>
      <c r="R55" s="521">
        <v>1.2148681969999999</v>
      </c>
      <c r="S55" s="521">
        <v>1.367753185</v>
      </c>
      <c r="T55" s="521">
        <v>1.49990139</v>
      </c>
      <c r="U55" s="521">
        <v>1.791003455</v>
      </c>
      <c r="V55" s="521">
        <v>1.5930497189999999</v>
      </c>
      <c r="W55" s="521">
        <v>1.441431331</v>
      </c>
      <c r="X55" s="521">
        <v>1.1778585420000001</v>
      </c>
      <c r="Y55" s="521">
        <v>0.80149261400000005</v>
      </c>
      <c r="Z55" s="521">
        <v>0.84378632200000003</v>
      </c>
      <c r="AA55" s="521">
        <v>1.0323628730000001</v>
      </c>
      <c r="AB55" s="521">
        <v>1.1083789980000001</v>
      </c>
      <c r="AC55" s="521">
        <v>1.548372391</v>
      </c>
      <c r="AD55" s="521">
        <v>1.6403333250000001</v>
      </c>
      <c r="AE55" s="521">
        <v>1.7993211950000001</v>
      </c>
      <c r="AF55" s="521">
        <v>1.7887487280000001</v>
      </c>
      <c r="AG55" s="521">
        <v>1.8577925230000001</v>
      </c>
      <c r="AH55" s="521">
        <v>1.727968634</v>
      </c>
      <c r="AI55" s="521">
        <v>1.6869877929999999</v>
      </c>
      <c r="AJ55" s="521">
        <v>0.89230418300000003</v>
      </c>
      <c r="AK55" s="521">
        <v>0.82042588900000002</v>
      </c>
      <c r="AL55" s="521">
        <v>1.276592468</v>
      </c>
      <c r="AM55" s="521">
        <v>2.1641753380000002</v>
      </c>
      <c r="AN55" s="521">
        <v>1.582441854</v>
      </c>
      <c r="AO55" s="521">
        <v>2.7719281480000002</v>
      </c>
      <c r="AP55" s="521">
        <v>3.2964130869999999</v>
      </c>
      <c r="AQ55" s="521">
        <v>3.740615794</v>
      </c>
      <c r="AR55" s="521">
        <v>3.4769326060000001</v>
      </c>
      <c r="AS55" s="521">
        <v>3.4214911290000001</v>
      </c>
      <c r="AT55" s="521">
        <v>3.1806453860000001</v>
      </c>
      <c r="AU55" s="521">
        <v>2.8198812310000001</v>
      </c>
      <c r="AV55" s="521">
        <v>1.8875378709999999</v>
      </c>
      <c r="AW55" s="521">
        <v>1.4469931869999999</v>
      </c>
      <c r="AX55" s="521">
        <v>1.5426382970000001</v>
      </c>
      <c r="AY55" s="521">
        <v>1.5632808140000001</v>
      </c>
      <c r="AZ55" s="521">
        <v>2.5169873319999998</v>
      </c>
      <c r="BA55" s="521">
        <v>3.1649970000000001</v>
      </c>
      <c r="BB55" s="521">
        <v>3.1403660470000001</v>
      </c>
      <c r="BC55" s="521">
        <v>3.5976834270000002</v>
      </c>
      <c r="BD55" s="728">
        <v>3.0486754189999998</v>
      </c>
      <c r="BE55" s="728">
        <v>3.0792999999999999</v>
      </c>
      <c r="BF55" s="728">
        <v>2.5891150000000001</v>
      </c>
      <c r="BG55" s="508">
        <v>2.0299999999999998</v>
      </c>
      <c r="BH55" s="508">
        <v>1.1957720000000001</v>
      </c>
      <c r="BI55" s="508">
        <v>0.96969559999999999</v>
      </c>
      <c r="BJ55" s="508">
        <v>1.2033670000000001</v>
      </c>
      <c r="BK55" s="508">
        <v>1.185924</v>
      </c>
      <c r="BL55" s="508">
        <v>1.3924540000000001</v>
      </c>
      <c r="BM55" s="508">
        <v>1.8320719999999999</v>
      </c>
      <c r="BN55" s="508">
        <v>2.5398269999999998</v>
      </c>
      <c r="BO55" s="508">
        <v>3.0181460000000002</v>
      </c>
      <c r="BP55" s="508">
        <v>2.7869709999999999</v>
      </c>
      <c r="BQ55" s="508">
        <v>3.002087</v>
      </c>
      <c r="BR55" s="508">
        <v>2.4859290000000001</v>
      </c>
      <c r="BS55" s="508">
        <v>1.929362</v>
      </c>
      <c r="BT55" s="508">
        <v>1.3777410000000001</v>
      </c>
      <c r="BU55" s="508">
        <v>1.130312</v>
      </c>
      <c r="BV55" s="508">
        <v>1.2619640000000001</v>
      </c>
    </row>
    <row r="56" spans="1:74" ht="11.1" customHeight="1" x14ac:dyDescent="0.2">
      <c r="A56" s="255" t="s">
        <v>752</v>
      </c>
      <c r="B56" s="497" t="s">
        <v>1058</v>
      </c>
      <c r="C56" s="521">
        <v>3.458614834</v>
      </c>
      <c r="D56" s="521">
        <v>4.0392360350000001</v>
      </c>
      <c r="E56" s="521">
        <v>4.528087642</v>
      </c>
      <c r="F56" s="521">
        <v>5.3757033410000004</v>
      </c>
      <c r="G56" s="521">
        <v>6.334221726</v>
      </c>
      <c r="H56" s="521">
        <v>6.4522891739999997</v>
      </c>
      <c r="I56" s="521">
        <v>6.9588193309999999</v>
      </c>
      <c r="J56" s="521">
        <v>6.0423475590000004</v>
      </c>
      <c r="K56" s="521">
        <v>4.6206312709999997</v>
      </c>
      <c r="L56" s="521">
        <v>4.4158068930000001</v>
      </c>
      <c r="M56" s="521">
        <v>3.8502675929999999</v>
      </c>
      <c r="N56" s="521">
        <v>3.4361284269999999</v>
      </c>
      <c r="O56" s="521">
        <v>3.6577483540000002</v>
      </c>
      <c r="P56" s="521">
        <v>4.5476676170000001</v>
      </c>
      <c r="Q56" s="521">
        <v>5.4808753790000004</v>
      </c>
      <c r="R56" s="521">
        <v>6.6820244879999997</v>
      </c>
      <c r="S56" s="521">
        <v>7.2867197429999999</v>
      </c>
      <c r="T56" s="521">
        <v>6.9273213880000002</v>
      </c>
      <c r="U56" s="521">
        <v>6.4684078720000002</v>
      </c>
      <c r="V56" s="521">
        <v>6.5512766689999999</v>
      </c>
      <c r="W56" s="521">
        <v>5.7412304150000004</v>
      </c>
      <c r="X56" s="521">
        <v>4.8050844829999999</v>
      </c>
      <c r="Y56" s="521">
        <v>3.8800184369999999</v>
      </c>
      <c r="Z56" s="521">
        <v>3.5406357709999998</v>
      </c>
      <c r="AA56" s="521">
        <v>3.8385709110000001</v>
      </c>
      <c r="AB56" s="521">
        <v>4.3090127100000002</v>
      </c>
      <c r="AC56" s="521">
        <v>5.7342847539999999</v>
      </c>
      <c r="AD56" s="521">
        <v>6.5787098329999996</v>
      </c>
      <c r="AE56" s="521">
        <v>7.5529600090000004</v>
      </c>
      <c r="AF56" s="521">
        <v>7.4572413629999996</v>
      </c>
      <c r="AG56" s="521">
        <v>7.4278615779999999</v>
      </c>
      <c r="AH56" s="521">
        <v>6.7284952870000003</v>
      </c>
      <c r="AI56" s="521">
        <v>5.7121319320000001</v>
      </c>
      <c r="AJ56" s="521">
        <v>5.2464317740000004</v>
      </c>
      <c r="AK56" s="521">
        <v>4.427678062</v>
      </c>
      <c r="AL56" s="521">
        <v>3.7694080859999999</v>
      </c>
      <c r="AM56" s="521">
        <v>4.5356067170000003</v>
      </c>
      <c r="AN56" s="521">
        <v>4.7049006020000004</v>
      </c>
      <c r="AO56" s="521">
        <v>5.5006938329999997</v>
      </c>
      <c r="AP56" s="521">
        <v>6.352327754</v>
      </c>
      <c r="AQ56" s="521">
        <v>6.7946771090000002</v>
      </c>
      <c r="AR56" s="521">
        <v>7.1765957059999996</v>
      </c>
      <c r="AS56" s="521">
        <v>7.4899778250000004</v>
      </c>
      <c r="AT56" s="521">
        <v>6.7443653479999996</v>
      </c>
      <c r="AU56" s="521">
        <v>6.2399455250000004</v>
      </c>
      <c r="AV56" s="521">
        <v>5.8972296210000001</v>
      </c>
      <c r="AW56" s="521">
        <v>4.6984867860000001</v>
      </c>
      <c r="AX56" s="521">
        <v>4.3526920440000003</v>
      </c>
      <c r="AY56" s="521">
        <v>4.4575061219999998</v>
      </c>
      <c r="AZ56" s="521">
        <v>4.9615743400000003</v>
      </c>
      <c r="BA56" s="521">
        <v>6.0007668839999999</v>
      </c>
      <c r="BB56" s="521">
        <v>7.0210130980000001</v>
      </c>
      <c r="BC56" s="521">
        <v>8.0475402260000006</v>
      </c>
      <c r="BD56" s="728">
        <v>8.3458533799999994</v>
      </c>
      <c r="BE56" s="728">
        <v>8.575348</v>
      </c>
      <c r="BF56" s="728">
        <v>8.1666620000000005</v>
      </c>
      <c r="BG56" s="508">
        <v>7.3281029999999996</v>
      </c>
      <c r="BH56" s="508">
        <v>6.6319720000000002</v>
      </c>
      <c r="BI56" s="508">
        <v>5.4934849999999997</v>
      </c>
      <c r="BJ56" s="508">
        <v>5.4174959999999999</v>
      </c>
      <c r="BK56" s="508">
        <v>4.7921490000000002</v>
      </c>
      <c r="BL56" s="508">
        <v>5.7962059999999997</v>
      </c>
      <c r="BM56" s="508">
        <v>6.3137340000000002</v>
      </c>
      <c r="BN56" s="508">
        <v>7.0278809999999998</v>
      </c>
      <c r="BO56" s="508">
        <v>8.5645349999999993</v>
      </c>
      <c r="BP56" s="508">
        <v>8.9030389999999997</v>
      </c>
      <c r="BQ56" s="508">
        <v>8.9917540000000002</v>
      </c>
      <c r="BR56" s="508">
        <v>8.5244820000000008</v>
      </c>
      <c r="BS56" s="508">
        <v>7.9140259999999998</v>
      </c>
      <c r="BT56" s="508">
        <v>7.2911450000000002</v>
      </c>
      <c r="BU56" s="508">
        <v>6.3385629999999997</v>
      </c>
      <c r="BV56" s="508">
        <v>6.0573839999999999</v>
      </c>
    </row>
    <row r="57" spans="1:74" ht="11.1" customHeight="1" x14ac:dyDescent="0.2">
      <c r="A57" s="255" t="s">
        <v>753</v>
      </c>
      <c r="B57" s="531" t="s">
        <v>1059</v>
      </c>
      <c r="C57" s="521">
        <v>-4.2148355999999998E-2</v>
      </c>
      <c r="D57" s="521">
        <v>2.1762139E-2</v>
      </c>
      <c r="E57" s="521">
        <v>-3.5326708999999998E-2</v>
      </c>
      <c r="F57" s="521">
        <v>-2.7250937999999999E-2</v>
      </c>
      <c r="G57" s="521">
        <v>1.3953679E-2</v>
      </c>
      <c r="H57" s="521">
        <v>6.2562403000000003E-2</v>
      </c>
      <c r="I57" s="521">
        <v>9.1778293999999996E-2</v>
      </c>
      <c r="J57" s="521">
        <v>9.5179879999999998E-3</v>
      </c>
      <c r="K57" s="521">
        <v>1.7040396999999999E-2</v>
      </c>
      <c r="L57" s="521">
        <v>6.1857600000000002E-4</v>
      </c>
      <c r="M57" s="521">
        <v>1.5585458999999999E-2</v>
      </c>
      <c r="N57" s="521">
        <v>4.0416632000000001E-2</v>
      </c>
      <c r="O57" s="521">
        <v>-6.6468789999999996E-3</v>
      </c>
      <c r="P57" s="521">
        <v>-5.5300963000000002E-2</v>
      </c>
      <c r="Q57" s="521">
        <v>8.5868590000000005E-3</v>
      </c>
      <c r="R57" s="521">
        <v>-1.8369454E-2</v>
      </c>
      <c r="S57" s="521">
        <v>-7.3624749000000003E-2</v>
      </c>
      <c r="T57" s="521">
        <v>9.0770429999999999E-3</v>
      </c>
      <c r="U57" s="521">
        <v>-3.2067805999999997E-2</v>
      </c>
      <c r="V57" s="521">
        <v>-1.5163592E-2</v>
      </c>
      <c r="W57" s="521">
        <v>4.1854503000000001E-2</v>
      </c>
      <c r="X57" s="521">
        <v>-3.6887386000000001E-2</v>
      </c>
      <c r="Y57" s="521">
        <v>-6.4325018999999997E-2</v>
      </c>
      <c r="Z57" s="521">
        <v>4.7852830000000004E-3</v>
      </c>
      <c r="AA57" s="521">
        <v>-6.9312909000000006E-2</v>
      </c>
      <c r="AB57" s="521">
        <v>2.8845110000000002E-3</v>
      </c>
      <c r="AC57" s="521">
        <v>-2.104893E-3</v>
      </c>
      <c r="AD57" s="521">
        <v>-9.7371600000000001E-4</v>
      </c>
      <c r="AE57" s="521">
        <v>-0.126446261</v>
      </c>
      <c r="AF57" s="521">
        <v>-9.2831733E-2</v>
      </c>
      <c r="AG57" s="521">
        <v>2.6324034E-2</v>
      </c>
      <c r="AH57" s="521">
        <v>8.4511143999999996E-2</v>
      </c>
      <c r="AI57" s="521">
        <v>-1.6758434999999999E-2</v>
      </c>
      <c r="AJ57" s="521">
        <v>-4.7412270999999999E-2</v>
      </c>
      <c r="AK57" s="521">
        <v>-4.4272168000000001E-2</v>
      </c>
      <c r="AL57" s="521">
        <v>-0.12584229799999999</v>
      </c>
      <c r="AM57" s="521">
        <v>-0.22504549400000001</v>
      </c>
      <c r="AN57" s="521">
        <v>-0.17073374999999999</v>
      </c>
      <c r="AO57" s="521">
        <v>-0.19813282600000001</v>
      </c>
      <c r="AP57" s="521">
        <v>-5.0982969000000003E-2</v>
      </c>
      <c r="AQ57" s="521">
        <v>-0.11255641800000001</v>
      </c>
      <c r="AR57" s="521">
        <v>-1.3420791E-2</v>
      </c>
      <c r="AS57" s="521">
        <v>-2.9119835E-2</v>
      </c>
      <c r="AT57" s="521">
        <v>-9.2264949999999995E-3</v>
      </c>
      <c r="AU57" s="521">
        <v>-3.3001559999999998E-3</v>
      </c>
      <c r="AV57" s="521">
        <v>-3.7311410000000003E-2</v>
      </c>
      <c r="AW57" s="521">
        <v>-3.4222737000000003E-2</v>
      </c>
      <c r="AX57" s="521">
        <v>-7.9864481000000001E-2</v>
      </c>
      <c r="AY57" s="521">
        <v>-9.8444161000000002E-2</v>
      </c>
      <c r="AZ57" s="521">
        <v>-0.11792402</v>
      </c>
      <c r="BA57" s="521">
        <v>-7.8804431999999994E-2</v>
      </c>
      <c r="BB57" s="521">
        <v>-9.1544491000000006E-2</v>
      </c>
      <c r="BC57" s="521">
        <v>6.5840808000000001E-2</v>
      </c>
      <c r="BD57" s="728">
        <v>-9.0492759000000006E-2</v>
      </c>
      <c r="BE57" s="728">
        <v>-6.7858699999999994E-2</v>
      </c>
      <c r="BF57" s="728">
        <v>-4.8840599999999998E-2</v>
      </c>
      <c r="BG57" s="508">
        <v>-2.2788699999999999E-2</v>
      </c>
      <c r="BH57" s="508">
        <v>-5.7082000000000001E-2</v>
      </c>
      <c r="BI57" s="508">
        <v>-7.6130900000000001E-2</v>
      </c>
      <c r="BJ57" s="508">
        <v>-0.16835510000000001</v>
      </c>
      <c r="BK57" s="508">
        <v>-0.16177259999999999</v>
      </c>
      <c r="BL57" s="508">
        <v>-0.14518149999999999</v>
      </c>
      <c r="BM57" s="508">
        <v>-9.7521800000000006E-2</v>
      </c>
      <c r="BN57" s="508">
        <v>-0.1466218</v>
      </c>
      <c r="BO57" s="508">
        <v>-9.7980599999999995E-4</v>
      </c>
      <c r="BP57" s="508">
        <v>-8.5688700000000007E-2</v>
      </c>
      <c r="BQ57" s="508">
        <v>-9.0276599999999999E-2</v>
      </c>
      <c r="BR57" s="508">
        <v>-7.0985000000000006E-2</v>
      </c>
      <c r="BS57" s="508">
        <v>-3.1222699999999999E-2</v>
      </c>
      <c r="BT57" s="508">
        <v>-9.13244E-2</v>
      </c>
      <c r="BU57" s="508">
        <v>-0.127661</v>
      </c>
      <c r="BV57" s="508">
        <v>-0.23753750000000001</v>
      </c>
    </row>
    <row r="58" spans="1:74" ht="11.1" customHeight="1" x14ac:dyDescent="0.2">
      <c r="A58" s="255" t="s">
        <v>755</v>
      </c>
      <c r="B58" s="534" t="s">
        <v>1060</v>
      </c>
      <c r="C58" s="523">
        <v>20.587225010000001</v>
      </c>
      <c r="D58" s="523">
        <v>19.001652740000001</v>
      </c>
      <c r="E58" s="523">
        <v>19.58333171</v>
      </c>
      <c r="F58" s="523">
        <v>18.156372609999998</v>
      </c>
      <c r="G58" s="523">
        <v>20.790178900000001</v>
      </c>
      <c r="H58" s="523">
        <v>22.587389089999999</v>
      </c>
      <c r="I58" s="523">
        <v>25.598720050000001</v>
      </c>
      <c r="J58" s="523">
        <v>28.176796360000001</v>
      </c>
      <c r="K58" s="523">
        <v>24.96751411</v>
      </c>
      <c r="L58" s="523">
        <v>22.886097939999999</v>
      </c>
      <c r="M58" s="523">
        <v>19.564699940000001</v>
      </c>
      <c r="N58" s="523">
        <v>20.97757953</v>
      </c>
      <c r="O58" s="523">
        <v>20.350577600000001</v>
      </c>
      <c r="P58" s="523">
        <v>17.712830870000001</v>
      </c>
      <c r="Q58" s="523">
        <v>19.709462930000001</v>
      </c>
      <c r="R58" s="523">
        <v>19.136582870000002</v>
      </c>
      <c r="S58" s="523">
        <v>20.85492142</v>
      </c>
      <c r="T58" s="523">
        <v>23.91463048</v>
      </c>
      <c r="U58" s="523">
        <v>27.54383867</v>
      </c>
      <c r="V58" s="523">
        <v>26.896477269999998</v>
      </c>
      <c r="W58" s="523">
        <v>24.227449610000001</v>
      </c>
      <c r="X58" s="523">
        <v>21.092978410000001</v>
      </c>
      <c r="Y58" s="523">
        <v>19.86524588</v>
      </c>
      <c r="Z58" s="523">
        <v>22.027833139999998</v>
      </c>
      <c r="AA58" s="523">
        <v>20.850324140000001</v>
      </c>
      <c r="AB58" s="523">
        <v>18.405293829000001</v>
      </c>
      <c r="AC58" s="523">
        <v>19.934782140999999</v>
      </c>
      <c r="AD58" s="523">
        <v>19.216470021999999</v>
      </c>
      <c r="AE58" s="523">
        <v>20.928592505000001</v>
      </c>
      <c r="AF58" s="523">
        <v>24.221663464999999</v>
      </c>
      <c r="AG58" s="523">
        <v>26.341097303000002</v>
      </c>
      <c r="AH58" s="523">
        <v>28.339993979999999</v>
      </c>
      <c r="AI58" s="523">
        <v>26.636266797000001</v>
      </c>
      <c r="AJ58" s="523">
        <v>22.13393082</v>
      </c>
      <c r="AK58" s="523">
        <v>19.812143176999999</v>
      </c>
      <c r="AL58" s="523">
        <v>21.606844976000001</v>
      </c>
      <c r="AM58" s="523">
        <v>21.201560379</v>
      </c>
      <c r="AN58" s="523">
        <v>18.724734592000001</v>
      </c>
      <c r="AO58" s="523">
        <v>20.591136935000002</v>
      </c>
      <c r="AP58" s="523">
        <v>18.849638962</v>
      </c>
      <c r="AQ58" s="523">
        <v>20.483811160999998</v>
      </c>
      <c r="AR58" s="523">
        <v>20.529380774</v>
      </c>
      <c r="AS58" s="523">
        <v>26.715833469</v>
      </c>
      <c r="AT58" s="523">
        <v>27.147388018000001</v>
      </c>
      <c r="AU58" s="523">
        <v>22.827999864999999</v>
      </c>
      <c r="AV58" s="523">
        <v>21.913484176000001</v>
      </c>
      <c r="AW58" s="523">
        <v>19.884821948999999</v>
      </c>
      <c r="AX58" s="523">
        <v>21.106935185000001</v>
      </c>
      <c r="AY58" s="523">
        <v>20.828092345999998</v>
      </c>
      <c r="AZ58" s="523">
        <v>19.066862913000001</v>
      </c>
      <c r="BA58" s="523">
        <v>19.245974432000001</v>
      </c>
      <c r="BB58" s="523">
        <v>18.390988574000001</v>
      </c>
      <c r="BC58" s="523">
        <v>20.251631281000002</v>
      </c>
      <c r="BD58" s="801">
        <v>22.882935905</v>
      </c>
      <c r="BE58" s="801">
        <v>27.487276841</v>
      </c>
      <c r="BF58" s="801">
        <v>26.575749999999999</v>
      </c>
      <c r="BG58" s="511">
        <v>24.296279999999999</v>
      </c>
      <c r="BH58" s="511">
        <v>22.106480000000001</v>
      </c>
      <c r="BI58" s="511">
        <v>19.84919</v>
      </c>
      <c r="BJ58" s="511">
        <v>21.045950000000001</v>
      </c>
      <c r="BK58" s="511">
        <v>21.720549999999999</v>
      </c>
      <c r="BL58" s="511">
        <v>18.388529999999999</v>
      </c>
      <c r="BM58" s="511">
        <v>20.06823</v>
      </c>
      <c r="BN58" s="511">
        <v>20.073139999999999</v>
      </c>
      <c r="BO58" s="511">
        <v>21.4498</v>
      </c>
      <c r="BP58" s="511">
        <v>23.926590000000001</v>
      </c>
      <c r="BQ58" s="511">
        <v>27.70561</v>
      </c>
      <c r="BR58" s="511">
        <v>29.09986</v>
      </c>
      <c r="BS58" s="511">
        <v>25.30031</v>
      </c>
      <c r="BT58" s="511">
        <v>22.516629999999999</v>
      </c>
      <c r="BU58" s="511">
        <v>20.072469999999999</v>
      </c>
      <c r="BV58" s="511">
        <v>21.150179999999999</v>
      </c>
    </row>
    <row r="59" spans="1:74" s="380" customFormat="1" ht="13.2" x14ac:dyDescent="0.25">
      <c r="A59" s="379"/>
      <c r="B59" s="1075" t="s">
        <v>1489</v>
      </c>
      <c r="C59" s="1076"/>
      <c r="D59" s="1076"/>
      <c r="E59" s="1076"/>
      <c r="F59" s="1076"/>
      <c r="G59" s="1076"/>
      <c r="H59" s="1076"/>
      <c r="I59" s="1076"/>
      <c r="J59" s="1076"/>
      <c r="K59" s="1076"/>
      <c r="L59" s="1076"/>
      <c r="M59" s="1076"/>
      <c r="N59" s="1076"/>
      <c r="O59" s="1076"/>
      <c r="P59" s="1076"/>
      <c r="Q59" s="1077"/>
      <c r="R59" s="911"/>
      <c r="BD59" s="383"/>
      <c r="BE59" s="383"/>
      <c r="BF59" s="383"/>
    </row>
    <row r="60" spans="1:74" ht="12" customHeight="1" x14ac:dyDescent="0.25">
      <c r="A60" s="250"/>
      <c r="B60" s="1081" t="s">
        <v>1482</v>
      </c>
      <c r="C60" s="1076"/>
      <c r="D60" s="1076"/>
      <c r="E60" s="1076"/>
      <c r="F60" s="1076"/>
      <c r="G60" s="1076"/>
      <c r="H60" s="1076"/>
      <c r="I60" s="1076"/>
      <c r="J60" s="1076"/>
      <c r="K60" s="1076"/>
      <c r="L60" s="1076"/>
      <c r="M60" s="1076"/>
      <c r="N60" s="1076"/>
      <c r="O60" s="1076"/>
      <c r="P60" s="1076"/>
      <c r="Q60" s="1077"/>
      <c r="R60" s="911"/>
      <c r="S60" s="258"/>
      <c r="T60" s="258"/>
      <c r="U60" s="258"/>
      <c r="V60" s="258"/>
      <c r="W60" s="258"/>
      <c r="X60" s="258"/>
      <c r="Y60" s="258"/>
      <c r="Z60" s="258"/>
      <c r="AA60" s="258"/>
      <c r="AB60" s="258"/>
      <c r="AC60" s="258"/>
      <c r="AD60" s="258"/>
      <c r="AE60" s="258"/>
      <c r="AF60" s="258"/>
      <c r="AG60" s="258"/>
      <c r="AH60" s="258"/>
      <c r="AI60" s="258"/>
      <c r="AJ60" s="258"/>
      <c r="AK60" s="258"/>
      <c r="AL60" s="258"/>
      <c r="AM60" s="258"/>
      <c r="AN60" s="258"/>
      <c r="AO60" s="258"/>
      <c r="AP60" s="258"/>
      <c r="AQ60" s="258"/>
      <c r="AR60" s="258"/>
      <c r="AS60" s="258"/>
      <c r="AT60" s="258"/>
      <c r="AU60" s="258"/>
      <c r="AV60" s="258"/>
      <c r="AW60" s="258"/>
      <c r="AX60" s="258"/>
      <c r="AY60" s="357"/>
      <c r="AZ60" s="357"/>
      <c r="BA60" s="357"/>
      <c r="BB60" s="357"/>
      <c r="BC60" s="357"/>
      <c r="BD60" s="802"/>
      <c r="BE60" s="802"/>
      <c r="BF60" s="802"/>
      <c r="BG60" s="357"/>
      <c r="BH60" s="357"/>
      <c r="BI60" s="357"/>
      <c r="BJ60" s="258"/>
      <c r="BK60" s="258"/>
      <c r="BL60" s="258"/>
      <c r="BM60" s="258"/>
      <c r="BN60" s="258"/>
      <c r="BO60" s="258"/>
      <c r="BP60" s="258"/>
      <c r="BQ60" s="258"/>
      <c r="BR60" s="258"/>
      <c r="BS60" s="258"/>
      <c r="BT60" s="258"/>
      <c r="BU60" s="258"/>
      <c r="BV60" s="258"/>
    </row>
    <row r="61" spans="1:74" ht="12" customHeight="1" x14ac:dyDescent="0.25">
      <c r="A61" s="250"/>
      <c r="B61" s="1081" t="s">
        <v>1483</v>
      </c>
      <c r="C61" s="1076"/>
      <c r="D61" s="1076"/>
      <c r="E61" s="1076"/>
      <c r="F61" s="1076"/>
      <c r="G61" s="1076"/>
      <c r="H61" s="1076"/>
      <c r="I61" s="1076"/>
      <c r="J61" s="1076"/>
      <c r="K61" s="1076"/>
      <c r="L61" s="1076"/>
      <c r="M61" s="1076"/>
      <c r="N61" s="1076"/>
      <c r="O61" s="1076"/>
      <c r="P61" s="1076"/>
      <c r="Q61" s="1077"/>
      <c r="R61" s="911"/>
      <c r="S61" s="258"/>
      <c r="T61" s="258"/>
      <c r="U61" s="258"/>
      <c r="V61" s="258"/>
      <c r="W61" s="258"/>
      <c r="X61" s="258"/>
      <c r="Y61" s="258"/>
      <c r="Z61" s="258"/>
      <c r="AA61" s="258"/>
      <c r="AB61" s="258"/>
      <c r="AC61" s="258"/>
      <c r="AD61" s="258"/>
      <c r="AE61" s="258"/>
      <c r="AF61" s="258"/>
      <c r="AG61" s="258"/>
      <c r="AH61" s="258"/>
      <c r="AI61" s="258"/>
      <c r="AJ61" s="258"/>
      <c r="AK61" s="258"/>
      <c r="AL61" s="258"/>
      <c r="AM61" s="258"/>
      <c r="AN61" s="258"/>
      <c r="AO61" s="258"/>
      <c r="AP61" s="258"/>
      <c r="AQ61" s="258"/>
      <c r="AR61" s="258"/>
      <c r="AS61" s="258"/>
      <c r="AT61" s="258"/>
      <c r="AU61" s="258"/>
      <c r="AV61" s="258"/>
      <c r="AW61" s="258"/>
      <c r="AX61" s="258"/>
      <c r="AY61" s="258"/>
      <c r="AZ61" s="258"/>
      <c r="BA61" s="258"/>
      <c r="BB61" s="258"/>
      <c r="BC61" s="258"/>
      <c r="BD61" s="811"/>
      <c r="BE61" s="803"/>
      <c r="BF61" s="803"/>
      <c r="BG61" s="258"/>
      <c r="BH61" s="258"/>
      <c r="BI61" s="258"/>
      <c r="BJ61" s="258"/>
      <c r="BK61" s="258"/>
      <c r="BL61" s="258"/>
      <c r="BM61" s="258"/>
      <c r="BN61" s="258"/>
      <c r="BO61" s="258"/>
      <c r="BP61" s="258"/>
      <c r="BQ61" s="258"/>
      <c r="BR61" s="258"/>
      <c r="BS61" s="258"/>
      <c r="BT61" s="258"/>
      <c r="BU61" s="258"/>
      <c r="BV61" s="258"/>
    </row>
    <row r="62" spans="1:74" ht="12" customHeight="1" x14ac:dyDescent="0.25">
      <c r="A62" s="250"/>
      <c r="B62" s="1081" t="s">
        <v>1484</v>
      </c>
      <c r="C62" s="1076"/>
      <c r="D62" s="1076"/>
      <c r="E62" s="1076"/>
      <c r="F62" s="1076"/>
      <c r="G62" s="1076"/>
      <c r="H62" s="1076"/>
      <c r="I62" s="1076"/>
      <c r="J62" s="1076"/>
      <c r="K62" s="1076"/>
      <c r="L62" s="1076"/>
      <c r="M62" s="1076"/>
      <c r="N62" s="1076"/>
      <c r="O62" s="1076"/>
      <c r="P62" s="1076"/>
      <c r="Q62" s="1077"/>
      <c r="R62" s="911"/>
      <c r="S62" s="258"/>
      <c r="T62" s="258"/>
      <c r="U62" s="258"/>
      <c r="V62" s="258"/>
      <c r="W62" s="258"/>
      <c r="X62" s="258"/>
      <c r="Y62" s="258"/>
      <c r="Z62" s="258"/>
      <c r="AA62" s="258"/>
      <c r="AB62" s="258"/>
      <c r="AC62" s="258"/>
      <c r="AD62" s="258"/>
      <c r="AE62" s="258"/>
      <c r="AF62" s="258"/>
      <c r="AG62" s="258"/>
      <c r="AH62" s="258"/>
      <c r="AI62" s="258"/>
      <c r="AJ62" s="258"/>
      <c r="AK62" s="258"/>
      <c r="AL62" s="258"/>
      <c r="AM62" s="258"/>
      <c r="AN62" s="258"/>
      <c r="AO62" s="258"/>
      <c r="AP62" s="258"/>
      <c r="AQ62" s="258"/>
      <c r="AR62" s="258"/>
      <c r="AS62" s="258"/>
      <c r="AT62" s="258"/>
      <c r="AU62" s="258"/>
      <c r="AV62" s="258"/>
      <c r="AW62" s="258"/>
      <c r="AX62" s="258"/>
      <c r="AY62" s="258"/>
      <c r="AZ62" s="258"/>
      <c r="BA62" s="258"/>
      <c r="BB62" s="258"/>
      <c r="BC62" s="258"/>
      <c r="BD62" s="803"/>
      <c r="BE62" s="803"/>
      <c r="BF62" s="803"/>
      <c r="BG62" s="258"/>
      <c r="BH62" s="258"/>
      <c r="BI62" s="258"/>
      <c r="BJ62" s="258"/>
      <c r="BK62" s="258"/>
      <c r="BL62" s="258"/>
      <c r="BM62" s="258"/>
      <c r="BN62" s="258"/>
      <c r="BO62" s="258"/>
      <c r="BP62" s="258"/>
      <c r="BQ62" s="258"/>
      <c r="BR62" s="258"/>
      <c r="BS62" s="258"/>
      <c r="BT62" s="258"/>
      <c r="BU62" s="258"/>
      <c r="BV62" s="258"/>
    </row>
    <row r="63" spans="1:74" ht="12" customHeight="1" x14ac:dyDescent="0.25">
      <c r="A63" s="259"/>
      <c r="B63" s="1081" t="s">
        <v>1488</v>
      </c>
      <c r="C63" s="1076"/>
      <c r="D63" s="1076"/>
      <c r="E63" s="1076"/>
      <c r="F63" s="1076"/>
      <c r="G63" s="1076"/>
      <c r="H63" s="1076"/>
      <c r="I63" s="1076"/>
      <c r="J63" s="1076"/>
      <c r="K63" s="1076"/>
      <c r="L63" s="1076"/>
      <c r="M63" s="1076"/>
      <c r="N63" s="1076"/>
      <c r="O63" s="1076"/>
      <c r="P63" s="1076"/>
      <c r="Q63" s="1077"/>
      <c r="R63" s="911"/>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c r="AS63" s="258"/>
      <c r="AT63" s="258"/>
      <c r="AU63" s="258"/>
      <c r="AV63" s="258"/>
      <c r="AW63" s="258"/>
      <c r="AX63" s="258"/>
      <c r="AY63" s="258"/>
      <c r="AZ63" s="258"/>
      <c r="BA63" s="258"/>
      <c r="BB63" s="258"/>
      <c r="BC63" s="258"/>
      <c r="BD63" s="803"/>
      <c r="BE63" s="803"/>
      <c r="BF63" s="803"/>
      <c r="BG63" s="258"/>
      <c r="BH63" s="258"/>
      <c r="BI63" s="258"/>
      <c r="BJ63" s="258"/>
      <c r="BK63" s="258"/>
      <c r="BL63" s="258"/>
      <c r="BM63" s="258"/>
      <c r="BN63" s="258"/>
      <c r="BO63" s="258"/>
      <c r="BP63" s="258"/>
      <c r="BQ63" s="258"/>
      <c r="BR63" s="258"/>
      <c r="BS63" s="258"/>
      <c r="BT63" s="258"/>
      <c r="BU63" s="258"/>
      <c r="BV63" s="258"/>
    </row>
    <row r="64" spans="1:74" ht="20.399999999999999" customHeight="1" x14ac:dyDescent="0.25">
      <c r="A64" s="259"/>
      <c r="B64" s="1075" t="s">
        <v>1486</v>
      </c>
      <c r="C64" s="1076"/>
      <c r="D64" s="1076"/>
      <c r="E64" s="1076"/>
      <c r="F64" s="1076"/>
      <c r="G64" s="1076"/>
      <c r="H64" s="1076"/>
      <c r="I64" s="1076"/>
      <c r="J64" s="1076"/>
      <c r="K64" s="1076"/>
      <c r="L64" s="1076"/>
      <c r="M64" s="1076"/>
      <c r="N64" s="1076"/>
      <c r="O64" s="1076"/>
      <c r="P64" s="1076"/>
      <c r="Q64" s="1077"/>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c r="AS64" s="258"/>
      <c r="AT64" s="258"/>
      <c r="AU64" s="258"/>
      <c r="AV64" s="258"/>
      <c r="AW64" s="258"/>
      <c r="AX64" s="258"/>
      <c r="AY64" s="258"/>
      <c r="AZ64" s="258"/>
      <c r="BA64" s="258"/>
      <c r="BB64" s="258"/>
      <c r="BC64" s="258"/>
      <c r="BD64" s="803"/>
      <c r="BE64" s="803"/>
      <c r="BF64" s="803"/>
      <c r="BG64" s="258"/>
      <c r="BH64" s="258"/>
      <c r="BI64" s="258"/>
      <c r="BJ64" s="258"/>
      <c r="BK64" s="258"/>
      <c r="BL64" s="258"/>
      <c r="BM64" s="258"/>
      <c r="BN64" s="258"/>
      <c r="BO64" s="258"/>
      <c r="BP64" s="258"/>
      <c r="BQ64" s="258"/>
      <c r="BR64" s="258"/>
      <c r="BS64" s="258"/>
      <c r="BT64" s="258"/>
      <c r="BU64" s="258"/>
      <c r="BV64" s="258"/>
    </row>
    <row r="65" spans="1:74" ht="12" customHeight="1" x14ac:dyDescent="0.25">
      <c r="A65" s="259"/>
      <c r="B65" s="914" t="s">
        <v>834</v>
      </c>
      <c r="C65" s="914"/>
      <c r="D65" s="914"/>
      <c r="E65" s="914"/>
      <c r="F65" s="914"/>
      <c r="G65" s="914"/>
      <c r="H65" s="915"/>
      <c r="I65" s="914"/>
      <c r="J65" s="914"/>
      <c r="K65" s="914"/>
      <c r="L65" s="914"/>
      <c r="M65" s="914"/>
      <c r="N65" s="914"/>
      <c r="O65" s="914"/>
      <c r="P65" s="914"/>
      <c r="Q65" s="914"/>
      <c r="R65" s="916"/>
      <c r="S65" s="258"/>
      <c r="T65" s="258"/>
      <c r="U65" s="258"/>
      <c r="V65" s="258"/>
      <c r="W65" s="258"/>
      <c r="X65" s="258"/>
      <c r="Y65" s="258"/>
      <c r="Z65" s="258"/>
      <c r="AA65" s="258"/>
      <c r="AB65" s="258"/>
      <c r="AC65" s="258"/>
      <c r="AD65" s="258"/>
      <c r="AE65" s="258"/>
      <c r="AF65" s="258"/>
      <c r="AG65" s="258"/>
      <c r="AH65" s="258"/>
      <c r="AI65" s="258"/>
      <c r="AJ65" s="258"/>
      <c r="AK65" s="258"/>
      <c r="AL65" s="258"/>
      <c r="AM65" s="258"/>
      <c r="AN65" s="258"/>
      <c r="AO65" s="258"/>
      <c r="AP65" s="258"/>
      <c r="AQ65" s="258"/>
      <c r="AR65" s="258"/>
      <c r="AS65" s="258"/>
      <c r="AT65" s="258"/>
      <c r="AU65" s="258"/>
      <c r="AV65" s="258"/>
      <c r="AW65" s="258"/>
      <c r="AX65" s="258"/>
      <c r="AY65" s="258"/>
      <c r="AZ65" s="258"/>
      <c r="BA65" s="258"/>
      <c r="BB65" s="258"/>
      <c r="BC65" s="258"/>
      <c r="BD65" s="803"/>
      <c r="BE65" s="803"/>
      <c r="BF65" s="803"/>
      <c r="BG65" s="258"/>
      <c r="BH65" s="258"/>
      <c r="BI65" s="258"/>
      <c r="BJ65" s="258"/>
      <c r="BK65" s="258"/>
      <c r="BL65" s="258"/>
      <c r="BM65" s="258"/>
      <c r="BN65" s="258"/>
      <c r="BO65" s="258"/>
      <c r="BP65" s="258"/>
      <c r="BQ65" s="258"/>
      <c r="BR65" s="258"/>
      <c r="BS65" s="258"/>
      <c r="BT65" s="258"/>
      <c r="BU65" s="258"/>
      <c r="BV65" s="258"/>
    </row>
    <row r="66" spans="1:74" ht="12" customHeight="1" x14ac:dyDescent="0.25">
      <c r="A66" s="259"/>
      <c r="B66" s="988" t="str">
        <f>Dates!$G$2</f>
        <v>EIA completed modeling and analysis for this report on Thursday, September 5, 2024.</v>
      </c>
      <c r="C66" s="989"/>
      <c r="D66" s="989"/>
      <c r="E66" s="989"/>
      <c r="F66" s="989"/>
      <c r="G66" s="989"/>
      <c r="H66" s="989"/>
      <c r="I66" s="989"/>
      <c r="J66" s="989"/>
      <c r="K66" s="989"/>
      <c r="L66" s="989"/>
      <c r="M66" s="989"/>
      <c r="N66" s="989"/>
      <c r="O66" s="989"/>
      <c r="P66" s="989"/>
      <c r="Q66" s="989"/>
      <c r="R66" s="917"/>
      <c r="S66" s="258"/>
      <c r="T66" s="258"/>
      <c r="U66" s="258"/>
      <c r="V66" s="258"/>
      <c r="W66" s="258"/>
      <c r="X66" s="258"/>
      <c r="Y66" s="258"/>
      <c r="Z66" s="258"/>
      <c r="AA66" s="258"/>
      <c r="AB66" s="258"/>
      <c r="AC66" s="258"/>
      <c r="AD66" s="258"/>
      <c r="AE66" s="258"/>
      <c r="AF66" s="258"/>
      <c r="AG66" s="258"/>
      <c r="AH66" s="258"/>
      <c r="AI66" s="258"/>
      <c r="AJ66" s="258"/>
      <c r="AK66" s="258"/>
      <c r="AL66" s="258"/>
      <c r="AM66" s="258"/>
      <c r="AN66" s="258"/>
      <c r="AO66" s="258"/>
      <c r="AP66" s="258"/>
      <c r="AQ66" s="258"/>
      <c r="AR66" s="258"/>
      <c r="AS66" s="258"/>
      <c r="AT66" s="258"/>
      <c r="AU66" s="258"/>
      <c r="AV66" s="258"/>
      <c r="AW66" s="258"/>
      <c r="AX66" s="258"/>
      <c r="AY66" s="258"/>
      <c r="AZ66" s="258"/>
      <c r="BA66" s="258"/>
      <c r="BB66" s="258"/>
      <c r="BC66" s="258"/>
      <c r="BD66" s="803"/>
      <c r="BE66" s="803"/>
      <c r="BF66" s="803"/>
      <c r="BG66" s="258"/>
      <c r="BH66" s="258"/>
      <c r="BI66" s="258"/>
      <c r="BJ66" s="258"/>
      <c r="BK66" s="258"/>
      <c r="BL66" s="258"/>
      <c r="BM66" s="258"/>
      <c r="BN66" s="258"/>
      <c r="BO66" s="258"/>
      <c r="BP66" s="258"/>
      <c r="BQ66" s="258"/>
      <c r="BR66" s="258"/>
      <c r="BS66" s="258"/>
      <c r="BT66" s="258"/>
      <c r="BU66" s="258"/>
      <c r="BV66" s="258"/>
    </row>
    <row r="67" spans="1:74" ht="13.35" customHeight="1" x14ac:dyDescent="0.25">
      <c r="A67" s="259"/>
      <c r="B67" s="979" t="s">
        <v>1456</v>
      </c>
      <c r="C67" s="980"/>
      <c r="D67" s="980"/>
      <c r="E67" s="980"/>
      <c r="F67" s="980"/>
      <c r="G67" s="980"/>
      <c r="H67" s="980"/>
      <c r="I67" s="980"/>
      <c r="J67" s="980"/>
      <c r="K67" s="980"/>
      <c r="L67" s="980"/>
      <c r="M67" s="980"/>
      <c r="N67" s="980"/>
      <c r="O67" s="980"/>
      <c r="P67" s="980"/>
      <c r="Q67" s="980"/>
      <c r="R67" s="911"/>
      <c r="S67" s="258"/>
      <c r="T67" s="258"/>
      <c r="U67" s="258"/>
      <c r="V67" s="258"/>
      <c r="W67" s="258"/>
      <c r="X67" s="258"/>
      <c r="Y67" s="258"/>
      <c r="Z67" s="258"/>
      <c r="AA67" s="258"/>
      <c r="AB67" s="258"/>
      <c r="AC67" s="258"/>
      <c r="AD67" s="258"/>
      <c r="AE67" s="258"/>
      <c r="AF67" s="258"/>
      <c r="AG67" s="258"/>
      <c r="AH67" s="258"/>
      <c r="AI67" s="258"/>
      <c r="AJ67" s="258"/>
      <c r="AK67" s="258"/>
      <c r="AL67" s="258"/>
      <c r="AM67" s="258"/>
      <c r="AN67" s="258"/>
      <c r="AO67" s="258"/>
      <c r="AP67" s="258"/>
      <c r="AQ67" s="258"/>
      <c r="AR67" s="258"/>
      <c r="AS67" s="258"/>
      <c r="AT67" s="258"/>
      <c r="AU67" s="258"/>
      <c r="AV67" s="258"/>
      <c r="AW67" s="258"/>
      <c r="AX67" s="258"/>
      <c r="AY67" s="258"/>
      <c r="AZ67" s="258"/>
      <c r="BA67" s="258"/>
      <c r="BB67" s="258"/>
      <c r="BC67" s="258"/>
      <c r="BD67" s="803"/>
      <c r="BE67" s="803"/>
      <c r="BF67" s="803"/>
      <c r="BG67" s="258"/>
      <c r="BH67" s="258"/>
      <c r="BI67" s="258"/>
      <c r="BJ67" s="258"/>
      <c r="BK67" s="258"/>
      <c r="BL67" s="258"/>
      <c r="BM67" s="258"/>
      <c r="BN67" s="258"/>
      <c r="BO67" s="258"/>
      <c r="BP67" s="258"/>
      <c r="BQ67" s="258"/>
      <c r="BR67" s="258"/>
      <c r="BS67" s="258"/>
      <c r="BT67" s="258"/>
      <c r="BU67" s="258"/>
      <c r="BV67" s="258"/>
    </row>
    <row r="68" spans="1:74" ht="22.35" customHeight="1" x14ac:dyDescent="0.25">
      <c r="A68" s="259"/>
      <c r="B68" s="1078" t="s">
        <v>1480</v>
      </c>
      <c r="C68" s="1079"/>
      <c r="D68" s="1079"/>
      <c r="E68" s="1079"/>
      <c r="F68" s="1079"/>
      <c r="G68" s="1079"/>
      <c r="H68" s="1079"/>
      <c r="I68" s="1079"/>
      <c r="J68" s="1079"/>
      <c r="K68" s="1079"/>
      <c r="L68" s="1079"/>
      <c r="M68" s="1079"/>
      <c r="N68" s="1079"/>
      <c r="O68" s="1079"/>
      <c r="P68" s="1079"/>
      <c r="Q68" s="1080"/>
      <c r="R68" s="911"/>
    </row>
    <row r="69" spans="1:74" ht="12" customHeight="1" x14ac:dyDescent="0.2">
      <c r="A69" s="259"/>
      <c r="B69" s="968" t="s">
        <v>848</v>
      </c>
      <c r="C69" s="968"/>
      <c r="D69" s="968"/>
      <c r="E69" s="968"/>
      <c r="F69" s="968"/>
      <c r="G69" s="968"/>
      <c r="H69" s="968"/>
      <c r="I69" s="968"/>
      <c r="J69" s="968"/>
      <c r="K69" s="968"/>
      <c r="L69" s="968"/>
      <c r="M69" s="968"/>
      <c r="N69" s="968"/>
      <c r="O69" s="968"/>
      <c r="P69" s="968"/>
      <c r="Q69" s="968"/>
      <c r="R69" s="968"/>
    </row>
    <row r="70" spans="1:74" ht="12" customHeight="1" x14ac:dyDescent="0.25">
      <c r="A70" s="259"/>
      <c r="B70" s="1082" t="s">
        <v>1475</v>
      </c>
      <c r="C70" s="1083"/>
      <c r="D70" s="1083"/>
      <c r="E70" s="1083"/>
      <c r="F70" s="1083"/>
      <c r="G70" s="1083"/>
      <c r="H70" s="1083"/>
      <c r="I70" s="1083"/>
      <c r="J70" s="1083"/>
      <c r="K70" s="1083"/>
      <c r="L70" s="1083"/>
      <c r="M70" s="1083"/>
      <c r="N70" s="1083"/>
      <c r="O70" s="1083"/>
      <c r="P70" s="1083"/>
      <c r="Q70" s="1084"/>
    </row>
    <row r="71" spans="1:74" ht="12" customHeight="1" x14ac:dyDescent="0.25">
      <c r="A71" s="259"/>
      <c r="B71" s="1072" t="s">
        <v>825</v>
      </c>
      <c r="C71" s="1073"/>
      <c r="D71" s="1073"/>
      <c r="E71" s="1073"/>
      <c r="F71" s="1073"/>
      <c r="G71" s="1073"/>
      <c r="H71" s="1073"/>
      <c r="I71" s="1073"/>
      <c r="J71" s="1073"/>
      <c r="K71" s="1073"/>
      <c r="L71" s="1073"/>
      <c r="M71" s="1073"/>
      <c r="N71" s="1073"/>
      <c r="O71" s="1073"/>
      <c r="P71" s="1073"/>
      <c r="Q71" s="1074"/>
    </row>
    <row r="72" spans="1:74" ht="13.2" x14ac:dyDescent="0.25">
      <c r="A72" s="259"/>
      <c r="B72" s="1085" t="s">
        <v>1487</v>
      </c>
      <c r="C72" s="1073"/>
      <c r="D72" s="1073"/>
      <c r="E72" s="1073"/>
      <c r="F72" s="1073"/>
      <c r="G72" s="1073"/>
      <c r="H72" s="1073"/>
      <c r="I72" s="1073"/>
      <c r="J72" s="1073"/>
      <c r="K72" s="1073"/>
      <c r="L72" s="1073"/>
      <c r="M72" s="1073"/>
      <c r="N72" s="1073"/>
      <c r="O72" s="1073"/>
      <c r="P72" s="1073"/>
      <c r="Q72" s="1084"/>
    </row>
    <row r="73" spans="1:74" ht="8.1" customHeight="1" x14ac:dyDescent="0.2"/>
  </sheetData>
  <mergeCells count="20">
    <mergeCell ref="B72:Q72"/>
    <mergeCell ref="A1:A2"/>
    <mergeCell ref="C3:N3"/>
    <mergeCell ref="O3:Z3"/>
    <mergeCell ref="AA3:AL3"/>
    <mergeCell ref="AM3:AX3"/>
    <mergeCell ref="B67:Q67"/>
    <mergeCell ref="B71:Q71"/>
    <mergeCell ref="B64:Q64"/>
    <mergeCell ref="BK3:BV3"/>
    <mergeCell ref="AY3:BJ3"/>
    <mergeCell ref="B66:Q66"/>
    <mergeCell ref="B68:Q68"/>
    <mergeCell ref="B60:Q60"/>
    <mergeCell ref="B61:Q61"/>
    <mergeCell ref="B62:Q62"/>
    <mergeCell ref="B63:Q63"/>
    <mergeCell ref="B70:Q70"/>
    <mergeCell ref="B59:Q59"/>
    <mergeCell ref="B69:R69"/>
  </mergeCells>
  <phoneticPr fontId="0" type="noConversion"/>
  <conditionalFormatting sqref="C59:P59">
    <cfRule type="cellIs" dxfId="2" priority="1" stopIfTrue="1" operator="notEqual">
      <formula>0</formula>
    </cfRule>
  </conditionalFormatting>
  <hyperlinks>
    <hyperlink ref="A1:A2" location="Contents!A1" display="Table of Contents" xr:uid="{00000000-0004-0000-1200-000000000000}"/>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V100"/>
  <sheetViews>
    <sheetView showGridLines="0" zoomScaleNormal="100" workbookViewId="0">
      <pane xSplit="2" ySplit="4" topLeftCell="AV5" activePane="bottomRight" state="frozen"/>
      <selection pane="topRight" activeCell="C1" sqref="C1"/>
      <selection pane="bottomLeft" activeCell="A5" sqref="A5"/>
      <selection pane="bottomRight" activeCell="B1" sqref="B1"/>
    </sheetView>
  </sheetViews>
  <sheetFormatPr defaultColWidth="9.44140625" defaultRowHeight="12" customHeight="1" x14ac:dyDescent="0.3"/>
  <cols>
    <col min="1" max="1" width="12.44140625" style="331" customWidth="1"/>
    <col min="2" max="2" width="27.44140625" style="331" customWidth="1"/>
    <col min="3" max="31" width="6.5546875" style="248" customWidth="1"/>
    <col min="32" max="34" width="6.5546875" style="321" customWidth="1"/>
    <col min="35" max="55" width="6.5546875" style="248" customWidth="1"/>
    <col min="56" max="58" width="6.5546875" style="823" customWidth="1"/>
    <col min="59" max="74" width="6.5546875" style="248" customWidth="1"/>
    <col min="75" max="16384" width="9.44140625" style="331"/>
  </cols>
  <sheetData>
    <row r="1" spans="1:74" ht="12.75" customHeight="1" x14ac:dyDescent="0.3">
      <c r="A1" s="990" t="s">
        <v>483</v>
      </c>
      <c r="B1" s="361" t="s">
        <v>932</v>
      </c>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797"/>
      <c r="BE1" s="797"/>
      <c r="BF1" s="797"/>
      <c r="BG1" s="247"/>
      <c r="BH1" s="247"/>
      <c r="BI1" s="247"/>
      <c r="BJ1" s="247"/>
      <c r="BK1" s="247"/>
      <c r="BL1" s="247"/>
      <c r="BM1" s="247"/>
      <c r="BN1" s="247"/>
      <c r="BO1" s="247"/>
      <c r="BP1" s="247"/>
      <c r="BQ1" s="247"/>
      <c r="BR1" s="247"/>
      <c r="BS1" s="247"/>
      <c r="BT1" s="247"/>
      <c r="BU1" s="247"/>
      <c r="BV1" s="247"/>
    </row>
    <row r="2" spans="1:74" ht="12.75" customHeight="1" x14ac:dyDescent="0.3">
      <c r="A2" s="991"/>
      <c r="B2" s="362" t="str">
        <f>"U.S. Energy Information Administration  |  Short-Term Energy Outlook - "&amp;Dates!$D$1</f>
        <v>U.S. Energy Information Administration  |  Short-Term Energy Outlook - September 2024</v>
      </c>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315"/>
      <c r="AG2" s="315"/>
      <c r="AH2" s="315"/>
      <c r="AI2" s="249"/>
      <c r="AJ2" s="249"/>
      <c r="AK2" s="249"/>
      <c r="AL2" s="249"/>
      <c r="AM2" s="249"/>
      <c r="AN2" s="249"/>
      <c r="AO2" s="249"/>
      <c r="AP2" s="249"/>
      <c r="AQ2" s="249"/>
      <c r="AR2" s="249"/>
      <c r="AS2" s="249"/>
      <c r="AT2" s="249"/>
      <c r="AU2" s="249"/>
      <c r="AV2" s="249"/>
      <c r="AW2" s="249"/>
      <c r="AX2" s="249"/>
      <c r="AY2" s="249"/>
      <c r="AZ2" s="249"/>
      <c r="BA2" s="249"/>
      <c r="BB2" s="249"/>
      <c r="BC2" s="249"/>
      <c r="BD2" s="812"/>
      <c r="BE2" s="812"/>
      <c r="BF2" s="812"/>
      <c r="BG2" s="249"/>
      <c r="BH2" s="249"/>
      <c r="BI2" s="249"/>
      <c r="BJ2" s="249"/>
      <c r="BK2" s="249"/>
      <c r="BL2" s="249"/>
      <c r="BM2" s="249"/>
      <c r="BN2" s="249"/>
      <c r="BO2" s="249"/>
      <c r="BP2" s="249"/>
      <c r="BQ2" s="249"/>
      <c r="BR2" s="249"/>
      <c r="BS2" s="249"/>
      <c r="BT2" s="249"/>
      <c r="BU2" s="249"/>
      <c r="BV2" s="249"/>
    </row>
    <row r="3" spans="1:74" ht="12.75" customHeight="1" x14ac:dyDescent="0.3">
      <c r="A3" s="360" t="s">
        <v>785</v>
      </c>
      <c r="B3" s="334"/>
      <c r="C3" s="1086">
        <f>Dates!D3</f>
        <v>2020</v>
      </c>
      <c r="D3" s="994"/>
      <c r="E3" s="994"/>
      <c r="F3" s="994"/>
      <c r="G3" s="994"/>
      <c r="H3" s="994"/>
      <c r="I3" s="994"/>
      <c r="J3" s="994"/>
      <c r="K3" s="994"/>
      <c r="L3" s="994"/>
      <c r="M3" s="994"/>
      <c r="N3" s="1071"/>
      <c r="O3" s="993">
        <f>C3+1</f>
        <v>2021</v>
      </c>
      <c r="P3" s="994"/>
      <c r="Q3" s="994"/>
      <c r="R3" s="994"/>
      <c r="S3" s="994"/>
      <c r="T3" s="994"/>
      <c r="U3" s="994"/>
      <c r="V3" s="994"/>
      <c r="W3" s="994"/>
      <c r="X3" s="994"/>
      <c r="Y3" s="994"/>
      <c r="Z3" s="1071"/>
      <c r="AA3" s="993">
        <f>O3+1</f>
        <v>2022</v>
      </c>
      <c r="AB3" s="994"/>
      <c r="AC3" s="994"/>
      <c r="AD3" s="994"/>
      <c r="AE3" s="994"/>
      <c r="AF3" s="994"/>
      <c r="AG3" s="994"/>
      <c r="AH3" s="994"/>
      <c r="AI3" s="994"/>
      <c r="AJ3" s="994"/>
      <c r="AK3" s="994"/>
      <c r="AL3" s="1071"/>
      <c r="AM3" s="993">
        <f>AA3+1</f>
        <v>2023</v>
      </c>
      <c r="AN3" s="994"/>
      <c r="AO3" s="994"/>
      <c r="AP3" s="994"/>
      <c r="AQ3" s="994"/>
      <c r="AR3" s="994"/>
      <c r="AS3" s="994"/>
      <c r="AT3" s="994"/>
      <c r="AU3" s="994"/>
      <c r="AV3" s="994"/>
      <c r="AW3" s="994"/>
      <c r="AX3" s="1071"/>
      <c r="AY3" s="993">
        <f>AM3+1</f>
        <v>2024</v>
      </c>
      <c r="AZ3" s="994"/>
      <c r="BA3" s="994"/>
      <c r="BB3" s="994"/>
      <c r="BC3" s="994"/>
      <c r="BD3" s="994"/>
      <c r="BE3" s="994"/>
      <c r="BF3" s="994"/>
      <c r="BG3" s="994"/>
      <c r="BH3" s="994"/>
      <c r="BI3" s="994"/>
      <c r="BJ3" s="1071"/>
      <c r="BK3" s="993">
        <f>AY3+1</f>
        <v>2025</v>
      </c>
      <c r="BL3" s="994"/>
      <c r="BM3" s="994"/>
      <c r="BN3" s="994"/>
      <c r="BO3" s="994"/>
      <c r="BP3" s="994"/>
      <c r="BQ3" s="994"/>
      <c r="BR3" s="994"/>
      <c r="BS3" s="994"/>
      <c r="BT3" s="994"/>
      <c r="BU3" s="994"/>
      <c r="BV3" s="1071"/>
    </row>
    <row r="4" spans="1:74" ht="12" customHeight="1" x14ac:dyDescent="0.3">
      <c r="A4" s="366" t="str">
        <f>TEXT(Dates!$D$2,"dddd, mmmm d, yyyy")</f>
        <v>Thursday, September 5, 2024</v>
      </c>
      <c r="B4" s="335"/>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695"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2" customHeight="1" x14ac:dyDescent="0.3">
      <c r="A5" s="333"/>
      <c r="B5" s="332" t="s">
        <v>1072</v>
      </c>
      <c r="C5" s="253"/>
      <c r="D5" s="520"/>
      <c r="E5" s="520"/>
      <c r="F5" s="520"/>
      <c r="G5" s="520"/>
      <c r="H5" s="520"/>
      <c r="I5" s="520"/>
      <c r="J5" s="520"/>
      <c r="K5" s="520"/>
      <c r="L5" s="520"/>
      <c r="M5" s="520"/>
      <c r="N5" s="254"/>
      <c r="O5" s="253"/>
      <c r="P5" s="520"/>
      <c r="Q5" s="520"/>
      <c r="R5" s="520"/>
      <c r="S5" s="520"/>
      <c r="T5" s="520"/>
      <c r="U5" s="520"/>
      <c r="V5" s="520"/>
      <c r="W5" s="520"/>
      <c r="X5" s="520"/>
      <c r="Y5" s="520"/>
      <c r="Z5" s="254"/>
      <c r="AA5" s="253"/>
      <c r="AB5" s="520"/>
      <c r="AC5" s="520"/>
      <c r="AD5" s="520"/>
      <c r="AE5" s="520"/>
      <c r="AF5" s="520"/>
      <c r="AG5" s="520"/>
      <c r="AH5" s="520"/>
      <c r="AI5" s="520"/>
      <c r="AJ5" s="520"/>
      <c r="AK5" s="520"/>
      <c r="AL5" s="254"/>
      <c r="AM5" s="253"/>
      <c r="AN5" s="520"/>
      <c r="AO5" s="520"/>
      <c r="AP5" s="520"/>
      <c r="AQ5" s="520"/>
      <c r="AR5" s="520"/>
      <c r="AS5" s="520"/>
      <c r="AT5" s="520"/>
      <c r="AU5" s="520"/>
      <c r="AV5" s="520"/>
      <c r="AW5" s="520"/>
      <c r="AX5" s="254"/>
      <c r="AY5" s="253"/>
      <c r="AZ5" s="520"/>
      <c r="BA5" s="520"/>
      <c r="BB5" s="520"/>
      <c r="BC5" s="520"/>
      <c r="BD5" s="813"/>
      <c r="BE5" s="813"/>
      <c r="BF5" s="813"/>
      <c r="BG5" s="525"/>
      <c r="BH5" s="525"/>
      <c r="BI5" s="525"/>
      <c r="BJ5" s="525"/>
      <c r="BK5" s="526"/>
      <c r="BL5" s="525"/>
      <c r="BM5" s="525"/>
      <c r="BN5" s="525"/>
      <c r="BO5" s="525"/>
      <c r="BP5" s="525"/>
      <c r="BQ5" s="525"/>
      <c r="BR5" s="525"/>
      <c r="BS5" s="525"/>
      <c r="BT5" s="525"/>
      <c r="BU5" s="525"/>
      <c r="BV5" s="525"/>
    </row>
    <row r="6" spans="1:74" s="537" customFormat="1" ht="12" customHeight="1" x14ac:dyDescent="0.3">
      <c r="A6" s="536"/>
      <c r="B6" s="539" t="s">
        <v>1066</v>
      </c>
      <c r="C6" s="344"/>
      <c r="D6" s="344"/>
      <c r="E6" s="344"/>
      <c r="F6" s="344"/>
      <c r="G6" s="344"/>
      <c r="H6" s="344"/>
      <c r="I6" s="344"/>
      <c r="J6" s="344"/>
      <c r="K6" s="344"/>
      <c r="L6" s="344"/>
      <c r="M6" s="344"/>
      <c r="N6" s="344"/>
      <c r="O6" s="344"/>
      <c r="P6" s="344"/>
      <c r="Q6" s="344"/>
      <c r="R6" s="344"/>
      <c r="S6" s="344"/>
      <c r="T6" s="344"/>
      <c r="U6" s="344"/>
      <c r="V6" s="344"/>
      <c r="W6" s="344"/>
      <c r="X6" s="344"/>
      <c r="Y6" s="344"/>
      <c r="Z6" s="344"/>
      <c r="AA6" s="344"/>
      <c r="AB6" s="344"/>
      <c r="AC6" s="535"/>
      <c r="AD6" s="535"/>
      <c r="AE6" s="535"/>
      <c r="AF6" s="535"/>
      <c r="AG6" s="535"/>
      <c r="AH6" s="535"/>
      <c r="AI6" s="535"/>
      <c r="AJ6" s="535"/>
      <c r="AK6" s="535"/>
      <c r="AL6" s="535"/>
      <c r="AM6" s="535"/>
      <c r="AN6" s="535"/>
      <c r="AO6" s="535"/>
      <c r="AP6" s="535"/>
      <c r="AQ6" s="535"/>
      <c r="AR6" s="535"/>
      <c r="AS6" s="535"/>
      <c r="AT6" s="535"/>
      <c r="AU6" s="535"/>
      <c r="AV6" s="535"/>
      <c r="AW6" s="535"/>
      <c r="AX6" s="535"/>
      <c r="AY6" s="535"/>
      <c r="AZ6" s="535"/>
      <c r="BA6" s="535"/>
      <c r="BB6" s="535"/>
      <c r="BC6" s="535"/>
      <c r="BD6" s="784"/>
      <c r="BE6" s="784"/>
      <c r="BF6" s="784"/>
      <c r="BG6" s="514"/>
      <c r="BH6" s="514"/>
      <c r="BI6" s="514"/>
      <c r="BJ6" s="514"/>
      <c r="BK6" s="514"/>
      <c r="BL6" s="514"/>
      <c r="BM6" s="514"/>
      <c r="BN6" s="514"/>
      <c r="BO6" s="514"/>
      <c r="BP6" s="514"/>
      <c r="BQ6" s="514"/>
      <c r="BR6" s="514"/>
      <c r="BS6" s="514"/>
      <c r="BT6" s="514"/>
      <c r="BU6" s="514"/>
      <c r="BV6" s="514"/>
    </row>
    <row r="7" spans="1:74" ht="12" customHeight="1" x14ac:dyDescent="0.3">
      <c r="A7" s="333" t="s">
        <v>788</v>
      </c>
      <c r="B7" s="538" t="s">
        <v>1050</v>
      </c>
      <c r="C7" s="521">
        <v>463.57080000000002</v>
      </c>
      <c r="D7" s="521">
        <v>464.87020000000001</v>
      </c>
      <c r="E7" s="521">
        <v>465.83850000000001</v>
      </c>
      <c r="F7" s="521">
        <v>466.98070000000001</v>
      </c>
      <c r="G7" s="521">
        <v>468.80770000000001</v>
      </c>
      <c r="H7" s="521">
        <v>468.55470000000003</v>
      </c>
      <c r="I7" s="521">
        <v>468.63159999999999</v>
      </c>
      <c r="J7" s="521">
        <v>468.61700000000002</v>
      </c>
      <c r="K7" s="521">
        <v>468.56169999999997</v>
      </c>
      <c r="L7" s="521">
        <v>468.1979</v>
      </c>
      <c r="M7" s="521">
        <v>468.51670000000001</v>
      </c>
      <c r="N7" s="521">
        <v>468.15949999999998</v>
      </c>
      <c r="O7" s="521">
        <v>468.14159999999998</v>
      </c>
      <c r="P7" s="521">
        <v>468.12060000000002</v>
      </c>
      <c r="Q7" s="521">
        <v>468.26100000000002</v>
      </c>
      <c r="R7" s="521">
        <v>468.5847</v>
      </c>
      <c r="S7" s="521">
        <v>468.54660000000001</v>
      </c>
      <c r="T7" s="521">
        <v>469.06670000000003</v>
      </c>
      <c r="U7" s="521">
        <v>469.96789999999999</v>
      </c>
      <c r="V7" s="521">
        <v>470.66410000000002</v>
      </c>
      <c r="W7" s="521">
        <v>470.50979999999998</v>
      </c>
      <c r="X7" s="521">
        <v>471.7885</v>
      </c>
      <c r="Y7" s="521">
        <v>471.8152</v>
      </c>
      <c r="Z7" s="521">
        <v>473.4588</v>
      </c>
      <c r="AA7" s="521">
        <v>479.64890000000003</v>
      </c>
      <c r="AB7" s="521">
        <v>479.6934</v>
      </c>
      <c r="AC7" s="521">
        <v>479.3648</v>
      </c>
      <c r="AD7" s="521">
        <v>479.43270000000001</v>
      </c>
      <c r="AE7" s="521">
        <v>481.55290000000002</v>
      </c>
      <c r="AF7" s="521">
        <v>482.71510000000001</v>
      </c>
      <c r="AG7" s="521">
        <v>483.77749999999997</v>
      </c>
      <c r="AH7" s="521">
        <v>483.68079999999998</v>
      </c>
      <c r="AI7" s="521">
        <v>483.65350000000001</v>
      </c>
      <c r="AJ7" s="521">
        <v>483.65350000000001</v>
      </c>
      <c r="AK7" s="521">
        <v>483.97699999999998</v>
      </c>
      <c r="AL7" s="521">
        <v>483.61470000000003</v>
      </c>
      <c r="AM7" s="521">
        <v>484.25740000000002</v>
      </c>
      <c r="AN7" s="521">
        <v>485.44540000000001</v>
      </c>
      <c r="AO7" s="521">
        <v>485.52980000000002</v>
      </c>
      <c r="AP7" s="521">
        <v>487.1</v>
      </c>
      <c r="AQ7" s="521">
        <v>486.12529999999998</v>
      </c>
      <c r="AR7" s="521">
        <v>487.11290000000002</v>
      </c>
      <c r="AS7" s="521">
        <v>487.91489999999999</v>
      </c>
      <c r="AT7" s="521">
        <v>487.91489999999999</v>
      </c>
      <c r="AU7" s="521">
        <v>487.53190000000001</v>
      </c>
      <c r="AV7" s="521">
        <v>487.53309999999999</v>
      </c>
      <c r="AW7" s="521">
        <v>488.22489999999999</v>
      </c>
      <c r="AX7" s="521">
        <v>488.28129999999999</v>
      </c>
      <c r="AY7" s="521">
        <v>488.24540000000002</v>
      </c>
      <c r="AZ7" s="521">
        <v>488.24540000000002</v>
      </c>
      <c r="BA7" s="521">
        <v>487.5421</v>
      </c>
      <c r="BB7" s="521">
        <v>487.60509999999999</v>
      </c>
      <c r="BC7" s="521">
        <v>487.75189999999998</v>
      </c>
      <c r="BD7" s="728">
        <v>486.25279999999998</v>
      </c>
      <c r="BE7" s="728">
        <v>486.99290000000002</v>
      </c>
      <c r="BF7" s="728">
        <v>487.12119999999999</v>
      </c>
      <c r="BG7" s="508">
        <v>487.12119999999999</v>
      </c>
      <c r="BH7" s="508">
        <v>488.0804</v>
      </c>
      <c r="BI7" s="508">
        <v>488.36160000000001</v>
      </c>
      <c r="BJ7" s="508">
        <v>487.60899999999998</v>
      </c>
      <c r="BK7" s="508">
        <v>487.55529999999999</v>
      </c>
      <c r="BL7" s="508">
        <v>487.55529999999999</v>
      </c>
      <c r="BM7" s="508">
        <v>486.80610000000001</v>
      </c>
      <c r="BN7" s="508">
        <v>486.82940000000002</v>
      </c>
      <c r="BO7" s="508">
        <v>488.34969999999998</v>
      </c>
      <c r="BP7" s="508">
        <v>489.0317</v>
      </c>
      <c r="BQ7" s="508">
        <v>490.03250000000003</v>
      </c>
      <c r="BR7" s="508">
        <v>490.22550000000001</v>
      </c>
      <c r="BS7" s="508">
        <v>490.22550000000001</v>
      </c>
      <c r="BT7" s="508">
        <v>490.22550000000001</v>
      </c>
      <c r="BU7" s="508">
        <v>490.3415</v>
      </c>
      <c r="BV7" s="508">
        <v>489.62130000000002</v>
      </c>
    </row>
    <row r="8" spans="1:74" ht="12" customHeight="1" x14ac:dyDescent="0.3">
      <c r="A8" s="333" t="s">
        <v>789</v>
      </c>
      <c r="B8" s="538" t="s">
        <v>478</v>
      </c>
      <c r="C8" s="521">
        <v>222.41399999999999</v>
      </c>
      <c r="D8" s="521">
        <v>222.3715</v>
      </c>
      <c r="E8" s="521">
        <v>221.49709999999999</v>
      </c>
      <c r="F8" s="521">
        <v>221.5171</v>
      </c>
      <c r="G8" s="521">
        <v>220.7971</v>
      </c>
      <c r="H8" s="521">
        <v>219.43020000000001</v>
      </c>
      <c r="I8" s="521">
        <v>219.43020000000001</v>
      </c>
      <c r="J8" s="521">
        <v>218.2902</v>
      </c>
      <c r="K8" s="521">
        <v>217.13220000000001</v>
      </c>
      <c r="L8" s="521">
        <v>215.9932</v>
      </c>
      <c r="M8" s="521">
        <v>215.58019999999999</v>
      </c>
      <c r="N8" s="521">
        <v>213.9503</v>
      </c>
      <c r="O8" s="521">
        <v>213.1018</v>
      </c>
      <c r="P8" s="521">
        <v>213.1018</v>
      </c>
      <c r="Q8" s="521">
        <v>212.553</v>
      </c>
      <c r="R8" s="521">
        <v>212.21100000000001</v>
      </c>
      <c r="S8" s="521">
        <v>211.6525</v>
      </c>
      <c r="T8" s="521">
        <v>210.68039999999999</v>
      </c>
      <c r="U8" s="521">
        <v>210.68039999999999</v>
      </c>
      <c r="V8" s="521">
        <v>210.68039999999999</v>
      </c>
      <c r="W8" s="521">
        <v>210.68039999999999</v>
      </c>
      <c r="X8" s="521">
        <v>209.7774</v>
      </c>
      <c r="Y8" s="521">
        <v>209.76480000000001</v>
      </c>
      <c r="Z8" s="521">
        <v>208.32599999999999</v>
      </c>
      <c r="AA8" s="521">
        <v>200.59809999999999</v>
      </c>
      <c r="AB8" s="521">
        <v>200.5686</v>
      </c>
      <c r="AC8" s="521">
        <v>199.3766</v>
      </c>
      <c r="AD8" s="521">
        <v>198.9316</v>
      </c>
      <c r="AE8" s="521">
        <v>197.4076</v>
      </c>
      <c r="AF8" s="521">
        <v>194.4196</v>
      </c>
      <c r="AG8" s="521">
        <v>194.4376</v>
      </c>
      <c r="AH8" s="521">
        <v>193.4126</v>
      </c>
      <c r="AI8" s="521">
        <v>190.98159999999999</v>
      </c>
      <c r="AJ8" s="521">
        <v>190.98159999999999</v>
      </c>
      <c r="AK8" s="521">
        <v>190.8271</v>
      </c>
      <c r="AL8" s="521">
        <v>187.87209999999999</v>
      </c>
      <c r="AM8" s="521">
        <v>185.4041</v>
      </c>
      <c r="AN8" s="521">
        <v>185.39349999999999</v>
      </c>
      <c r="AO8" s="521">
        <v>184.58860000000001</v>
      </c>
      <c r="AP8" s="521">
        <v>184.58860000000001</v>
      </c>
      <c r="AQ8" s="521">
        <v>183.0966</v>
      </c>
      <c r="AR8" s="521">
        <v>180.9434</v>
      </c>
      <c r="AS8" s="521">
        <v>180.2945</v>
      </c>
      <c r="AT8" s="521">
        <v>179.68119999999999</v>
      </c>
      <c r="AU8" s="521">
        <v>178.81620000000001</v>
      </c>
      <c r="AV8" s="521">
        <v>178.3312</v>
      </c>
      <c r="AW8" s="521">
        <v>178.3312</v>
      </c>
      <c r="AX8" s="521">
        <v>177.64920000000001</v>
      </c>
      <c r="AY8" s="521">
        <v>177.0232</v>
      </c>
      <c r="AZ8" s="521">
        <v>177.0232</v>
      </c>
      <c r="BA8" s="521">
        <v>176.84970000000001</v>
      </c>
      <c r="BB8" s="521">
        <v>176.2236</v>
      </c>
      <c r="BC8" s="521">
        <v>175.7276</v>
      </c>
      <c r="BD8" s="728">
        <v>175.54759999999999</v>
      </c>
      <c r="BE8" s="728">
        <v>175.54759999999999</v>
      </c>
      <c r="BF8" s="728">
        <v>175.54759999999999</v>
      </c>
      <c r="BG8" s="508">
        <v>175.54759999999999</v>
      </c>
      <c r="BH8" s="508">
        <v>175.54759999999999</v>
      </c>
      <c r="BI8" s="508">
        <v>175.56059999999999</v>
      </c>
      <c r="BJ8" s="508">
        <v>174.88159999999999</v>
      </c>
      <c r="BK8" s="508">
        <v>174.88159999999999</v>
      </c>
      <c r="BL8" s="508">
        <v>174.88159999999999</v>
      </c>
      <c r="BM8" s="508">
        <v>174.88159999999999</v>
      </c>
      <c r="BN8" s="508">
        <v>174.88159999999999</v>
      </c>
      <c r="BO8" s="508">
        <v>172.8655</v>
      </c>
      <c r="BP8" s="508">
        <v>171.55</v>
      </c>
      <c r="BQ8" s="508">
        <v>169.75</v>
      </c>
      <c r="BR8" s="508">
        <v>169.75</v>
      </c>
      <c r="BS8" s="508">
        <v>169.75</v>
      </c>
      <c r="BT8" s="508">
        <v>169.75</v>
      </c>
      <c r="BU8" s="508">
        <v>169.75</v>
      </c>
      <c r="BV8" s="508">
        <v>163.6806</v>
      </c>
    </row>
    <row r="9" spans="1:74" ht="12" customHeight="1" x14ac:dyDescent="0.3">
      <c r="A9" s="333" t="s">
        <v>790</v>
      </c>
      <c r="B9" s="538" t="s">
        <v>318</v>
      </c>
      <c r="C9" s="521">
        <v>27.3613</v>
      </c>
      <c r="D9" s="521">
        <v>27.3413</v>
      </c>
      <c r="E9" s="521">
        <v>27.109300000000001</v>
      </c>
      <c r="F9" s="521">
        <v>27.1082</v>
      </c>
      <c r="G9" s="521">
        <v>27.106400000000001</v>
      </c>
      <c r="H9" s="521">
        <v>27.105799999999999</v>
      </c>
      <c r="I9" s="521">
        <v>27.108599999999999</v>
      </c>
      <c r="J9" s="521">
        <v>27.108599999999999</v>
      </c>
      <c r="K9" s="521">
        <v>27.098199999999999</v>
      </c>
      <c r="L9" s="521">
        <v>27.070900000000002</v>
      </c>
      <c r="M9" s="521">
        <v>27.070900000000002</v>
      </c>
      <c r="N9" s="521">
        <v>26.179600000000001</v>
      </c>
      <c r="O9" s="521">
        <v>27.3688</v>
      </c>
      <c r="P9" s="521">
        <v>27.3687</v>
      </c>
      <c r="Q9" s="521">
        <v>27.369199999999999</v>
      </c>
      <c r="R9" s="521">
        <v>27.367699999999999</v>
      </c>
      <c r="S9" s="521">
        <v>27.366599999999998</v>
      </c>
      <c r="T9" s="521">
        <v>26.842700000000001</v>
      </c>
      <c r="U9" s="521">
        <v>26.825299999999999</v>
      </c>
      <c r="V9" s="521">
        <v>26.827100000000002</v>
      </c>
      <c r="W9" s="521">
        <v>26.8201</v>
      </c>
      <c r="X9" s="521">
        <v>26.8035</v>
      </c>
      <c r="Y9" s="521">
        <v>26.7849</v>
      </c>
      <c r="Z9" s="521">
        <v>26.783000000000001</v>
      </c>
      <c r="AA9" s="521">
        <v>29.762799999999999</v>
      </c>
      <c r="AB9" s="521">
        <v>29.762799999999999</v>
      </c>
      <c r="AC9" s="521">
        <v>29.722100000000001</v>
      </c>
      <c r="AD9" s="521">
        <v>29.599799999999998</v>
      </c>
      <c r="AE9" s="521">
        <v>29.605599999999999</v>
      </c>
      <c r="AF9" s="521">
        <v>29.437100000000001</v>
      </c>
      <c r="AG9" s="521">
        <v>29.4358</v>
      </c>
      <c r="AH9" s="521">
        <v>29.440300000000001</v>
      </c>
      <c r="AI9" s="521">
        <v>29.3536</v>
      </c>
      <c r="AJ9" s="521">
        <v>29.323499999999999</v>
      </c>
      <c r="AK9" s="521">
        <v>29.292899999999999</v>
      </c>
      <c r="AL9" s="521">
        <v>29.2455</v>
      </c>
      <c r="AM9" s="521">
        <v>28.156600000000001</v>
      </c>
      <c r="AN9" s="521">
        <v>28.159700000000001</v>
      </c>
      <c r="AO9" s="521">
        <v>28.151199999999999</v>
      </c>
      <c r="AP9" s="521">
        <v>28.153700000000001</v>
      </c>
      <c r="AQ9" s="521">
        <v>28.1111</v>
      </c>
      <c r="AR9" s="521">
        <v>27.964400000000001</v>
      </c>
      <c r="AS9" s="521">
        <v>27.966899999999999</v>
      </c>
      <c r="AT9" s="521">
        <v>27.977699999999999</v>
      </c>
      <c r="AU9" s="521">
        <v>27.979900000000001</v>
      </c>
      <c r="AV9" s="521">
        <v>27.979900000000001</v>
      </c>
      <c r="AW9" s="521">
        <v>27.976700000000001</v>
      </c>
      <c r="AX9" s="521">
        <v>27.965599999999998</v>
      </c>
      <c r="AY9" s="521">
        <v>27.965599999999998</v>
      </c>
      <c r="AZ9" s="521">
        <v>27.965599999999998</v>
      </c>
      <c r="BA9" s="521">
        <v>27.968</v>
      </c>
      <c r="BB9" s="521">
        <v>27.967099999999999</v>
      </c>
      <c r="BC9" s="521">
        <v>27.959099999999999</v>
      </c>
      <c r="BD9" s="728">
        <v>27.860099999999999</v>
      </c>
      <c r="BE9" s="728">
        <v>27.860399999999998</v>
      </c>
      <c r="BF9" s="728">
        <v>27.860399999999998</v>
      </c>
      <c r="BG9" s="508">
        <v>27.8567</v>
      </c>
      <c r="BH9" s="508">
        <v>27.862300000000001</v>
      </c>
      <c r="BI9" s="508">
        <v>27.862300000000001</v>
      </c>
      <c r="BJ9" s="508">
        <v>27.429600000000001</v>
      </c>
      <c r="BK9" s="508">
        <v>27.429600000000001</v>
      </c>
      <c r="BL9" s="508">
        <v>27.429600000000001</v>
      </c>
      <c r="BM9" s="508">
        <v>27.429600000000001</v>
      </c>
      <c r="BN9" s="508">
        <v>27.429600000000001</v>
      </c>
      <c r="BO9" s="508">
        <v>27.429600000000001</v>
      </c>
      <c r="BP9" s="508">
        <v>26.4343</v>
      </c>
      <c r="BQ9" s="508">
        <v>26.4343</v>
      </c>
      <c r="BR9" s="508">
        <v>26.4343</v>
      </c>
      <c r="BS9" s="508">
        <v>26.4343</v>
      </c>
      <c r="BT9" s="508">
        <v>26.4343</v>
      </c>
      <c r="BU9" s="508">
        <v>26.4343</v>
      </c>
      <c r="BV9" s="508">
        <v>26.2133</v>
      </c>
    </row>
    <row r="10" spans="1:74" ht="12" customHeight="1" x14ac:dyDescent="0.3">
      <c r="A10" s="333" t="s">
        <v>791</v>
      </c>
      <c r="B10" s="538" t="s">
        <v>1055</v>
      </c>
      <c r="C10" s="521">
        <v>0.36430000000000001</v>
      </c>
      <c r="D10" s="521">
        <v>0.36430000000000001</v>
      </c>
      <c r="E10" s="521">
        <v>0.36430000000000001</v>
      </c>
      <c r="F10" s="521">
        <v>0.36430000000000001</v>
      </c>
      <c r="G10" s="521">
        <v>0.36430000000000001</v>
      </c>
      <c r="H10" s="521">
        <v>0.36430000000000001</v>
      </c>
      <c r="I10" s="521">
        <v>0.36430000000000001</v>
      </c>
      <c r="J10" s="521">
        <v>0.36430000000000001</v>
      </c>
      <c r="K10" s="521">
        <v>0.36430000000000001</v>
      </c>
      <c r="L10" s="521">
        <v>0.36430000000000001</v>
      </c>
      <c r="M10" s="521">
        <v>0.36430000000000001</v>
      </c>
      <c r="N10" s="521">
        <v>0.36430000000000001</v>
      </c>
      <c r="O10" s="521">
        <v>0.36430000000000001</v>
      </c>
      <c r="P10" s="521">
        <v>0.36430000000000001</v>
      </c>
      <c r="Q10" s="521">
        <v>0.36430000000000001</v>
      </c>
      <c r="R10" s="521">
        <v>0.36430000000000001</v>
      </c>
      <c r="S10" s="521">
        <v>0.36430000000000001</v>
      </c>
      <c r="T10" s="521">
        <v>0.36430000000000001</v>
      </c>
      <c r="U10" s="521">
        <v>0.36430000000000001</v>
      </c>
      <c r="V10" s="521">
        <v>0.36430000000000001</v>
      </c>
      <c r="W10" s="521">
        <v>0.36430000000000001</v>
      </c>
      <c r="X10" s="521">
        <v>0.36430000000000001</v>
      </c>
      <c r="Y10" s="521">
        <v>0.36430000000000001</v>
      </c>
      <c r="Z10" s="521">
        <v>0.36430000000000001</v>
      </c>
      <c r="AA10" s="521">
        <v>0.36430000000000001</v>
      </c>
      <c r="AB10" s="521">
        <v>0.36430000000000001</v>
      </c>
      <c r="AC10" s="521">
        <v>0.36430000000000001</v>
      </c>
      <c r="AD10" s="521">
        <v>0.36430000000000001</v>
      </c>
      <c r="AE10" s="521">
        <v>0.36430000000000001</v>
      </c>
      <c r="AF10" s="521">
        <v>0.36430000000000001</v>
      </c>
      <c r="AG10" s="521">
        <v>0.36430000000000001</v>
      </c>
      <c r="AH10" s="521">
        <v>0.36430000000000001</v>
      </c>
      <c r="AI10" s="521">
        <v>0.36430000000000001</v>
      </c>
      <c r="AJ10" s="521">
        <v>0.36430000000000001</v>
      </c>
      <c r="AK10" s="521">
        <v>0.36430000000000001</v>
      </c>
      <c r="AL10" s="521">
        <v>0.36430000000000001</v>
      </c>
      <c r="AM10" s="521">
        <v>0.36430000000000001</v>
      </c>
      <c r="AN10" s="521">
        <v>0.36430000000000001</v>
      </c>
      <c r="AO10" s="521">
        <v>0.36430000000000001</v>
      </c>
      <c r="AP10" s="521">
        <v>0.36430000000000001</v>
      </c>
      <c r="AQ10" s="521">
        <v>0.36430000000000001</v>
      </c>
      <c r="AR10" s="521">
        <v>0.36430000000000001</v>
      </c>
      <c r="AS10" s="521">
        <v>0.36430000000000001</v>
      </c>
      <c r="AT10" s="521">
        <v>0.36430000000000001</v>
      </c>
      <c r="AU10" s="521">
        <v>0.36430000000000001</v>
      </c>
      <c r="AV10" s="521">
        <v>0.36430000000000001</v>
      </c>
      <c r="AW10" s="521">
        <v>0.36430000000000001</v>
      </c>
      <c r="AX10" s="521">
        <v>0.36430000000000001</v>
      </c>
      <c r="AY10" s="521">
        <v>0.36430000000000001</v>
      </c>
      <c r="AZ10" s="521">
        <v>0.36430000000000001</v>
      </c>
      <c r="BA10" s="521">
        <v>0.36430000000000001</v>
      </c>
      <c r="BB10" s="521">
        <v>0.33629999999999999</v>
      </c>
      <c r="BC10" s="521">
        <v>0.33629999999999999</v>
      </c>
      <c r="BD10" s="728">
        <v>0.33629999999999999</v>
      </c>
      <c r="BE10" s="728">
        <v>0.33629999999999999</v>
      </c>
      <c r="BF10" s="728">
        <v>0.33629999999999999</v>
      </c>
      <c r="BG10" s="508">
        <v>0.33629999999999999</v>
      </c>
      <c r="BH10" s="508">
        <v>0.33629999999999999</v>
      </c>
      <c r="BI10" s="508">
        <v>0.33629999999999999</v>
      </c>
      <c r="BJ10" s="508">
        <v>0.33629999999999999</v>
      </c>
      <c r="BK10" s="508">
        <v>0.33629999999999999</v>
      </c>
      <c r="BL10" s="508">
        <v>0.33629999999999999</v>
      </c>
      <c r="BM10" s="508">
        <v>0.33629999999999999</v>
      </c>
      <c r="BN10" s="508">
        <v>0.33629999999999999</v>
      </c>
      <c r="BO10" s="508">
        <v>0.33629999999999999</v>
      </c>
      <c r="BP10" s="508">
        <v>0.33629999999999999</v>
      </c>
      <c r="BQ10" s="508">
        <v>0.33629999999999999</v>
      </c>
      <c r="BR10" s="508">
        <v>0.33629999999999999</v>
      </c>
      <c r="BS10" s="508">
        <v>0.33629999999999999</v>
      </c>
      <c r="BT10" s="508">
        <v>0.33629999999999999</v>
      </c>
      <c r="BU10" s="508">
        <v>0.33629999999999999</v>
      </c>
      <c r="BV10" s="508">
        <v>0.33629999999999999</v>
      </c>
    </row>
    <row r="11" spans="1:74" s="537" customFormat="1" ht="12" customHeight="1" x14ac:dyDescent="0.3">
      <c r="A11" s="536"/>
      <c r="B11" s="539" t="s">
        <v>1067</v>
      </c>
      <c r="C11" s="344"/>
      <c r="D11" s="344"/>
      <c r="E11" s="344"/>
      <c r="F11" s="344"/>
      <c r="G11" s="344"/>
      <c r="H11" s="344"/>
      <c r="I11" s="344"/>
      <c r="J11" s="344"/>
      <c r="K11" s="344"/>
      <c r="L11" s="344"/>
      <c r="M11" s="344"/>
      <c r="N11" s="344"/>
      <c r="O11" s="344"/>
      <c r="P11" s="344"/>
      <c r="Q11" s="344"/>
      <c r="R11" s="344"/>
      <c r="S11" s="344"/>
      <c r="T11" s="344"/>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c r="AT11" s="344"/>
      <c r="AU11" s="344"/>
      <c r="AV11" s="344"/>
      <c r="AW11" s="344"/>
      <c r="AX11" s="344"/>
      <c r="AY11" s="344"/>
      <c r="AZ11" s="344"/>
      <c r="BA11" s="344"/>
      <c r="BB11" s="344"/>
      <c r="BC11" s="344"/>
      <c r="BD11" s="784"/>
      <c r="BE11" s="784"/>
      <c r="BF11" s="784"/>
      <c r="BG11" s="514"/>
      <c r="BH11" s="514"/>
      <c r="BI11" s="514"/>
      <c r="BJ11" s="514"/>
      <c r="BK11" s="514"/>
      <c r="BL11" s="514"/>
      <c r="BM11" s="514"/>
      <c r="BN11" s="514"/>
      <c r="BO11" s="514"/>
      <c r="BP11" s="514"/>
      <c r="BQ11" s="514"/>
      <c r="BR11" s="514"/>
      <c r="BS11" s="514"/>
      <c r="BT11" s="514"/>
      <c r="BU11" s="514"/>
      <c r="BV11" s="514"/>
    </row>
    <row r="12" spans="1:74" ht="12" customHeight="1" x14ac:dyDescent="0.3">
      <c r="A12" s="333" t="s">
        <v>792</v>
      </c>
      <c r="B12" s="531" t="s">
        <v>1045</v>
      </c>
      <c r="C12" s="521">
        <v>104.47190000000001</v>
      </c>
      <c r="D12" s="521">
        <v>104.5492</v>
      </c>
      <c r="E12" s="521">
        <v>106.08410000000001</v>
      </c>
      <c r="F12" s="521">
        <v>106.36409999999999</v>
      </c>
      <c r="G12" s="521">
        <v>107.2223</v>
      </c>
      <c r="H12" s="521">
        <v>107.6035</v>
      </c>
      <c r="I12" s="521">
        <v>107.8145</v>
      </c>
      <c r="J12" s="521">
        <v>108.3463</v>
      </c>
      <c r="K12" s="521">
        <v>109.1229</v>
      </c>
      <c r="L12" s="521">
        <v>109.4468</v>
      </c>
      <c r="M12" s="521">
        <v>111.17910000000001</v>
      </c>
      <c r="N12" s="521">
        <v>118.0311</v>
      </c>
      <c r="O12" s="521">
        <v>118.8746</v>
      </c>
      <c r="P12" s="521">
        <v>119.84139999999999</v>
      </c>
      <c r="Q12" s="521">
        <v>120.9743</v>
      </c>
      <c r="R12" s="521">
        <v>121.7433</v>
      </c>
      <c r="S12" s="521">
        <v>123.08159999999999</v>
      </c>
      <c r="T12" s="521">
        <v>124.72920000000001</v>
      </c>
      <c r="U12" s="521">
        <v>125.997</v>
      </c>
      <c r="V12" s="521">
        <v>126.33540000000001</v>
      </c>
      <c r="W12" s="521">
        <v>126.6836</v>
      </c>
      <c r="X12" s="521">
        <v>128.09989999999999</v>
      </c>
      <c r="Y12" s="521">
        <v>129.22550000000001</v>
      </c>
      <c r="Z12" s="521">
        <v>132.62889999999999</v>
      </c>
      <c r="AA12" s="521">
        <v>133.58449999999999</v>
      </c>
      <c r="AB12" s="521">
        <v>133.84450000000001</v>
      </c>
      <c r="AC12" s="521">
        <v>134.95349999999999</v>
      </c>
      <c r="AD12" s="521">
        <v>137.25729999999999</v>
      </c>
      <c r="AE12" s="521">
        <v>137.4513</v>
      </c>
      <c r="AF12" s="521">
        <v>137.88050000000001</v>
      </c>
      <c r="AG12" s="521">
        <v>137.8725</v>
      </c>
      <c r="AH12" s="521">
        <v>137.87809999999999</v>
      </c>
      <c r="AI12" s="521">
        <v>137.87809999999999</v>
      </c>
      <c r="AJ12" s="521">
        <v>137.8981</v>
      </c>
      <c r="AK12" s="521">
        <v>139.5986</v>
      </c>
      <c r="AL12" s="521">
        <v>141.27529999999999</v>
      </c>
      <c r="AM12" s="521">
        <v>141.41929999999999</v>
      </c>
      <c r="AN12" s="521">
        <v>142.1328</v>
      </c>
      <c r="AO12" s="521">
        <v>142.54560000000001</v>
      </c>
      <c r="AP12" s="521">
        <v>143.2124</v>
      </c>
      <c r="AQ12" s="521">
        <v>143.9967</v>
      </c>
      <c r="AR12" s="521">
        <v>143.96709999999999</v>
      </c>
      <c r="AS12" s="521">
        <v>144.4666</v>
      </c>
      <c r="AT12" s="521">
        <v>144.55459999999999</v>
      </c>
      <c r="AU12" s="521">
        <v>144.64320000000001</v>
      </c>
      <c r="AV12" s="521">
        <v>145.4563</v>
      </c>
      <c r="AW12" s="521">
        <v>145.4563</v>
      </c>
      <c r="AX12" s="521">
        <v>147.66900000000001</v>
      </c>
      <c r="AY12" s="521">
        <v>148.52719999999999</v>
      </c>
      <c r="AZ12" s="521">
        <v>148.7287</v>
      </c>
      <c r="BA12" s="521">
        <v>148.8887</v>
      </c>
      <c r="BB12" s="521">
        <v>150.01759999999999</v>
      </c>
      <c r="BC12" s="521">
        <v>150.10310000000001</v>
      </c>
      <c r="BD12" s="728">
        <v>150.13310000000001</v>
      </c>
      <c r="BE12" s="728">
        <v>150.70910000000001</v>
      </c>
      <c r="BF12" s="728">
        <v>151.4914</v>
      </c>
      <c r="BG12" s="508">
        <v>151.69390000000001</v>
      </c>
      <c r="BH12" s="508">
        <v>152.71449999999999</v>
      </c>
      <c r="BI12" s="508">
        <v>152.72710000000001</v>
      </c>
      <c r="BJ12" s="508">
        <v>154.94280000000001</v>
      </c>
      <c r="BK12" s="508">
        <v>155.14279999999999</v>
      </c>
      <c r="BL12" s="508">
        <v>155.19720000000001</v>
      </c>
      <c r="BM12" s="508">
        <v>155.5044</v>
      </c>
      <c r="BN12" s="508">
        <v>155.5044</v>
      </c>
      <c r="BO12" s="508">
        <v>156.096</v>
      </c>
      <c r="BP12" s="508">
        <v>156.096</v>
      </c>
      <c r="BQ12" s="508">
        <v>156.096</v>
      </c>
      <c r="BR12" s="508">
        <v>156.20920000000001</v>
      </c>
      <c r="BS12" s="508">
        <v>157.6078</v>
      </c>
      <c r="BT12" s="508">
        <v>158.26240000000001</v>
      </c>
      <c r="BU12" s="508">
        <v>158.65870000000001</v>
      </c>
      <c r="BV12" s="508">
        <v>161.40790000000001</v>
      </c>
    </row>
    <row r="13" spans="1:74" ht="12" customHeight="1" x14ac:dyDescent="0.3">
      <c r="A13" s="333" t="s">
        <v>793</v>
      </c>
      <c r="B13" s="531" t="s">
        <v>1061</v>
      </c>
      <c r="C13" s="521">
        <v>36.6387</v>
      </c>
      <c r="D13" s="521">
        <v>37.062100000000001</v>
      </c>
      <c r="E13" s="521">
        <v>37.292499999999997</v>
      </c>
      <c r="F13" s="521">
        <v>37.963099999999997</v>
      </c>
      <c r="G13" s="521">
        <v>38.328899999999997</v>
      </c>
      <c r="H13" s="521">
        <v>39.409799999999997</v>
      </c>
      <c r="I13" s="521">
        <v>39.997799999999998</v>
      </c>
      <c r="J13" s="521">
        <v>40.601900000000001</v>
      </c>
      <c r="K13" s="521">
        <v>41.210900000000002</v>
      </c>
      <c r="L13" s="521">
        <v>41.580500000000001</v>
      </c>
      <c r="M13" s="521">
        <v>42.446899999999999</v>
      </c>
      <c r="N13" s="521">
        <v>45.838099999999997</v>
      </c>
      <c r="O13" s="521">
        <v>46.484299999999998</v>
      </c>
      <c r="P13" s="521">
        <v>47.177999999999997</v>
      </c>
      <c r="Q13" s="521">
        <v>48.7928</v>
      </c>
      <c r="R13" s="521">
        <v>49.304699999999997</v>
      </c>
      <c r="S13" s="521">
        <v>49.969499999999996</v>
      </c>
      <c r="T13" s="521">
        <v>50.695500000000003</v>
      </c>
      <c r="U13" s="521">
        <v>51.642800000000001</v>
      </c>
      <c r="V13" s="521">
        <v>53.119799999999998</v>
      </c>
      <c r="W13" s="521">
        <v>54.140500000000003</v>
      </c>
      <c r="X13" s="521">
        <v>54.960700000000003</v>
      </c>
      <c r="Y13" s="521">
        <v>55.974899999999998</v>
      </c>
      <c r="Z13" s="521">
        <v>59.529200000000003</v>
      </c>
      <c r="AA13" s="521">
        <v>60.788200000000003</v>
      </c>
      <c r="AB13" s="521">
        <v>61.111400000000003</v>
      </c>
      <c r="AC13" s="521">
        <v>62.0869</v>
      </c>
      <c r="AD13" s="521">
        <v>62.541499999999999</v>
      </c>
      <c r="AE13" s="521">
        <v>63.302300000000002</v>
      </c>
      <c r="AF13" s="521">
        <v>64.515199999999993</v>
      </c>
      <c r="AG13" s="521">
        <v>65.101799999999997</v>
      </c>
      <c r="AH13" s="521">
        <v>65.804699999999997</v>
      </c>
      <c r="AI13" s="521">
        <v>66.587800000000001</v>
      </c>
      <c r="AJ13" s="521">
        <v>67.123699999999999</v>
      </c>
      <c r="AK13" s="521">
        <v>67.950999999999993</v>
      </c>
      <c r="AL13" s="521">
        <v>70.767799999999994</v>
      </c>
      <c r="AM13" s="521">
        <v>72.311000000000007</v>
      </c>
      <c r="AN13" s="521">
        <v>72.863299999999995</v>
      </c>
      <c r="AO13" s="521">
        <v>73.406400000000005</v>
      </c>
      <c r="AP13" s="521">
        <v>74.340199999999996</v>
      </c>
      <c r="AQ13" s="521">
        <v>75.440100000000001</v>
      </c>
      <c r="AR13" s="521">
        <v>77.060100000000006</v>
      </c>
      <c r="AS13" s="521">
        <v>78.384200000000007</v>
      </c>
      <c r="AT13" s="521">
        <v>79.104699999999994</v>
      </c>
      <c r="AU13" s="521">
        <v>80.062700000000007</v>
      </c>
      <c r="AV13" s="521">
        <v>81.830100000000002</v>
      </c>
      <c r="AW13" s="521">
        <v>82.822000000000003</v>
      </c>
      <c r="AX13" s="521">
        <v>89.905799999999999</v>
      </c>
      <c r="AY13" s="521">
        <v>92.424700000000001</v>
      </c>
      <c r="AZ13" s="521">
        <v>93.008200000000002</v>
      </c>
      <c r="BA13" s="521">
        <v>95.7376</v>
      </c>
      <c r="BB13" s="521">
        <v>97.135499999999993</v>
      </c>
      <c r="BC13" s="521">
        <v>99.516599999999997</v>
      </c>
      <c r="BD13" s="728">
        <v>101.87309999999999</v>
      </c>
      <c r="BE13" s="728">
        <v>105.4218</v>
      </c>
      <c r="BF13" s="728">
        <v>110.8318</v>
      </c>
      <c r="BG13" s="508">
        <v>114.6073</v>
      </c>
      <c r="BH13" s="508">
        <v>117.4515</v>
      </c>
      <c r="BI13" s="508">
        <v>120.0299</v>
      </c>
      <c r="BJ13" s="508">
        <v>127.6143</v>
      </c>
      <c r="BK13" s="508">
        <v>129.44970000000001</v>
      </c>
      <c r="BL13" s="508">
        <v>130.20609999999999</v>
      </c>
      <c r="BM13" s="508">
        <v>131.19460000000001</v>
      </c>
      <c r="BN13" s="508">
        <v>133.02369999999999</v>
      </c>
      <c r="BO13" s="508">
        <v>133.8047</v>
      </c>
      <c r="BP13" s="508">
        <v>137.31899999999999</v>
      </c>
      <c r="BQ13" s="508">
        <v>139.3562</v>
      </c>
      <c r="BR13" s="508">
        <v>140.86760000000001</v>
      </c>
      <c r="BS13" s="508">
        <v>141.7953</v>
      </c>
      <c r="BT13" s="508">
        <v>143.19409999999999</v>
      </c>
      <c r="BU13" s="508">
        <v>144.70779999999999</v>
      </c>
      <c r="BV13" s="508">
        <v>154.19730000000001</v>
      </c>
    </row>
    <row r="14" spans="1:74" ht="12" customHeight="1" x14ac:dyDescent="0.3">
      <c r="A14" s="333" t="s">
        <v>794</v>
      </c>
      <c r="B14" s="538" t="s">
        <v>1062</v>
      </c>
      <c r="C14" s="521">
        <v>1.7479</v>
      </c>
      <c r="D14" s="521">
        <v>1.7479</v>
      </c>
      <c r="E14" s="521">
        <v>1.7479</v>
      </c>
      <c r="F14" s="521">
        <v>1.7479</v>
      </c>
      <c r="G14" s="521">
        <v>1.7479</v>
      </c>
      <c r="H14" s="521">
        <v>1.7479</v>
      </c>
      <c r="I14" s="521">
        <v>1.7479</v>
      </c>
      <c r="J14" s="521">
        <v>1.7479</v>
      </c>
      <c r="K14" s="521">
        <v>1.7479</v>
      </c>
      <c r="L14" s="521">
        <v>1.7479</v>
      </c>
      <c r="M14" s="521">
        <v>1.7479</v>
      </c>
      <c r="N14" s="521">
        <v>1.7479</v>
      </c>
      <c r="O14" s="521">
        <v>1.7399</v>
      </c>
      <c r="P14" s="521">
        <v>1.7399</v>
      </c>
      <c r="Q14" s="521">
        <v>1.7399</v>
      </c>
      <c r="R14" s="521">
        <v>1.7399</v>
      </c>
      <c r="S14" s="521">
        <v>1.7399</v>
      </c>
      <c r="T14" s="521">
        <v>1.7399</v>
      </c>
      <c r="U14" s="521">
        <v>1.5599000000000001</v>
      </c>
      <c r="V14" s="521">
        <v>1.5599000000000001</v>
      </c>
      <c r="W14" s="521">
        <v>1.5599000000000001</v>
      </c>
      <c r="X14" s="521">
        <v>1.4799</v>
      </c>
      <c r="Y14" s="521">
        <v>1.4799</v>
      </c>
      <c r="Z14" s="521">
        <v>1.48</v>
      </c>
      <c r="AA14" s="521">
        <v>1.48</v>
      </c>
      <c r="AB14" s="521">
        <v>1.48</v>
      </c>
      <c r="AC14" s="521">
        <v>1.48</v>
      </c>
      <c r="AD14" s="521">
        <v>1.48</v>
      </c>
      <c r="AE14" s="521">
        <v>1.48</v>
      </c>
      <c r="AF14" s="521">
        <v>1.48</v>
      </c>
      <c r="AG14" s="521">
        <v>1.48</v>
      </c>
      <c r="AH14" s="521">
        <v>1.48</v>
      </c>
      <c r="AI14" s="521">
        <v>1.48</v>
      </c>
      <c r="AJ14" s="521">
        <v>1.48</v>
      </c>
      <c r="AK14" s="521">
        <v>1.48</v>
      </c>
      <c r="AL14" s="521">
        <v>1.48</v>
      </c>
      <c r="AM14" s="521">
        <v>1.48</v>
      </c>
      <c r="AN14" s="521">
        <v>1.48</v>
      </c>
      <c r="AO14" s="521">
        <v>1.48</v>
      </c>
      <c r="AP14" s="521">
        <v>1.48</v>
      </c>
      <c r="AQ14" s="521">
        <v>1.48</v>
      </c>
      <c r="AR14" s="521">
        <v>1.48</v>
      </c>
      <c r="AS14" s="521">
        <v>1.48</v>
      </c>
      <c r="AT14" s="521">
        <v>1.48</v>
      </c>
      <c r="AU14" s="521">
        <v>1.48</v>
      </c>
      <c r="AV14" s="521">
        <v>1.48</v>
      </c>
      <c r="AW14" s="521">
        <v>1.48</v>
      </c>
      <c r="AX14" s="521">
        <v>1.48</v>
      </c>
      <c r="AY14" s="521">
        <v>1.48</v>
      </c>
      <c r="AZ14" s="521">
        <v>1.48</v>
      </c>
      <c r="BA14" s="521">
        <v>1.48</v>
      </c>
      <c r="BB14" s="521">
        <v>1.48</v>
      </c>
      <c r="BC14" s="521">
        <v>1.48</v>
      </c>
      <c r="BD14" s="728">
        <v>1.48</v>
      </c>
      <c r="BE14" s="728">
        <v>1.48</v>
      </c>
      <c r="BF14" s="728">
        <v>1.48</v>
      </c>
      <c r="BG14" s="508">
        <v>1.48</v>
      </c>
      <c r="BH14" s="508">
        <v>1.3919999999999999</v>
      </c>
      <c r="BI14" s="508">
        <v>1.3919999999999999</v>
      </c>
      <c r="BJ14" s="508">
        <v>1.3919999999999999</v>
      </c>
      <c r="BK14" s="508">
        <v>1.3919999999999999</v>
      </c>
      <c r="BL14" s="508">
        <v>1.3919999999999999</v>
      </c>
      <c r="BM14" s="508">
        <v>1.3919999999999999</v>
      </c>
      <c r="BN14" s="508">
        <v>1.3919999999999999</v>
      </c>
      <c r="BO14" s="508">
        <v>1.3919999999999999</v>
      </c>
      <c r="BP14" s="508">
        <v>1.3919999999999999</v>
      </c>
      <c r="BQ14" s="508">
        <v>1.3919999999999999</v>
      </c>
      <c r="BR14" s="508">
        <v>1.3919999999999999</v>
      </c>
      <c r="BS14" s="508">
        <v>1.3919999999999999</v>
      </c>
      <c r="BT14" s="508">
        <v>1.3919999999999999</v>
      </c>
      <c r="BU14" s="508">
        <v>1.3919999999999999</v>
      </c>
      <c r="BV14" s="508">
        <v>1.3919999999999999</v>
      </c>
    </row>
    <row r="15" spans="1:74" ht="12" customHeight="1" x14ac:dyDescent="0.3">
      <c r="A15" s="333" t="s">
        <v>797</v>
      </c>
      <c r="B15" s="538" t="s">
        <v>1047</v>
      </c>
      <c r="C15" s="521">
        <v>2.5053000000000001</v>
      </c>
      <c r="D15" s="521">
        <v>2.5053000000000001</v>
      </c>
      <c r="E15" s="521">
        <v>2.5053000000000001</v>
      </c>
      <c r="F15" s="521">
        <v>2.5013999999999998</v>
      </c>
      <c r="G15" s="521">
        <v>2.5013999999999998</v>
      </c>
      <c r="H15" s="521">
        <v>2.5225</v>
      </c>
      <c r="I15" s="521">
        <v>2.5225</v>
      </c>
      <c r="J15" s="521">
        <v>2.5225</v>
      </c>
      <c r="K15" s="521">
        <v>2.5225</v>
      </c>
      <c r="L15" s="521">
        <v>2.5225</v>
      </c>
      <c r="M15" s="521">
        <v>2.5225</v>
      </c>
      <c r="N15" s="521">
        <v>2.5225</v>
      </c>
      <c r="O15" s="521">
        <v>2.5225</v>
      </c>
      <c r="P15" s="521">
        <v>2.5225</v>
      </c>
      <c r="Q15" s="521">
        <v>2.5225</v>
      </c>
      <c r="R15" s="521">
        <v>2.5225</v>
      </c>
      <c r="S15" s="521">
        <v>2.5225</v>
      </c>
      <c r="T15" s="521">
        <v>2.5225</v>
      </c>
      <c r="U15" s="521">
        <v>2.5225</v>
      </c>
      <c r="V15" s="521">
        <v>2.5225</v>
      </c>
      <c r="W15" s="521">
        <v>2.5225</v>
      </c>
      <c r="X15" s="521">
        <v>2.5225</v>
      </c>
      <c r="Y15" s="521">
        <v>2.5225</v>
      </c>
      <c r="Z15" s="521">
        <v>2.5225</v>
      </c>
      <c r="AA15" s="521">
        <v>2.5928</v>
      </c>
      <c r="AB15" s="521">
        <v>2.5928</v>
      </c>
      <c r="AC15" s="521">
        <v>2.5928</v>
      </c>
      <c r="AD15" s="521">
        <v>2.6097999999999999</v>
      </c>
      <c r="AE15" s="521">
        <v>2.6097999999999999</v>
      </c>
      <c r="AF15" s="521">
        <v>2.6097999999999999</v>
      </c>
      <c r="AG15" s="521">
        <v>2.6394000000000002</v>
      </c>
      <c r="AH15" s="521">
        <v>2.6613000000000002</v>
      </c>
      <c r="AI15" s="521">
        <v>2.6613000000000002</v>
      </c>
      <c r="AJ15" s="521">
        <v>2.6204999999999998</v>
      </c>
      <c r="AK15" s="521">
        <v>2.6486000000000001</v>
      </c>
      <c r="AL15" s="521">
        <v>2.6486000000000001</v>
      </c>
      <c r="AM15" s="521">
        <v>2.6576</v>
      </c>
      <c r="AN15" s="521">
        <v>2.6576</v>
      </c>
      <c r="AO15" s="521">
        <v>2.6233</v>
      </c>
      <c r="AP15" s="521">
        <v>2.6842999999999999</v>
      </c>
      <c r="AQ15" s="521">
        <v>2.6842999999999999</v>
      </c>
      <c r="AR15" s="521">
        <v>2.6842999999999999</v>
      </c>
      <c r="AS15" s="521">
        <v>2.6842999999999999</v>
      </c>
      <c r="AT15" s="521">
        <v>2.6718000000000002</v>
      </c>
      <c r="AU15" s="521">
        <v>2.6958000000000002</v>
      </c>
      <c r="AV15" s="521">
        <v>2.6958000000000002</v>
      </c>
      <c r="AW15" s="521">
        <v>2.6958000000000002</v>
      </c>
      <c r="AX15" s="521">
        <v>2.6958000000000002</v>
      </c>
      <c r="AY15" s="521">
        <v>2.6958000000000002</v>
      </c>
      <c r="AZ15" s="521">
        <v>2.6958000000000002</v>
      </c>
      <c r="BA15" s="521">
        <v>2.6958000000000002</v>
      </c>
      <c r="BB15" s="521">
        <v>2.6958000000000002</v>
      </c>
      <c r="BC15" s="521">
        <v>2.6958000000000002</v>
      </c>
      <c r="BD15" s="728">
        <v>2.6958000000000002</v>
      </c>
      <c r="BE15" s="728">
        <v>2.6958000000000002</v>
      </c>
      <c r="BF15" s="728">
        <v>2.6958000000000002</v>
      </c>
      <c r="BG15" s="508">
        <v>2.6958000000000002</v>
      </c>
      <c r="BH15" s="508">
        <v>2.6958000000000002</v>
      </c>
      <c r="BI15" s="508">
        <v>2.6958000000000002</v>
      </c>
      <c r="BJ15" s="508">
        <v>2.6958000000000002</v>
      </c>
      <c r="BK15" s="508">
        <v>2.6958000000000002</v>
      </c>
      <c r="BL15" s="508">
        <v>2.6958000000000002</v>
      </c>
      <c r="BM15" s="508">
        <v>2.6958000000000002</v>
      </c>
      <c r="BN15" s="508">
        <v>2.6958000000000002</v>
      </c>
      <c r="BO15" s="508">
        <v>2.6958000000000002</v>
      </c>
      <c r="BP15" s="508">
        <v>2.6958000000000002</v>
      </c>
      <c r="BQ15" s="508">
        <v>2.6958000000000002</v>
      </c>
      <c r="BR15" s="508">
        <v>2.6958000000000002</v>
      </c>
      <c r="BS15" s="508">
        <v>2.6958000000000002</v>
      </c>
      <c r="BT15" s="508">
        <v>2.6958000000000002</v>
      </c>
      <c r="BU15" s="508">
        <v>2.6958000000000002</v>
      </c>
      <c r="BV15" s="508">
        <v>2.6958000000000002</v>
      </c>
    </row>
    <row r="16" spans="1:74" ht="12" customHeight="1" x14ac:dyDescent="0.3">
      <c r="A16" s="333" t="s">
        <v>796</v>
      </c>
      <c r="B16" s="538" t="s">
        <v>1048</v>
      </c>
      <c r="C16" s="521">
        <v>3.9201000000000001</v>
      </c>
      <c r="D16" s="521">
        <v>3.9201000000000001</v>
      </c>
      <c r="E16" s="521">
        <v>3.9192</v>
      </c>
      <c r="F16" s="521">
        <v>3.9192</v>
      </c>
      <c r="G16" s="521">
        <v>3.9182000000000001</v>
      </c>
      <c r="H16" s="521">
        <v>3.8414999999999999</v>
      </c>
      <c r="I16" s="521">
        <v>3.8414999999999999</v>
      </c>
      <c r="J16" s="521">
        <v>3.8431000000000002</v>
      </c>
      <c r="K16" s="521">
        <v>3.8445</v>
      </c>
      <c r="L16" s="521">
        <v>3.8418000000000001</v>
      </c>
      <c r="M16" s="521">
        <v>3.8418000000000001</v>
      </c>
      <c r="N16" s="521">
        <v>3.8351999999999999</v>
      </c>
      <c r="O16" s="521">
        <v>3.6907000000000001</v>
      </c>
      <c r="P16" s="521">
        <v>3.69</v>
      </c>
      <c r="Q16" s="521">
        <v>3.6804000000000001</v>
      </c>
      <c r="R16" s="521">
        <v>3.6804000000000001</v>
      </c>
      <c r="S16" s="521">
        <v>3.6692</v>
      </c>
      <c r="T16" s="521">
        <v>3.6598999999999999</v>
      </c>
      <c r="U16" s="521">
        <v>3.6576</v>
      </c>
      <c r="V16" s="521">
        <v>3.6576</v>
      </c>
      <c r="W16" s="521">
        <v>3.6463000000000001</v>
      </c>
      <c r="X16" s="521">
        <v>3.6562999999999999</v>
      </c>
      <c r="Y16" s="521">
        <v>3.6534</v>
      </c>
      <c r="Z16" s="521">
        <v>3.6520999999999999</v>
      </c>
      <c r="AA16" s="521">
        <v>3.0531000000000001</v>
      </c>
      <c r="AB16" s="521">
        <v>3.0516999999999999</v>
      </c>
      <c r="AC16" s="521">
        <v>3.0371000000000001</v>
      </c>
      <c r="AD16" s="521">
        <v>3.0371000000000001</v>
      </c>
      <c r="AE16" s="521">
        <v>3.0343</v>
      </c>
      <c r="AF16" s="521">
        <v>3.0377999999999998</v>
      </c>
      <c r="AG16" s="521">
        <v>2.9784000000000002</v>
      </c>
      <c r="AH16" s="521">
        <v>2.9784000000000002</v>
      </c>
      <c r="AI16" s="521">
        <v>2.9698000000000002</v>
      </c>
      <c r="AJ16" s="521">
        <v>2.9666000000000001</v>
      </c>
      <c r="AK16" s="521">
        <v>2.9544000000000001</v>
      </c>
      <c r="AL16" s="521">
        <v>2.9224000000000001</v>
      </c>
      <c r="AM16" s="521">
        <v>2.8654999999999999</v>
      </c>
      <c r="AN16" s="521">
        <v>2.7639</v>
      </c>
      <c r="AO16" s="521">
        <v>2.7639</v>
      </c>
      <c r="AP16" s="521">
        <v>2.7639</v>
      </c>
      <c r="AQ16" s="521">
        <v>2.7639</v>
      </c>
      <c r="AR16" s="521">
        <v>2.7639</v>
      </c>
      <c r="AS16" s="521">
        <v>2.7639</v>
      </c>
      <c r="AT16" s="521">
        <v>2.7599</v>
      </c>
      <c r="AU16" s="521">
        <v>2.7599</v>
      </c>
      <c r="AV16" s="521">
        <v>2.7532999999999999</v>
      </c>
      <c r="AW16" s="521">
        <v>2.7555000000000001</v>
      </c>
      <c r="AX16" s="521">
        <v>2.7376999999999998</v>
      </c>
      <c r="AY16" s="521">
        <v>2.7286999999999999</v>
      </c>
      <c r="AZ16" s="521">
        <v>2.7286999999999999</v>
      </c>
      <c r="BA16" s="521">
        <v>2.7286999999999999</v>
      </c>
      <c r="BB16" s="521">
        <v>2.7006999999999999</v>
      </c>
      <c r="BC16" s="521">
        <v>2.6899000000000002</v>
      </c>
      <c r="BD16" s="728">
        <v>2.6899000000000002</v>
      </c>
      <c r="BE16" s="728">
        <v>2.6957</v>
      </c>
      <c r="BF16" s="728">
        <v>2.6957</v>
      </c>
      <c r="BG16" s="508">
        <v>2.7010999999999998</v>
      </c>
      <c r="BH16" s="508">
        <v>2.7040999999999999</v>
      </c>
      <c r="BI16" s="508">
        <v>2.7040999999999999</v>
      </c>
      <c r="BJ16" s="508">
        <v>2.7081</v>
      </c>
      <c r="BK16" s="508">
        <v>2.7081</v>
      </c>
      <c r="BL16" s="508">
        <v>2.7081</v>
      </c>
      <c r="BM16" s="508">
        <v>2.7081</v>
      </c>
      <c r="BN16" s="508">
        <v>2.7081</v>
      </c>
      <c r="BO16" s="508">
        <v>2.7081</v>
      </c>
      <c r="BP16" s="508">
        <v>2.7401</v>
      </c>
      <c r="BQ16" s="508">
        <v>2.7401</v>
      </c>
      <c r="BR16" s="508">
        <v>2.7401</v>
      </c>
      <c r="BS16" s="508">
        <v>2.7401</v>
      </c>
      <c r="BT16" s="508">
        <v>2.7321</v>
      </c>
      <c r="BU16" s="508">
        <v>2.7321</v>
      </c>
      <c r="BV16" s="508">
        <v>2.7321</v>
      </c>
    </row>
    <row r="17" spans="1:74" ht="12" customHeight="1" x14ac:dyDescent="0.3">
      <c r="A17" s="333" t="s">
        <v>795</v>
      </c>
      <c r="B17" s="538" t="s">
        <v>1049</v>
      </c>
      <c r="C17" s="521">
        <v>2.7109999999999999</v>
      </c>
      <c r="D17" s="521">
        <v>2.673</v>
      </c>
      <c r="E17" s="521">
        <v>2.673</v>
      </c>
      <c r="F17" s="521">
        <v>2.673</v>
      </c>
      <c r="G17" s="521">
        <v>2.673</v>
      </c>
      <c r="H17" s="521">
        <v>2.6593</v>
      </c>
      <c r="I17" s="521">
        <v>2.6593</v>
      </c>
      <c r="J17" s="521">
        <v>2.6972999999999998</v>
      </c>
      <c r="K17" s="521">
        <v>2.6972999999999998</v>
      </c>
      <c r="L17" s="521">
        <v>2.6972999999999998</v>
      </c>
      <c r="M17" s="521">
        <v>2.6972999999999998</v>
      </c>
      <c r="N17" s="521">
        <v>2.6972999999999998</v>
      </c>
      <c r="O17" s="521">
        <v>2.5929000000000002</v>
      </c>
      <c r="P17" s="521">
        <v>2.5929000000000002</v>
      </c>
      <c r="Q17" s="521">
        <v>2.4499</v>
      </c>
      <c r="R17" s="521">
        <v>2.4499</v>
      </c>
      <c r="S17" s="521">
        <v>2.4499</v>
      </c>
      <c r="T17" s="521">
        <v>2.4499</v>
      </c>
      <c r="U17" s="521">
        <v>2.4346999999999999</v>
      </c>
      <c r="V17" s="521">
        <v>2.4346999999999999</v>
      </c>
      <c r="W17" s="521">
        <v>2.4346999999999999</v>
      </c>
      <c r="X17" s="521">
        <v>2.4346999999999999</v>
      </c>
      <c r="Y17" s="521">
        <v>2.4346999999999999</v>
      </c>
      <c r="Z17" s="521">
        <v>2.4346999999999999</v>
      </c>
      <c r="AA17" s="521">
        <v>2.4447999999999999</v>
      </c>
      <c r="AB17" s="521">
        <v>2.4447999999999999</v>
      </c>
      <c r="AC17" s="521">
        <v>2.4447999999999999</v>
      </c>
      <c r="AD17" s="521">
        <v>2.4447999999999999</v>
      </c>
      <c r="AE17" s="521">
        <v>2.4270999999999998</v>
      </c>
      <c r="AF17" s="521">
        <v>2.4270999999999998</v>
      </c>
      <c r="AG17" s="521">
        <v>2.4270999999999998</v>
      </c>
      <c r="AH17" s="521">
        <v>2.4270999999999998</v>
      </c>
      <c r="AI17" s="521">
        <v>2.4270999999999998</v>
      </c>
      <c r="AJ17" s="521">
        <v>2.4270999999999998</v>
      </c>
      <c r="AK17" s="521">
        <v>2.4270999999999998</v>
      </c>
      <c r="AL17" s="521">
        <v>2.4140999999999999</v>
      </c>
      <c r="AM17" s="521">
        <v>2.4157999999999999</v>
      </c>
      <c r="AN17" s="521">
        <v>2.4157999999999999</v>
      </c>
      <c r="AO17" s="521">
        <v>2.4157999999999999</v>
      </c>
      <c r="AP17" s="521">
        <v>2.4157999999999999</v>
      </c>
      <c r="AQ17" s="521">
        <v>2.4157999999999999</v>
      </c>
      <c r="AR17" s="521">
        <v>2.4157999999999999</v>
      </c>
      <c r="AS17" s="521">
        <v>2.3308</v>
      </c>
      <c r="AT17" s="521">
        <v>2.3308</v>
      </c>
      <c r="AU17" s="521">
        <v>2.3308</v>
      </c>
      <c r="AV17" s="521">
        <v>2.3308</v>
      </c>
      <c r="AW17" s="521">
        <v>2.3308</v>
      </c>
      <c r="AX17" s="521">
        <v>2.3308</v>
      </c>
      <c r="AY17" s="521">
        <v>2.3308</v>
      </c>
      <c r="AZ17" s="521">
        <v>2.3308</v>
      </c>
      <c r="BA17" s="521">
        <v>2.3308</v>
      </c>
      <c r="BB17" s="521">
        <v>2.3308</v>
      </c>
      <c r="BC17" s="521">
        <v>2.3308</v>
      </c>
      <c r="BD17" s="728">
        <v>2.3308</v>
      </c>
      <c r="BE17" s="728">
        <v>2.3308</v>
      </c>
      <c r="BF17" s="728">
        <v>2.3308</v>
      </c>
      <c r="BG17" s="508">
        <v>2.3308</v>
      </c>
      <c r="BH17" s="508">
        <v>2.3338000000000001</v>
      </c>
      <c r="BI17" s="508">
        <v>2.3338000000000001</v>
      </c>
      <c r="BJ17" s="508">
        <v>2.3338000000000001</v>
      </c>
      <c r="BK17" s="508">
        <v>2.3338000000000001</v>
      </c>
      <c r="BL17" s="508">
        <v>2.3338000000000001</v>
      </c>
      <c r="BM17" s="508">
        <v>2.3338000000000001</v>
      </c>
      <c r="BN17" s="508">
        <v>2.3338000000000001</v>
      </c>
      <c r="BO17" s="508">
        <v>2.3338000000000001</v>
      </c>
      <c r="BP17" s="508">
        <v>2.3338000000000001</v>
      </c>
      <c r="BQ17" s="508">
        <v>2.3338000000000001</v>
      </c>
      <c r="BR17" s="508">
        <v>2.3338000000000001</v>
      </c>
      <c r="BS17" s="508">
        <v>2.3338000000000001</v>
      </c>
      <c r="BT17" s="508">
        <v>2.3338000000000001</v>
      </c>
      <c r="BU17" s="508">
        <v>2.3338000000000001</v>
      </c>
      <c r="BV17" s="508">
        <v>2.3338000000000001</v>
      </c>
    </row>
    <row r="18" spans="1:74" ht="12" customHeight="1" x14ac:dyDescent="0.3">
      <c r="A18" s="333" t="s">
        <v>798</v>
      </c>
      <c r="B18" s="538" t="s">
        <v>1063</v>
      </c>
      <c r="C18" s="521">
        <v>79.4773</v>
      </c>
      <c r="D18" s="521">
        <v>79.4773</v>
      </c>
      <c r="E18" s="521">
        <v>79.4773</v>
      </c>
      <c r="F18" s="521">
        <v>79.4773</v>
      </c>
      <c r="G18" s="521">
        <v>79.481300000000005</v>
      </c>
      <c r="H18" s="521">
        <v>79.481300000000005</v>
      </c>
      <c r="I18" s="521">
        <v>79.509399999999999</v>
      </c>
      <c r="J18" s="521">
        <v>79.504499999999993</v>
      </c>
      <c r="K18" s="521">
        <v>79.6297</v>
      </c>
      <c r="L18" s="521">
        <v>79.631200000000007</v>
      </c>
      <c r="M18" s="521">
        <v>79.631200000000007</v>
      </c>
      <c r="N18" s="521">
        <v>79.635900000000007</v>
      </c>
      <c r="O18" s="521">
        <v>79.539000000000001</v>
      </c>
      <c r="P18" s="521">
        <v>79.539000000000001</v>
      </c>
      <c r="Q18" s="521">
        <v>79.537899999999993</v>
      </c>
      <c r="R18" s="521">
        <v>79.540999999999997</v>
      </c>
      <c r="S18" s="521">
        <v>79.571399999999997</v>
      </c>
      <c r="T18" s="521">
        <v>79.6083</v>
      </c>
      <c r="U18" s="521">
        <v>79.6083</v>
      </c>
      <c r="V18" s="521">
        <v>79.6083</v>
      </c>
      <c r="W18" s="521">
        <v>79.610799999999998</v>
      </c>
      <c r="X18" s="521">
        <v>79.610799999999998</v>
      </c>
      <c r="Y18" s="521">
        <v>79.610799999999998</v>
      </c>
      <c r="Z18" s="521">
        <v>79.610699999999994</v>
      </c>
      <c r="AA18" s="521">
        <v>79.746700000000004</v>
      </c>
      <c r="AB18" s="521">
        <v>79.746700000000004</v>
      </c>
      <c r="AC18" s="521">
        <v>79.760800000000003</v>
      </c>
      <c r="AD18" s="521">
        <v>79.760800000000003</v>
      </c>
      <c r="AE18" s="521">
        <v>79.760800000000003</v>
      </c>
      <c r="AF18" s="521">
        <v>79.760800000000003</v>
      </c>
      <c r="AG18" s="521">
        <v>79.760800000000003</v>
      </c>
      <c r="AH18" s="521">
        <v>79.760800000000003</v>
      </c>
      <c r="AI18" s="521">
        <v>79.762299999999996</v>
      </c>
      <c r="AJ18" s="521">
        <v>79.762799999999999</v>
      </c>
      <c r="AK18" s="521">
        <v>79.766300000000001</v>
      </c>
      <c r="AL18" s="521">
        <v>79.771299999999997</v>
      </c>
      <c r="AM18" s="521">
        <v>79.700800000000001</v>
      </c>
      <c r="AN18" s="521">
        <v>79.700800000000001</v>
      </c>
      <c r="AO18" s="521">
        <v>79.700800000000001</v>
      </c>
      <c r="AP18" s="521">
        <v>79.718599999999995</v>
      </c>
      <c r="AQ18" s="521">
        <v>79.690200000000004</v>
      </c>
      <c r="AR18" s="521">
        <v>79.691599999999994</v>
      </c>
      <c r="AS18" s="521">
        <v>79.691599999999994</v>
      </c>
      <c r="AT18" s="521">
        <v>79.691599999999994</v>
      </c>
      <c r="AU18" s="521">
        <v>79.688800000000001</v>
      </c>
      <c r="AV18" s="521">
        <v>79.693399999999997</v>
      </c>
      <c r="AW18" s="521">
        <v>79.693399999999997</v>
      </c>
      <c r="AX18" s="521">
        <v>79.6952</v>
      </c>
      <c r="AY18" s="521">
        <v>79.552300000000002</v>
      </c>
      <c r="AZ18" s="521">
        <v>79.552300000000002</v>
      </c>
      <c r="BA18" s="521">
        <v>79.552300000000002</v>
      </c>
      <c r="BB18" s="521">
        <v>79.552300000000002</v>
      </c>
      <c r="BC18" s="521">
        <v>79.552300000000002</v>
      </c>
      <c r="BD18" s="728">
        <v>79.543800000000005</v>
      </c>
      <c r="BE18" s="728">
        <v>79.544799999999995</v>
      </c>
      <c r="BF18" s="728">
        <v>79.549899999999994</v>
      </c>
      <c r="BG18" s="508">
        <v>79.553899999999999</v>
      </c>
      <c r="BH18" s="508">
        <v>79.553899999999999</v>
      </c>
      <c r="BI18" s="508">
        <v>79.558000000000007</v>
      </c>
      <c r="BJ18" s="508">
        <v>79.579499999999996</v>
      </c>
      <c r="BK18" s="508">
        <v>79.583600000000004</v>
      </c>
      <c r="BL18" s="508">
        <v>79.583600000000004</v>
      </c>
      <c r="BM18" s="508">
        <v>79.584100000000007</v>
      </c>
      <c r="BN18" s="508">
        <v>79.584100000000007</v>
      </c>
      <c r="BO18" s="508">
        <v>79.584100000000007</v>
      </c>
      <c r="BP18" s="508">
        <v>79.587599999999995</v>
      </c>
      <c r="BQ18" s="508">
        <v>79.591300000000004</v>
      </c>
      <c r="BR18" s="508">
        <v>79.591300000000004</v>
      </c>
      <c r="BS18" s="508">
        <v>79.591300000000004</v>
      </c>
      <c r="BT18" s="508">
        <v>79.596900000000005</v>
      </c>
      <c r="BU18" s="508">
        <v>79.596199999999996</v>
      </c>
      <c r="BV18" s="508">
        <v>79.636799999999994</v>
      </c>
    </row>
    <row r="19" spans="1:74" ht="12" customHeight="1" x14ac:dyDescent="0.3">
      <c r="A19" s="333" t="s">
        <v>799</v>
      </c>
      <c r="B19" s="529" t="s">
        <v>1069</v>
      </c>
      <c r="C19" s="521">
        <v>22.917899999999999</v>
      </c>
      <c r="D19" s="521">
        <v>22.917899999999999</v>
      </c>
      <c r="E19" s="521">
        <v>22.917899999999999</v>
      </c>
      <c r="F19" s="521">
        <v>22.917899999999999</v>
      </c>
      <c r="G19" s="521">
        <v>22.917899999999999</v>
      </c>
      <c r="H19" s="521">
        <v>22.917899999999999</v>
      </c>
      <c r="I19" s="521">
        <v>22.917899999999999</v>
      </c>
      <c r="J19" s="521">
        <v>22.917899999999999</v>
      </c>
      <c r="K19" s="521">
        <v>22.917899999999999</v>
      </c>
      <c r="L19" s="521">
        <v>22.997900000000001</v>
      </c>
      <c r="M19" s="521">
        <v>22.997900000000001</v>
      </c>
      <c r="N19" s="521">
        <v>23.016200000000001</v>
      </c>
      <c r="O19" s="521">
        <v>23.0077</v>
      </c>
      <c r="P19" s="521">
        <v>23.0077</v>
      </c>
      <c r="Q19" s="521">
        <v>23.0077</v>
      </c>
      <c r="R19" s="521">
        <v>23.0077</v>
      </c>
      <c r="S19" s="521">
        <v>23.0077</v>
      </c>
      <c r="T19" s="521">
        <v>23.0077</v>
      </c>
      <c r="U19" s="521">
        <v>23.0077</v>
      </c>
      <c r="V19" s="521">
        <v>23.0077</v>
      </c>
      <c r="W19" s="521">
        <v>23.0077</v>
      </c>
      <c r="X19" s="521">
        <v>23.0077</v>
      </c>
      <c r="Y19" s="521">
        <v>23.0077</v>
      </c>
      <c r="Z19" s="521">
        <v>23.0077</v>
      </c>
      <c r="AA19" s="521">
        <v>23.013400000000001</v>
      </c>
      <c r="AB19" s="521">
        <v>23.013400000000001</v>
      </c>
      <c r="AC19" s="521">
        <v>23.013400000000001</v>
      </c>
      <c r="AD19" s="521">
        <v>23.013400000000001</v>
      </c>
      <c r="AE19" s="521">
        <v>23.043900000000001</v>
      </c>
      <c r="AF19" s="521">
        <v>23.043900000000001</v>
      </c>
      <c r="AG19" s="521">
        <v>23.043900000000001</v>
      </c>
      <c r="AH19" s="521">
        <v>23.043900000000001</v>
      </c>
      <c r="AI19" s="521">
        <v>23.043900000000001</v>
      </c>
      <c r="AJ19" s="521">
        <v>23.043900000000001</v>
      </c>
      <c r="AK19" s="521">
        <v>23.043900000000001</v>
      </c>
      <c r="AL19" s="521">
        <v>23.043900000000001</v>
      </c>
      <c r="AM19" s="521">
        <v>23.061499999999999</v>
      </c>
      <c r="AN19" s="521">
        <v>23.061499999999999</v>
      </c>
      <c r="AO19" s="521">
        <v>23.141500000000001</v>
      </c>
      <c r="AP19" s="521">
        <v>23.1511</v>
      </c>
      <c r="AQ19" s="521">
        <v>23.1511</v>
      </c>
      <c r="AR19" s="521">
        <v>23.1511</v>
      </c>
      <c r="AS19" s="521">
        <v>23.1511</v>
      </c>
      <c r="AT19" s="521">
        <v>23.1511</v>
      </c>
      <c r="AU19" s="521">
        <v>23.1511</v>
      </c>
      <c r="AV19" s="521">
        <v>23.1511</v>
      </c>
      <c r="AW19" s="521">
        <v>23.1511</v>
      </c>
      <c r="AX19" s="521">
        <v>23.1511</v>
      </c>
      <c r="AY19" s="521">
        <v>23.1511</v>
      </c>
      <c r="AZ19" s="521">
        <v>23.1511</v>
      </c>
      <c r="BA19" s="521">
        <v>23.231100000000001</v>
      </c>
      <c r="BB19" s="521">
        <v>23.231100000000001</v>
      </c>
      <c r="BC19" s="521">
        <v>23.231100000000001</v>
      </c>
      <c r="BD19" s="728">
        <v>23.231100000000001</v>
      </c>
      <c r="BE19" s="728">
        <v>23.231100000000001</v>
      </c>
      <c r="BF19" s="728">
        <v>23.231100000000001</v>
      </c>
      <c r="BG19" s="508">
        <v>23.231100000000001</v>
      </c>
      <c r="BH19" s="508">
        <v>23.231100000000001</v>
      </c>
      <c r="BI19" s="508">
        <v>23.231100000000001</v>
      </c>
      <c r="BJ19" s="508">
        <v>23.231100000000001</v>
      </c>
      <c r="BK19" s="508">
        <v>23.231100000000001</v>
      </c>
      <c r="BL19" s="508">
        <v>23.231100000000001</v>
      </c>
      <c r="BM19" s="508">
        <v>23.231100000000001</v>
      </c>
      <c r="BN19" s="508">
        <v>23.231100000000001</v>
      </c>
      <c r="BO19" s="508">
        <v>23.231100000000001</v>
      </c>
      <c r="BP19" s="508">
        <v>23.231100000000001</v>
      </c>
      <c r="BQ19" s="508">
        <v>23.231100000000001</v>
      </c>
      <c r="BR19" s="508">
        <v>23.231100000000001</v>
      </c>
      <c r="BS19" s="508">
        <v>23.231100000000001</v>
      </c>
      <c r="BT19" s="508">
        <v>23.235099999999999</v>
      </c>
      <c r="BU19" s="508">
        <v>23.235099999999999</v>
      </c>
      <c r="BV19" s="508">
        <v>23.235099999999999</v>
      </c>
    </row>
    <row r="20" spans="1:74" ht="12" customHeight="1" x14ac:dyDescent="0.3">
      <c r="A20" s="333" t="s">
        <v>800</v>
      </c>
      <c r="B20" s="496" t="s">
        <v>1051</v>
      </c>
      <c r="C20" s="521">
        <v>98.093500000000006</v>
      </c>
      <c r="D20" s="521">
        <v>98.093500000000006</v>
      </c>
      <c r="E20" s="521">
        <v>98.093500000000006</v>
      </c>
      <c r="F20" s="521">
        <v>97.081999999999994</v>
      </c>
      <c r="G20" s="521">
        <v>97.081999999999994</v>
      </c>
      <c r="H20" s="521">
        <v>97.081999999999994</v>
      </c>
      <c r="I20" s="521">
        <v>97.081999999999994</v>
      </c>
      <c r="J20" s="521">
        <v>97.081999999999994</v>
      </c>
      <c r="K20" s="521">
        <v>97.081999999999994</v>
      </c>
      <c r="L20" s="521">
        <v>97.102000000000004</v>
      </c>
      <c r="M20" s="521">
        <v>96.500600000000006</v>
      </c>
      <c r="N20" s="521">
        <v>96.500600000000006</v>
      </c>
      <c r="O20" s="521">
        <v>96.585800000000006</v>
      </c>
      <c r="P20" s="521">
        <v>96.585800000000006</v>
      </c>
      <c r="Q20" s="521">
        <v>96.585800000000006</v>
      </c>
      <c r="R20" s="521">
        <v>95.546400000000006</v>
      </c>
      <c r="S20" s="521">
        <v>95.546400000000006</v>
      </c>
      <c r="T20" s="521">
        <v>95.546400000000006</v>
      </c>
      <c r="U20" s="521">
        <v>95.546400000000006</v>
      </c>
      <c r="V20" s="521">
        <v>95.546400000000006</v>
      </c>
      <c r="W20" s="521">
        <v>95.546400000000006</v>
      </c>
      <c r="X20" s="521">
        <v>95.546400000000006</v>
      </c>
      <c r="Y20" s="521">
        <v>95.546400000000006</v>
      </c>
      <c r="Z20" s="521">
        <v>95.546400000000006</v>
      </c>
      <c r="AA20" s="521">
        <v>95.406400000000005</v>
      </c>
      <c r="AB20" s="521">
        <v>95.406400000000005</v>
      </c>
      <c r="AC20" s="521">
        <v>95.406400000000005</v>
      </c>
      <c r="AD20" s="521">
        <v>95.406400000000005</v>
      </c>
      <c r="AE20" s="521">
        <v>95.427400000000006</v>
      </c>
      <c r="AF20" s="521">
        <v>94.658900000000003</v>
      </c>
      <c r="AG20" s="521">
        <v>94.658900000000003</v>
      </c>
      <c r="AH20" s="521">
        <v>94.658900000000003</v>
      </c>
      <c r="AI20" s="521">
        <v>94.658900000000003</v>
      </c>
      <c r="AJ20" s="521">
        <v>94.658900000000003</v>
      </c>
      <c r="AK20" s="521">
        <v>94.658900000000003</v>
      </c>
      <c r="AL20" s="521">
        <v>94.658900000000003</v>
      </c>
      <c r="AM20" s="521">
        <v>94.658900000000003</v>
      </c>
      <c r="AN20" s="521">
        <v>94.658900000000003</v>
      </c>
      <c r="AO20" s="521">
        <v>94.658900000000003</v>
      </c>
      <c r="AP20" s="521">
        <v>94.658900000000003</v>
      </c>
      <c r="AQ20" s="521">
        <v>94.658900000000003</v>
      </c>
      <c r="AR20" s="521">
        <v>94.658900000000003</v>
      </c>
      <c r="AS20" s="521">
        <v>95.772900000000007</v>
      </c>
      <c r="AT20" s="521">
        <v>95.772900000000007</v>
      </c>
      <c r="AU20" s="521">
        <v>95.772900000000007</v>
      </c>
      <c r="AV20" s="521">
        <v>95.772900000000007</v>
      </c>
      <c r="AW20" s="521">
        <v>95.772900000000007</v>
      </c>
      <c r="AX20" s="521">
        <v>95.772900000000007</v>
      </c>
      <c r="AY20" s="521">
        <v>95.772900000000007</v>
      </c>
      <c r="AZ20" s="521">
        <v>95.772900000000007</v>
      </c>
      <c r="BA20" s="521">
        <v>95.772900000000007</v>
      </c>
      <c r="BB20" s="521">
        <v>96.886899999999997</v>
      </c>
      <c r="BC20" s="521">
        <v>96.886899999999997</v>
      </c>
      <c r="BD20" s="728">
        <v>96.886899999999997</v>
      </c>
      <c r="BE20" s="728">
        <v>96.886899999999997</v>
      </c>
      <c r="BF20" s="728">
        <v>96.886899999999997</v>
      </c>
      <c r="BG20" s="508">
        <v>96.886899999999997</v>
      </c>
      <c r="BH20" s="508">
        <v>96.886899999999997</v>
      </c>
      <c r="BI20" s="508">
        <v>96.886899999999997</v>
      </c>
      <c r="BJ20" s="508">
        <v>96.886899999999997</v>
      </c>
      <c r="BK20" s="508">
        <v>96.931899999999999</v>
      </c>
      <c r="BL20" s="508">
        <v>96.931899999999999</v>
      </c>
      <c r="BM20" s="508">
        <v>96.931899999999999</v>
      </c>
      <c r="BN20" s="508">
        <v>96.931899999999999</v>
      </c>
      <c r="BO20" s="508">
        <v>96.931899999999999</v>
      </c>
      <c r="BP20" s="508">
        <v>96.931899999999999</v>
      </c>
      <c r="BQ20" s="508">
        <v>96.931899999999999</v>
      </c>
      <c r="BR20" s="508">
        <v>96.931899999999999</v>
      </c>
      <c r="BS20" s="508">
        <v>96.931899999999999</v>
      </c>
      <c r="BT20" s="508">
        <v>97.700400000000002</v>
      </c>
      <c r="BU20" s="508">
        <v>97.700400000000002</v>
      </c>
      <c r="BV20" s="508">
        <v>97.700400000000002</v>
      </c>
    </row>
    <row r="21" spans="1:74" ht="12" customHeight="1" x14ac:dyDescent="0.3">
      <c r="A21" s="333" t="s">
        <v>801</v>
      </c>
      <c r="B21" s="496" t="s">
        <v>1070</v>
      </c>
      <c r="C21" s="521">
        <v>1.0448999999999999</v>
      </c>
      <c r="D21" s="521">
        <v>1.0566</v>
      </c>
      <c r="E21" s="521">
        <v>1.0812999999999999</v>
      </c>
      <c r="F21" s="521">
        <v>1.0972</v>
      </c>
      <c r="G21" s="521">
        <v>1.111</v>
      </c>
      <c r="H21" s="521">
        <v>1.1135999999999999</v>
      </c>
      <c r="I21" s="521">
        <v>1.3669</v>
      </c>
      <c r="J21" s="521">
        <v>1.3986000000000001</v>
      </c>
      <c r="K21" s="521">
        <v>1.3986000000000001</v>
      </c>
      <c r="L21" s="521">
        <v>1.4229000000000001</v>
      </c>
      <c r="M21" s="521">
        <v>1.4459</v>
      </c>
      <c r="N21" s="521">
        <v>1.5113000000000001</v>
      </c>
      <c r="O21" s="521">
        <v>1.6466000000000001</v>
      </c>
      <c r="P21" s="521">
        <v>1.6556</v>
      </c>
      <c r="Q21" s="521">
        <v>1.7849999999999999</v>
      </c>
      <c r="R21" s="521">
        <v>1.9614</v>
      </c>
      <c r="S21" s="521">
        <v>2.5019999999999998</v>
      </c>
      <c r="T21" s="521">
        <v>2.7835999999999999</v>
      </c>
      <c r="U21" s="521">
        <v>3.0440999999999998</v>
      </c>
      <c r="V21" s="521">
        <v>3.1114999999999999</v>
      </c>
      <c r="W21" s="521">
        <v>3.3050999999999999</v>
      </c>
      <c r="X21" s="521">
        <v>3.7662</v>
      </c>
      <c r="Y21" s="521">
        <v>4.4169</v>
      </c>
      <c r="Z21" s="521">
        <v>4.7454000000000001</v>
      </c>
      <c r="AA21" s="521">
        <v>4.9949000000000003</v>
      </c>
      <c r="AB21" s="521">
        <v>5.0674000000000001</v>
      </c>
      <c r="AC21" s="521">
        <v>5.3144</v>
      </c>
      <c r="AD21" s="521">
        <v>6.0537000000000001</v>
      </c>
      <c r="AE21" s="521">
        <v>6.0618999999999996</v>
      </c>
      <c r="AF21" s="521">
        <v>6.5922000000000001</v>
      </c>
      <c r="AG21" s="521">
        <v>6.9390000000000001</v>
      </c>
      <c r="AH21" s="521">
        <v>7.4683000000000002</v>
      </c>
      <c r="AI21" s="521">
        <v>7.9558</v>
      </c>
      <c r="AJ21" s="521">
        <v>8.6290999999999993</v>
      </c>
      <c r="AK21" s="521">
        <v>8.7063000000000006</v>
      </c>
      <c r="AL21" s="521">
        <v>8.9763000000000002</v>
      </c>
      <c r="AM21" s="521">
        <v>9.1913</v>
      </c>
      <c r="AN21" s="521">
        <v>9.2773000000000003</v>
      </c>
      <c r="AO21" s="521">
        <v>9.5763999999999996</v>
      </c>
      <c r="AP21" s="521">
        <v>9.7454000000000001</v>
      </c>
      <c r="AQ21" s="521">
        <v>9.8970000000000002</v>
      </c>
      <c r="AR21" s="521">
        <v>10.8005</v>
      </c>
      <c r="AS21" s="521">
        <v>12.286099999999999</v>
      </c>
      <c r="AT21" s="521">
        <v>12.769299999999999</v>
      </c>
      <c r="AU21" s="521">
        <v>13.3508</v>
      </c>
      <c r="AV21" s="521">
        <v>13.527699999999999</v>
      </c>
      <c r="AW21" s="521">
        <v>13.959</v>
      </c>
      <c r="AX21" s="521">
        <v>15.6343</v>
      </c>
      <c r="AY21" s="521">
        <v>15.7788</v>
      </c>
      <c r="AZ21" s="521">
        <v>15.8147</v>
      </c>
      <c r="BA21" s="521">
        <v>16.857500000000002</v>
      </c>
      <c r="BB21" s="521">
        <v>17.540400000000002</v>
      </c>
      <c r="BC21" s="521">
        <v>18.613199999999999</v>
      </c>
      <c r="BD21" s="728">
        <v>19.854800000000001</v>
      </c>
      <c r="BE21" s="728">
        <v>22.403199999999998</v>
      </c>
      <c r="BF21" s="728">
        <v>23.99</v>
      </c>
      <c r="BG21" s="508">
        <v>25.779800000000002</v>
      </c>
      <c r="BH21" s="508">
        <v>26.5824</v>
      </c>
      <c r="BI21" s="508">
        <v>26.8934</v>
      </c>
      <c r="BJ21" s="508">
        <v>30.778199999999998</v>
      </c>
      <c r="BK21" s="508">
        <v>31.0562</v>
      </c>
      <c r="BL21" s="508">
        <v>31.813199999999998</v>
      </c>
      <c r="BM21" s="508">
        <v>32.390700000000002</v>
      </c>
      <c r="BN21" s="508">
        <v>33.841700000000003</v>
      </c>
      <c r="BO21" s="508">
        <v>35.636099999999999</v>
      </c>
      <c r="BP21" s="508">
        <v>37.464599999999997</v>
      </c>
      <c r="BQ21" s="508">
        <v>38.594000000000001</v>
      </c>
      <c r="BR21" s="508">
        <v>38.9512</v>
      </c>
      <c r="BS21" s="508">
        <v>39.503</v>
      </c>
      <c r="BT21" s="508">
        <v>40.006500000000003</v>
      </c>
      <c r="BU21" s="508">
        <v>40.256500000000003</v>
      </c>
      <c r="BV21" s="508">
        <v>44.563699999999997</v>
      </c>
    </row>
    <row r="22" spans="1:74" ht="12" customHeight="1" x14ac:dyDescent="0.3">
      <c r="A22" s="333" t="s">
        <v>802</v>
      </c>
      <c r="B22" s="496" t="s">
        <v>1071</v>
      </c>
      <c r="C22" s="521">
        <v>0.24440000000000001</v>
      </c>
      <c r="D22" s="521">
        <v>0.24440000000000001</v>
      </c>
      <c r="E22" s="521">
        <v>0.24440000000000001</v>
      </c>
      <c r="F22" s="521">
        <v>0.24440000000000001</v>
      </c>
      <c r="G22" s="521">
        <v>0.24440000000000001</v>
      </c>
      <c r="H22" s="521">
        <v>0.24440000000000001</v>
      </c>
      <c r="I22" s="521">
        <v>0.24440000000000001</v>
      </c>
      <c r="J22" s="521">
        <v>0.24440000000000001</v>
      </c>
      <c r="K22" s="521">
        <v>0.24440000000000001</v>
      </c>
      <c r="L22" s="521">
        <v>0.24440000000000001</v>
      </c>
      <c r="M22" s="521">
        <v>0.24440000000000001</v>
      </c>
      <c r="N22" s="521">
        <v>0.24440000000000001</v>
      </c>
      <c r="O22" s="521">
        <v>0.21779999999999999</v>
      </c>
      <c r="P22" s="521">
        <v>0.21779999999999999</v>
      </c>
      <c r="Q22" s="521">
        <v>0.21779999999999999</v>
      </c>
      <c r="R22" s="521">
        <v>0.21779999999999999</v>
      </c>
      <c r="S22" s="521">
        <v>0.21779999999999999</v>
      </c>
      <c r="T22" s="521">
        <v>0.21779999999999999</v>
      </c>
      <c r="U22" s="521">
        <v>0.21779999999999999</v>
      </c>
      <c r="V22" s="521">
        <v>0.21779999999999999</v>
      </c>
      <c r="W22" s="521">
        <v>0.21779999999999999</v>
      </c>
      <c r="X22" s="521">
        <v>0.21779999999999999</v>
      </c>
      <c r="Y22" s="521">
        <v>0.21779999999999999</v>
      </c>
      <c r="Z22" s="521">
        <v>0.21779999999999999</v>
      </c>
      <c r="AA22" s="521">
        <v>0.1502</v>
      </c>
      <c r="AB22" s="521">
        <v>0.1502</v>
      </c>
      <c r="AC22" s="521">
        <v>0.1502</v>
      </c>
      <c r="AD22" s="521">
        <v>0.1502</v>
      </c>
      <c r="AE22" s="521">
        <v>0.1502</v>
      </c>
      <c r="AF22" s="521">
        <v>0.1502</v>
      </c>
      <c r="AG22" s="521">
        <v>0.1502</v>
      </c>
      <c r="AH22" s="521">
        <v>0.1502</v>
      </c>
      <c r="AI22" s="521">
        <v>0.1502</v>
      </c>
      <c r="AJ22" s="521">
        <v>0.1502</v>
      </c>
      <c r="AK22" s="521">
        <v>0.1502</v>
      </c>
      <c r="AL22" s="521">
        <v>0.1502</v>
      </c>
      <c r="AM22" s="521">
        <v>0.15229999999999999</v>
      </c>
      <c r="AN22" s="521">
        <v>0.15229999999999999</v>
      </c>
      <c r="AO22" s="521">
        <v>0.15229999999999999</v>
      </c>
      <c r="AP22" s="521">
        <v>0.15229999999999999</v>
      </c>
      <c r="AQ22" s="521">
        <v>0.15229999999999999</v>
      </c>
      <c r="AR22" s="521">
        <v>0.15229999999999999</v>
      </c>
      <c r="AS22" s="521">
        <v>0.15229999999999999</v>
      </c>
      <c r="AT22" s="521">
        <v>0.15229999999999999</v>
      </c>
      <c r="AU22" s="521">
        <v>0.15229999999999999</v>
      </c>
      <c r="AV22" s="521">
        <v>0.15229999999999999</v>
      </c>
      <c r="AW22" s="521">
        <v>0.15229999999999999</v>
      </c>
      <c r="AX22" s="521">
        <v>0.15229999999999999</v>
      </c>
      <c r="AY22" s="521">
        <v>0.15229999999999999</v>
      </c>
      <c r="AZ22" s="521">
        <v>0.15229999999999999</v>
      </c>
      <c r="BA22" s="521">
        <v>0.15229999999999999</v>
      </c>
      <c r="BB22" s="521">
        <v>0.15229999999999999</v>
      </c>
      <c r="BC22" s="521">
        <v>0.15229999999999999</v>
      </c>
      <c r="BD22" s="728">
        <v>0.15229999999999999</v>
      </c>
      <c r="BE22" s="728">
        <v>0.15229999999999999</v>
      </c>
      <c r="BF22" s="728">
        <v>0.15229999999999999</v>
      </c>
      <c r="BG22" s="508">
        <v>0.15229999999999999</v>
      </c>
      <c r="BH22" s="508">
        <v>0.15229999999999999</v>
      </c>
      <c r="BI22" s="508">
        <v>0.15229999999999999</v>
      </c>
      <c r="BJ22" s="508">
        <v>0.15229999999999999</v>
      </c>
      <c r="BK22" s="508">
        <v>0.15229999999999999</v>
      </c>
      <c r="BL22" s="508">
        <v>0.15229999999999999</v>
      </c>
      <c r="BM22" s="508">
        <v>0.15229999999999999</v>
      </c>
      <c r="BN22" s="508">
        <v>0.15229999999999999</v>
      </c>
      <c r="BO22" s="508">
        <v>0.15229999999999999</v>
      </c>
      <c r="BP22" s="508">
        <v>0.15229999999999999</v>
      </c>
      <c r="BQ22" s="508">
        <v>0.15229999999999999</v>
      </c>
      <c r="BR22" s="508">
        <v>0.15229999999999999</v>
      </c>
      <c r="BS22" s="508">
        <v>0.15229999999999999</v>
      </c>
      <c r="BT22" s="508">
        <v>0.15229999999999999</v>
      </c>
      <c r="BU22" s="508">
        <v>0.15229999999999999</v>
      </c>
      <c r="BV22" s="508">
        <v>0.15229999999999999</v>
      </c>
    </row>
    <row r="23" spans="1:74" ht="12" customHeight="1" x14ac:dyDescent="0.3">
      <c r="A23" s="333"/>
      <c r="B23" s="332" t="s">
        <v>1073</v>
      </c>
      <c r="C23" s="521"/>
      <c r="D23" s="521"/>
      <c r="E23" s="521"/>
      <c r="F23" s="521"/>
      <c r="G23" s="521"/>
      <c r="H23" s="521"/>
      <c r="I23" s="521"/>
      <c r="J23" s="521"/>
      <c r="K23" s="521"/>
      <c r="L23" s="521"/>
      <c r="M23" s="521"/>
      <c r="N23" s="521"/>
      <c r="O23" s="521"/>
      <c r="P23" s="521"/>
      <c r="Q23" s="521"/>
      <c r="R23" s="521"/>
      <c r="S23" s="521"/>
      <c r="T23" s="521"/>
      <c r="U23" s="521"/>
      <c r="V23" s="521"/>
      <c r="W23" s="521"/>
      <c r="X23" s="521"/>
      <c r="Y23" s="521"/>
      <c r="Z23" s="521"/>
      <c r="AA23" s="521"/>
      <c r="AB23" s="521"/>
      <c r="AC23" s="521"/>
      <c r="AD23" s="521"/>
      <c r="AE23" s="521"/>
      <c r="AF23" s="521"/>
      <c r="AG23" s="521"/>
      <c r="AH23" s="521"/>
      <c r="AI23" s="521"/>
      <c r="AJ23" s="521"/>
      <c r="AK23" s="521"/>
      <c r="AL23" s="521"/>
      <c r="AM23" s="521"/>
      <c r="AN23" s="521"/>
      <c r="AO23" s="521"/>
      <c r="AP23" s="521"/>
      <c r="AQ23" s="521"/>
      <c r="AR23" s="521"/>
      <c r="AS23" s="521"/>
      <c r="AT23" s="521"/>
      <c r="AU23" s="521"/>
      <c r="AV23" s="521"/>
      <c r="AW23" s="521"/>
      <c r="AX23" s="521"/>
      <c r="AY23" s="521"/>
      <c r="AZ23" s="521"/>
      <c r="BA23" s="521"/>
      <c r="BB23" s="521"/>
      <c r="BC23" s="521"/>
      <c r="BD23" s="728"/>
      <c r="BE23" s="728"/>
      <c r="BF23" s="728"/>
      <c r="BG23" s="508"/>
      <c r="BH23" s="508"/>
      <c r="BI23" s="508"/>
      <c r="BJ23" s="508"/>
      <c r="BK23" s="508"/>
      <c r="BL23" s="508"/>
      <c r="BM23" s="508"/>
      <c r="BN23" s="508"/>
      <c r="BO23" s="508"/>
      <c r="BP23" s="508"/>
      <c r="BQ23" s="508"/>
      <c r="BR23" s="508"/>
      <c r="BS23" s="508"/>
      <c r="BT23" s="508"/>
      <c r="BU23" s="508"/>
      <c r="BV23" s="508"/>
    </row>
    <row r="24" spans="1:74" s="537" customFormat="1" ht="12" customHeight="1" x14ac:dyDescent="0.3">
      <c r="A24" s="536"/>
      <c r="B24" s="539" t="s">
        <v>1066</v>
      </c>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344"/>
      <c r="AE24" s="344"/>
      <c r="AF24" s="344"/>
      <c r="AG24" s="344"/>
      <c r="AH24" s="344"/>
      <c r="AI24" s="344"/>
      <c r="AJ24" s="344"/>
      <c r="AK24" s="344"/>
      <c r="AL24" s="344"/>
      <c r="AM24" s="344"/>
      <c r="AN24" s="344"/>
      <c r="AO24" s="344"/>
      <c r="AP24" s="344"/>
      <c r="AQ24" s="344"/>
      <c r="AR24" s="344"/>
      <c r="AS24" s="344"/>
      <c r="AT24" s="344"/>
      <c r="AU24" s="344"/>
      <c r="AV24" s="344"/>
      <c r="AW24" s="344"/>
      <c r="AX24" s="344"/>
      <c r="AY24" s="344"/>
      <c r="AZ24" s="344"/>
      <c r="BA24" s="344"/>
      <c r="BB24" s="344"/>
      <c r="BC24" s="344"/>
      <c r="BD24" s="784"/>
      <c r="BE24" s="784"/>
      <c r="BF24" s="784"/>
      <c r="BG24" s="514"/>
      <c r="BH24" s="514"/>
      <c r="BI24" s="514"/>
      <c r="BJ24" s="514"/>
      <c r="BK24" s="514"/>
      <c r="BL24" s="514"/>
      <c r="BM24" s="514"/>
      <c r="BN24" s="514"/>
      <c r="BO24" s="514"/>
      <c r="BP24" s="514"/>
      <c r="BQ24" s="514"/>
      <c r="BR24" s="514"/>
      <c r="BS24" s="514"/>
      <c r="BT24" s="514"/>
      <c r="BU24" s="514"/>
      <c r="BV24" s="514"/>
    </row>
    <row r="25" spans="1:74" ht="12" customHeight="1" x14ac:dyDescent="0.3">
      <c r="A25" s="333" t="s">
        <v>803</v>
      </c>
      <c r="B25" s="538" t="s">
        <v>1050</v>
      </c>
      <c r="C25" s="521">
        <v>17.6111</v>
      </c>
      <c r="D25" s="521">
        <v>17.647500000000001</v>
      </c>
      <c r="E25" s="521">
        <v>17.624300000000002</v>
      </c>
      <c r="F25" s="521">
        <v>17.621500000000001</v>
      </c>
      <c r="G25" s="521">
        <v>17.601900000000001</v>
      </c>
      <c r="H25" s="521">
        <v>17.5975</v>
      </c>
      <c r="I25" s="521">
        <v>17.6128</v>
      </c>
      <c r="J25" s="521">
        <v>17.645299999999999</v>
      </c>
      <c r="K25" s="521">
        <v>17.6431</v>
      </c>
      <c r="L25" s="521">
        <v>17.645499999999998</v>
      </c>
      <c r="M25" s="521">
        <v>17.646699999999999</v>
      </c>
      <c r="N25" s="521">
        <v>17.6477</v>
      </c>
      <c r="O25" s="521">
        <v>18.142600000000002</v>
      </c>
      <c r="P25" s="521">
        <v>18.1416</v>
      </c>
      <c r="Q25" s="521">
        <v>18.142800000000001</v>
      </c>
      <c r="R25" s="521">
        <v>18.155100000000001</v>
      </c>
      <c r="S25" s="521">
        <v>18.161300000000001</v>
      </c>
      <c r="T25" s="521">
        <v>18.183</v>
      </c>
      <c r="U25" s="521">
        <v>18.322500000000002</v>
      </c>
      <c r="V25" s="521">
        <v>18.328499999999998</v>
      </c>
      <c r="W25" s="521">
        <v>18.305499999999999</v>
      </c>
      <c r="X25" s="521">
        <v>18.3992</v>
      </c>
      <c r="Y25" s="521">
        <v>18.402699999999999</v>
      </c>
      <c r="Z25" s="521">
        <v>18.4114</v>
      </c>
      <c r="AA25" s="521">
        <v>18.7514</v>
      </c>
      <c r="AB25" s="521">
        <v>18.782</v>
      </c>
      <c r="AC25" s="521">
        <v>18.802900000000001</v>
      </c>
      <c r="AD25" s="521">
        <v>18.800799999999999</v>
      </c>
      <c r="AE25" s="521">
        <v>18.800799999999999</v>
      </c>
      <c r="AF25" s="521">
        <v>18.7956</v>
      </c>
      <c r="AG25" s="521">
        <v>18.7956</v>
      </c>
      <c r="AH25" s="521">
        <v>18.794899999999998</v>
      </c>
      <c r="AI25" s="521">
        <v>18.79</v>
      </c>
      <c r="AJ25" s="521">
        <v>18.7607</v>
      </c>
      <c r="AK25" s="521">
        <v>18.769500000000001</v>
      </c>
      <c r="AL25" s="521">
        <v>18.7822</v>
      </c>
      <c r="AM25" s="521">
        <v>18.834299999999999</v>
      </c>
      <c r="AN25" s="521">
        <v>18.8626</v>
      </c>
      <c r="AO25" s="521">
        <v>18.655000000000001</v>
      </c>
      <c r="AP25" s="521">
        <v>18.655899999999999</v>
      </c>
      <c r="AQ25" s="521">
        <v>18.6568</v>
      </c>
      <c r="AR25" s="521">
        <v>18.5976</v>
      </c>
      <c r="AS25" s="521">
        <v>18.5976</v>
      </c>
      <c r="AT25" s="521">
        <v>18.5976</v>
      </c>
      <c r="AU25" s="521">
        <v>18.6008</v>
      </c>
      <c r="AV25" s="521">
        <v>18.594799999999999</v>
      </c>
      <c r="AW25" s="521">
        <v>18.587499999999999</v>
      </c>
      <c r="AX25" s="521">
        <v>18.5473</v>
      </c>
      <c r="AY25" s="521">
        <v>18.549499999999998</v>
      </c>
      <c r="AZ25" s="521">
        <v>18.549499999999998</v>
      </c>
      <c r="BA25" s="521">
        <v>18.548300000000001</v>
      </c>
      <c r="BB25" s="521">
        <v>18.441199999999998</v>
      </c>
      <c r="BC25" s="521">
        <v>18.491199999999999</v>
      </c>
      <c r="BD25" s="728">
        <v>18.492100000000001</v>
      </c>
      <c r="BE25" s="728">
        <v>18.492100000000001</v>
      </c>
      <c r="BF25" s="728">
        <v>18.496700000000001</v>
      </c>
      <c r="BG25" s="508">
        <v>18.604600000000001</v>
      </c>
      <c r="BH25" s="508">
        <v>18.3841</v>
      </c>
      <c r="BI25" s="508">
        <v>18.3841</v>
      </c>
      <c r="BJ25" s="508">
        <v>18.349900000000002</v>
      </c>
      <c r="BK25" s="508">
        <v>18.297899999999998</v>
      </c>
      <c r="BL25" s="508">
        <v>18.297899999999998</v>
      </c>
      <c r="BM25" s="508">
        <v>18.3339</v>
      </c>
      <c r="BN25" s="508">
        <v>18.3278</v>
      </c>
      <c r="BO25" s="508">
        <v>18.328299999999999</v>
      </c>
      <c r="BP25" s="508">
        <v>18.337399999999999</v>
      </c>
      <c r="BQ25" s="508">
        <v>18.342199999999998</v>
      </c>
      <c r="BR25" s="508">
        <v>18.342199999999998</v>
      </c>
      <c r="BS25" s="508">
        <v>18.342199999999998</v>
      </c>
      <c r="BT25" s="508">
        <v>18.347200000000001</v>
      </c>
      <c r="BU25" s="508">
        <v>18.347200000000001</v>
      </c>
      <c r="BV25" s="508">
        <v>18.339500000000001</v>
      </c>
    </row>
    <row r="26" spans="1:74" ht="12" customHeight="1" x14ac:dyDescent="0.3">
      <c r="A26" s="333" t="s">
        <v>804</v>
      </c>
      <c r="B26" s="538" t="s">
        <v>478</v>
      </c>
      <c r="C26" s="521">
        <v>1.5869</v>
      </c>
      <c r="D26" s="521">
        <v>1.6039000000000001</v>
      </c>
      <c r="E26" s="521">
        <v>1.6039000000000001</v>
      </c>
      <c r="F26" s="521">
        <v>1.6039000000000001</v>
      </c>
      <c r="G26" s="521">
        <v>1.6039000000000001</v>
      </c>
      <c r="H26" s="521">
        <v>1.6039000000000001</v>
      </c>
      <c r="I26" s="521">
        <v>1.6039000000000001</v>
      </c>
      <c r="J26" s="521">
        <v>1.6039000000000001</v>
      </c>
      <c r="K26" s="521">
        <v>1.6039000000000001</v>
      </c>
      <c r="L26" s="521">
        <v>1.6039000000000001</v>
      </c>
      <c r="M26" s="521">
        <v>1.6039000000000001</v>
      </c>
      <c r="N26" s="521">
        <v>1.6039000000000001</v>
      </c>
      <c r="O26" s="521">
        <v>1.4997</v>
      </c>
      <c r="P26" s="521">
        <v>1.4997</v>
      </c>
      <c r="Q26" s="521">
        <v>1.4997</v>
      </c>
      <c r="R26" s="521">
        <v>1.4997</v>
      </c>
      <c r="S26" s="521">
        <v>1.4997</v>
      </c>
      <c r="T26" s="521">
        <v>1.4997</v>
      </c>
      <c r="U26" s="521">
        <v>1.4997</v>
      </c>
      <c r="V26" s="521">
        <v>1.4997</v>
      </c>
      <c r="W26" s="521">
        <v>1.4997</v>
      </c>
      <c r="X26" s="521">
        <v>1.4997</v>
      </c>
      <c r="Y26" s="521">
        <v>1.4997</v>
      </c>
      <c r="Z26" s="521">
        <v>1.4997</v>
      </c>
      <c r="AA26" s="521">
        <v>1.4452</v>
      </c>
      <c r="AB26" s="521">
        <v>1.4452</v>
      </c>
      <c r="AC26" s="521">
        <v>1.4452</v>
      </c>
      <c r="AD26" s="521">
        <v>1.4452</v>
      </c>
      <c r="AE26" s="521">
        <v>1.4441999999999999</v>
      </c>
      <c r="AF26" s="521">
        <v>1.4441999999999999</v>
      </c>
      <c r="AG26" s="521">
        <v>1.4441999999999999</v>
      </c>
      <c r="AH26" s="521">
        <v>1.4441999999999999</v>
      </c>
      <c r="AI26" s="521">
        <v>1.4441999999999999</v>
      </c>
      <c r="AJ26" s="521">
        <v>1.4441999999999999</v>
      </c>
      <c r="AK26" s="521">
        <v>1.4441999999999999</v>
      </c>
      <c r="AL26" s="521">
        <v>1.4441999999999999</v>
      </c>
      <c r="AM26" s="521">
        <v>1.4232</v>
      </c>
      <c r="AN26" s="521">
        <v>1.4232</v>
      </c>
      <c r="AO26" s="521">
        <v>1.4232</v>
      </c>
      <c r="AP26" s="521">
        <v>1.4232</v>
      </c>
      <c r="AQ26" s="521">
        <v>1.4232</v>
      </c>
      <c r="AR26" s="521">
        <v>1.4232</v>
      </c>
      <c r="AS26" s="521">
        <v>1.4232</v>
      </c>
      <c r="AT26" s="521">
        <v>1.4232</v>
      </c>
      <c r="AU26" s="521">
        <v>1.4232</v>
      </c>
      <c r="AV26" s="521">
        <v>1.4232</v>
      </c>
      <c r="AW26" s="521">
        <v>1.4232</v>
      </c>
      <c r="AX26" s="521">
        <v>1.4232</v>
      </c>
      <c r="AY26" s="521">
        <v>1.4232</v>
      </c>
      <c r="AZ26" s="521">
        <v>1.4232</v>
      </c>
      <c r="BA26" s="521">
        <v>1.4232</v>
      </c>
      <c r="BB26" s="521">
        <v>1.4232</v>
      </c>
      <c r="BC26" s="521">
        <v>1.4232</v>
      </c>
      <c r="BD26" s="728">
        <v>1.4232</v>
      </c>
      <c r="BE26" s="728">
        <v>1.4232</v>
      </c>
      <c r="BF26" s="728">
        <v>1.4232</v>
      </c>
      <c r="BG26" s="508">
        <v>1.4232</v>
      </c>
      <c r="BH26" s="508">
        <v>1.4232</v>
      </c>
      <c r="BI26" s="508">
        <v>1.4232</v>
      </c>
      <c r="BJ26" s="508">
        <v>1.4232</v>
      </c>
      <c r="BK26" s="508">
        <v>1.4232</v>
      </c>
      <c r="BL26" s="508">
        <v>1.4232</v>
      </c>
      <c r="BM26" s="508">
        <v>1.4232</v>
      </c>
      <c r="BN26" s="508">
        <v>1.4232</v>
      </c>
      <c r="BO26" s="508">
        <v>1.4232</v>
      </c>
      <c r="BP26" s="508">
        <v>1.4232</v>
      </c>
      <c r="BQ26" s="508">
        <v>1.4232</v>
      </c>
      <c r="BR26" s="508">
        <v>1.4232</v>
      </c>
      <c r="BS26" s="508">
        <v>1.4232</v>
      </c>
      <c r="BT26" s="508">
        <v>1.4232</v>
      </c>
      <c r="BU26" s="508">
        <v>1.4232</v>
      </c>
      <c r="BV26" s="508">
        <v>1.4232</v>
      </c>
    </row>
    <row r="27" spans="1:74" ht="12" customHeight="1" x14ac:dyDescent="0.3">
      <c r="A27" s="333" t="s">
        <v>805</v>
      </c>
      <c r="B27" s="538" t="s">
        <v>318</v>
      </c>
      <c r="C27" s="521">
        <v>1.3877999999999999</v>
      </c>
      <c r="D27" s="521">
        <v>1.3869</v>
      </c>
      <c r="E27" s="521">
        <v>1.3869</v>
      </c>
      <c r="F27" s="521">
        <v>1.3827</v>
      </c>
      <c r="G27" s="521">
        <v>1.3827</v>
      </c>
      <c r="H27" s="521">
        <v>1.3839999999999999</v>
      </c>
      <c r="I27" s="521">
        <v>1.3873</v>
      </c>
      <c r="J27" s="521">
        <v>1.3873</v>
      </c>
      <c r="K27" s="521">
        <v>1.3879999999999999</v>
      </c>
      <c r="L27" s="521">
        <v>1.3878999999999999</v>
      </c>
      <c r="M27" s="521">
        <v>1.3878999999999999</v>
      </c>
      <c r="N27" s="521">
        <v>1.3884000000000001</v>
      </c>
      <c r="O27" s="521">
        <v>1.4266000000000001</v>
      </c>
      <c r="P27" s="521">
        <v>1.4253</v>
      </c>
      <c r="Q27" s="521">
        <v>1.4253</v>
      </c>
      <c r="R27" s="521">
        <v>1.4253</v>
      </c>
      <c r="S27" s="521">
        <v>1.4242999999999999</v>
      </c>
      <c r="T27" s="521">
        <v>1.4225000000000001</v>
      </c>
      <c r="U27" s="521">
        <v>1.4256</v>
      </c>
      <c r="V27" s="521">
        <v>1.4256</v>
      </c>
      <c r="W27" s="521">
        <v>1.4254</v>
      </c>
      <c r="X27" s="521">
        <v>1.4246000000000001</v>
      </c>
      <c r="Y27" s="521">
        <v>1.4231</v>
      </c>
      <c r="Z27" s="521">
        <v>1.4201999999999999</v>
      </c>
      <c r="AA27" s="521">
        <v>1.5248999999999999</v>
      </c>
      <c r="AB27" s="521">
        <v>1.5248999999999999</v>
      </c>
      <c r="AC27" s="521">
        <v>1.5248999999999999</v>
      </c>
      <c r="AD27" s="521">
        <v>1.5248999999999999</v>
      </c>
      <c r="AE27" s="521">
        <v>1.5274000000000001</v>
      </c>
      <c r="AF27" s="521">
        <v>1.5279</v>
      </c>
      <c r="AG27" s="521">
        <v>1.5279</v>
      </c>
      <c r="AH27" s="521">
        <v>1.5279</v>
      </c>
      <c r="AI27" s="521">
        <v>1.5235000000000001</v>
      </c>
      <c r="AJ27" s="521">
        <v>1.5235000000000001</v>
      </c>
      <c r="AK27" s="521">
        <v>1.5253000000000001</v>
      </c>
      <c r="AL27" s="521">
        <v>1.5273000000000001</v>
      </c>
      <c r="AM27" s="521">
        <v>1.4522999999999999</v>
      </c>
      <c r="AN27" s="521">
        <v>1.4507000000000001</v>
      </c>
      <c r="AO27" s="521">
        <v>1.4507000000000001</v>
      </c>
      <c r="AP27" s="521">
        <v>1.4507000000000001</v>
      </c>
      <c r="AQ27" s="521">
        <v>1.4507000000000001</v>
      </c>
      <c r="AR27" s="521">
        <v>1.4504999999999999</v>
      </c>
      <c r="AS27" s="521">
        <v>1.4504999999999999</v>
      </c>
      <c r="AT27" s="521">
        <v>1.4497</v>
      </c>
      <c r="AU27" s="521">
        <v>1.4497</v>
      </c>
      <c r="AV27" s="521">
        <v>1.4497</v>
      </c>
      <c r="AW27" s="521">
        <v>1.4487000000000001</v>
      </c>
      <c r="AX27" s="521">
        <v>1.4487000000000001</v>
      </c>
      <c r="AY27" s="521">
        <v>1.4487000000000001</v>
      </c>
      <c r="AZ27" s="521">
        <v>1.4487000000000001</v>
      </c>
      <c r="BA27" s="521">
        <v>1.4487000000000001</v>
      </c>
      <c r="BB27" s="521">
        <v>1.4487000000000001</v>
      </c>
      <c r="BC27" s="521">
        <v>1.4487000000000001</v>
      </c>
      <c r="BD27" s="728">
        <v>1.4487000000000001</v>
      </c>
      <c r="BE27" s="728">
        <v>1.4487000000000001</v>
      </c>
      <c r="BF27" s="728">
        <v>1.4517</v>
      </c>
      <c r="BG27" s="508">
        <v>1.4529000000000001</v>
      </c>
      <c r="BH27" s="508">
        <v>1.4539</v>
      </c>
      <c r="BI27" s="508">
        <v>1.4539</v>
      </c>
      <c r="BJ27" s="508">
        <v>1.4539</v>
      </c>
      <c r="BK27" s="508">
        <v>1.4539</v>
      </c>
      <c r="BL27" s="508">
        <v>1.4539</v>
      </c>
      <c r="BM27" s="508">
        <v>1.4539</v>
      </c>
      <c r="BN27" s="508">
        <v>1.4539</v>
      </c>
      <c r="BO27" s="508">
        <v>1.4539</v>
      </c>
      <c r="BP27" s="508">
        <v>1.4539</v>
      </c>
      <c r="BQ27" s="508">
        <v>1.4539</v>
      </c>
      <c r="BR27" s="508">
        <v>1.4539</v>
      </c>
      <c r="BS27" s="508">
        <v>1.4539</v>
      </c>
      <c r="BT27" s="508">
        <v>1.4539</v>
      </c>
      <c r="BU27" s="508">
        <v>1.4539</v>
      </c>
      <c r="BV27" s="508">
        <v>1.4539</v>
      </c>
    </row>
    <row r="28" spans="1:74" ht="12" customHeight="1" x14ac:dyDescent="0.3">
      <c r="A28" s="333" t="s">
        <v>806</v>
      </c>
      <c r="B28" s="538" t="s">
        <v>1055</v>
      </c>
      <c r="C28" s="521">
        <v>1.9132</v>
      </c>
      <c r="D28" s="521">
        <v>1.9132</v>
      </c>
      <c r="E28" s="521">
        <v>1.9132</v>
      </c>
      <c r="F28" s="521">
        <v>1.9132</v>
      </c>
      <c r="G28" s="521">
        <v>1.9132</v>
      </c>
      <c r="H28" s="521">
        <v>1.9132</v>
      </c>
      <c r="I28" s="521">
        <v>1.9132</v>
      </c>
      <c r="J28" s="521">
        <v>1.9132</v>
      </c>
      <c r="K28" s="521">
        <v>1.9132</v>
      </c>
      <c r="L28" s="521">
        <v>1.9132</v>
      </c>
      <c r="M28" s="521">
        <v>1.9132</v>
      </c>
      <c r="N28" s="521">
        <v>1.9132</v>
      </c>
      <c r="O28" s="521">
        <v>1.5509999999999999</v>
      </c>
      <c r="P28" s="521">
        <v>1.5509999999999999</v>
      </c>
      <c r="Q28" s="521">
        <v>1.5509999999999999</v>
      </c>
      <c r="R28" s="521">
        <v>1.5509999999999999</v>
      </c>
      <c r="S28" s="521">
        <v>1.5509999999999999</v>
      </c>
      <c r="T28" s="521">
        <v>1.5509999999999999</v>
      </c>
      <c r="U28" s="521">
        <v>1.5509999999999999</v>
      </c>
      <c r="V28" s="521">
        <v>1.526</v>
      </c>
      <c r="W28" s="521">
        <v>1.526</v>
      </c>
      <c r="X28" s="521">
        <v>1.526</v>
      </c>
      <c r="Y28" s="521">
        <v>1.526</v>
      </c>
      <c r="Z28" s="521">
        <v>1.526</v>
      </c>
      <c r="AA28" s="521">
        <v>1.3022</v>
      </c>
      <c r="AB28" s="521">
        <v>1.3022</v>
      </c>
      <c r="AC28" s="521">
        <v>1.3714999999999999</v>
      </c>
      <c r="AD28" s="521">
        <v>1.3714999999999999</v>
      </c>
      <c r="AE28" s="521">
        <v>1.3714999999999999</v>
      </c>
      <c r="AF28" s="521">
        <v>1.3714999999999999</v>
      </c>
      <c r="AG28" s="521">
        <v>1.3714999999999999</v>
      </c>
      <c r="AH28" s="521">
        <v>1.3714999999999999</v>
      </c>
      <c r="AI28" s="521">
        <v>1.3714999999999999</v>
      </c>
      <c r="AJ28" s="521">
        <v>1.3714999999999999</v>
      </c>
      <c r="AK28" s="521">
        <v>1.3714999999999999</v>
      </c>
      <c r="AL28" s="521">
        <v>1.3662000000000001</v>
      </c>
      <c r="AM28" s="521">
        <v>1.5236000000000001</v>
      </c>
      <c r="AN28" s="521">
        <v>1.5236000000000001</v>
      </c>
      <c r="AO28" s="521">
        <v>1.4936</v>
      </c>
      <c r="AP28" s="521">
        <v>1.4936</v>
      </c>
      <c r="AQ28" s="521">
        <v>1.4936</v>
      </c>
      <c r="AR28" s="521">
        <v>1.4936</v>
      </c>
      <c r="AS28" s="521">
        <v>1.4936</v>
      </c>
      <c r="AT28" s="521">
        <v>1.4936</v>
      </c>
      <c r="AU28" s="521">
        <v>1.4936</v>
      </c>
      <c r="AV28" s="521">
        <v>1.4936</v>
      </c>
      <c r="AW28" s="521">
        <v>1.4936</v>
      </c>
      <c r="AX28" s="521">
        <v>1.4936</v>
      </c>
      <c r="AY28" s="521">
        <v>1.4936</v>
      </c>
      <c r="AZ28" s="521">
        <v>1.4936</v>
      </c>
      <c r="BA28" s="521">
        <v>1.4936</v>
      </c>
      <c r="BB28" s="521">
        <v>1.4936</v>
      </c>
      <c r="BC28" s="521">
        <v>1.4936</v>
      </c>
      <c r="BD28" s="728">
        <v>1.4936</v>
      </c>
      <c r="BE28" s="728">
        <v>1.4936</v>
      </c>
      <c r="BF28" s="728">
        <v>1.4936</v>
      </c>
      <c r="BG28" s="508">
        <v>1.4936</v>
      </c>
      <c r="BH28" s="508">
        <v>1.4936</v>
      </c>
      <c r="BI28" s="508">
        <v>1.4936</v>
      </c>
      <c r="BJ28" s="508">
        <v>1.4936</v>
      </c>
      <c r="BK28" s="508">
        <v>1.4936</v>
      </c>
      <c r="BL28" s="508">
        <v>1.4936</v>
      </c>
      <c r="BM28" s="508">
        <v>1.4936</v>
      </c>
      <c r="BN28" s="508">
        <v>1.4936</v>
      </c>
      <c r="BO28" s="508">
        <v>1.4936</v>
      </c>
      <c r="BP28" s="508">
        <v>1.4936</v>
      </c>
      <c r="BQ28" s="508">
        <v>1.4936</v>
      </c>
      <c r="BR28" s="508">
        <v>1.4936</v>
      </c>
      <c r="BS28" s="508">
        <v>1.4936</v>
      </c>
      <c r="BT28" s="508">
        <v>1.4936</v>
      </c>
      <c r="BU28" s="508">
        <v>1.4936</v>
      </c>
      <c r="BV28" s="508">
        <v>1.4936</v>
      </c>
    </row>
    <row r="29" spans="1:74" s="537" customFormat="1" ht="12" customHeight="1" x14ac:dyDescent="0.3">
      <c r="A29" s="536"/>
      <c r="B29" s="539" t="s">
        <v>1067</v>
      </c>
      <c r="C29" s="106"/>
      <c r="D29" s="106"/>
      <c r="E29" s="106"/>
      <c r="F29" s="106"/>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814"/>
      <c r="BE29" s="814"/>
      <c r="BF29" s="814"/>
      <c r="BG29" s="540"/>
      <c r="BH29" s="540"/>
      <c r="BI29" s="540"/>
      <c r="BJ29" s="540"/>
      <c r="BK29" s="540"/>
      <c r="BL29" s="540"/>
      <c r="BM29" s="540"/>
      <c r="BN29" s="540"/>
      <c r="BO29" s="540"/>
      <c r="BP29" s="540"/>
      <c r="BQ29" s="540"/>
      <c r="BR29" s="540"/>
      <c r="BS29" s="540"/>
      <c r="BT29" s="540"/>
      <c r="BU29" s="540"/>
      <c r="BV29" s="540"/>
    </row>
    <row r="30" spans="1:74" ht="12" customHeight="1" x14ac:dyDescent="0.3">
      <c r="A30" s="333" t="s">
        <v>807</v>
      </c>
      <c r="B30" s="538" t="s">
        <v>1049</v>
      </c>
      <c r="C30" s="521">
        <v>5.6486999999999998</v>
      </c>
      <c r="D30" s="521">
        <v>5.6486999999999998</v>
      </c>
      <c r="E30" s="521">
        <v>5.6486999999999998</v>
      </c>
      <c r="F30" s="521">
        <v>5.6486999999999998</v>
      </c>
      <c r="G30" s="521">
        <v>5.6486999999999998</v>
      </c>
      <c r="H30" s="521">
        <v>5.6486999999999998</v>
      </c>
      <c r="I30" s="521">
        <v>5.6486999999999998</v>
      </c>
      <c r="J30" s="521">
        <v>5.6486999999999998</v>
      </c>
      <c r="K30" s="521">
        <v>5.6486999999999998</v>
      </c>
      <c r="L30" s="521">
        <v>5.6486999999999998</v>
      </c>
      <c r="M30" s="521">
        <v>5.6486999999999998</v>
      </c>
      <c r="N30" s="521">
        <v>5.6292</v>
      </c>
      <c r="O30" s="521">
        <v>5.4931999999999999</v>
      </c>
      <c r="P30" s="521">
        <v>5.4931999999999999</v>
      </c>
      <c r="Q30" s="521">
        <v>5.4931999999999999</v>
      </c>
      <c r="R30" s="521">
        <v>5.4931999999999999</v>
      </c>
      <c r="S30" s="521">
        <v>5.4931999999999999</v>
      </c>
      <c r="T30" s="521">
        <v>5.4931999999999999</v>
      </c>
      <c r="U30" s="521">
        <v>5.4931999999999999</v>
      </c>
      <c r="V30" s="521">
        <v>5.4931999999999999</v>
      </c>
      <c r="W30" s="521">
        <v>5.4981999999999998</v>
      </c>
      <c r="X30" s="521">
        <v>5.4981999999999998</v>
      </c>
      <c r="Y30" s="521">
        <v>5.4981999999999998</v>
      </c>
      <c r="Z30" s="521">
        <v>5.4885000000000002</v>
      </c>
      <c r="AA30" s="521">
        <v>5.3841999999999999</v>
      </c>
      <c r="AB30" s="521">
        <v>5.3841999999999999</v>
      </c>
      <c r="AC30" s="521">
        <v>5.3841999999999999</v>
      </c>
      <c r="AD30" s="521">
        <v>5.3841999999999999</v>
      </c>
      <c r="AE30" s="521">
        <v>5.3841999999999999</v>
      </c>
      <c r="AF30" s="521">
        <v>5.3784000000000001</v>
      </c>
      <c r="AG30" s="521">
        <v>5.3903999999999996</v>
      </c>
      <c r="AH30" s="521">
        <v>5.3903999999999996</v>
      </c>
      <c r="AI30" s="521">
        <v>5.3903999999999996</v>
      </c>
      <c r="AJ30" s="521">
        <v>5.3903999999999996</v>
      </c>
      <c r="AK30" s="521">
        <v>5.3903999999999996</v>
      </c>
      <c r="AL30" s="521">
        <v>5.3903999999999996</v>
      </c>
      <c r="AM30" s="521">
        <v>5.5172999999999996</v>
      </c>
      <c r="AN30" s="521">
        <v>5.5172999999999996</v>
      </c>
      <c r="AO30" s="521">
        <v>5.5172999999999996</v>
      </c>
      <c r="AP30" s="521">
        <v>5.5172999999999996</v>
      </c>
      <c r="AQ30" s="521">
        <v>5.4722999999999997</v>
      </c>
      <c r="AR30" s="521">
        <v>5.4577</v>
      </c>
      <c r="AS30" s="521">
        <v>5.4577</v>
      </c>
      <c r="AT30" s="521">
        <v>5.4577</v>
      </c>
      <c r="AU30" s="521">
        <v>5.4255000000000004</v>
      </c>
      <c r="AV30" s="521">
        <v>5.4255000000000004</v>
      </c>
      <c r="AW30" s="521">
        <v>5.3623000000000003</v>
      </c>
      <c r="AX30" s="521">
        <v>5.3623000000000003</v>
      </c>
      <c r="AY30" s="521">
        <v>5.3623000000000003</v>
      </c>
      <c r="AZ30" s="521">
        <v>5.3623000000000003</v>
      </c>
      <c r="BA30" s="521">
        <v>5.3623000000000003</v>
      </c>
      <c r="BB30" s="521">
        <v>5.3623000000000003</v>
      </c>
      <c r="BC30" s="521">
        <v>5.3623000000000003</v>
      </c>
      <c r="BD30" s="728">
        <v>5.3623000000000003</v>
      </c>
      <c r="BE30" s="728">
        <v>5.3623000000000003</v>
      </c>
      <c r="BF30" s="728">
        <v>5.3623000000000003</v>
      </c>
      <c r="BG30" s="508">
        <v>5.3623000000000003</v>
      </c>
      <c r="BH30" s="508">
        <v>5.4023000000000003</v>
      </c>
      <c r="BI30" s="508">
        <v>5.4023000000000003</v>
      </c>
      <c r="BJ30" s="508">
        <v>5.4023000000000003</v>
      </c>
      <c r="BK30" s="508">
        <v>5.4023000000000003</v>
      </c>
      <c r="BL30" s="508">
        <v>5.4023000000000003</v>
      </c>
      <c r="BM30" s="508">
        <v>5.4023000000000003</v>
      </c>
      <c r="BN30" s="508">
        <v>5.4023000000000003</v>
      </c>
      <c r="BO30" s="508">
        <v>5.4023000000000003</v>
      </c>
      <c r="BP30" s="508">
        <v>5.4023000000000003</v>
      </c>
      <c r="BQ30" s="508">
        <v>5.4023000000000003</v>
      </c>
      <c r="BR30" s="508">
        <v>5.4023000000000003</v>
      </c>
      <c r="BS30" s="508">
        <v>5.4023000000000003</v>
      </c>
      <c r="BT30" s="508">
        <v>5.4023000000000003</v>
      </c>
      <c r="BU30" s="508">
        <v>5.4222999999999999</v>
      </c>
      <c r="BV30" s="508">
        <v>5.4222999999999999</v>
      </c>
    </row>
    <row r="31" spans="1:74" ht="12" customHeight="1" x14ac:dyDescent="0.3">
      <c r="A31" s="333" t="s">
        <v>808</v>
      </c>
      <c r="B31" s="538" t="s">
        <v>1048</v>
      </c>
      <c r="C31" s="521">
        <v>0.78080000000000005</v>
      </c>
      <c r="D31" s="521">
        <v>0.78080000000000005</v>
      </c>
      <c r="E31" s="521">
        <v>0.78080000000000005</v>
      </c>
      <c r="F31" s="521">
        <v>0.78080000000000005</v>
      </c>
      <c r="G31" s="521">
        <v>0.78080000000000005</v>
      </c>
      <c r="H31" s="521">
        <v>0.78190000000000004</v>
      </c>
      <c r="I31" s="521">
        <v>0.77769999999999995</v>
      </c>
      <c r="J31" s="521">
        <v>0.77769999999999995</v>
      </c>
      <c r="K31" s="521">
        <v>0.77529999999999999</v>
      </c>
      <c r="L31" s="521">
        <v>0.78810000000000002</v>
      </c>
      <c r="M31" s="521">
        <v>0.78810000000000002</v>
      </c>
      <c r="N31" s="521">
        <v>0.78810000000000002</v>
      </c>
      <c r="O31" s="521">
        <v>0.82599999999999996</v>
      </c>
      <c r="P31" s="521">
        <v>0.82599999999999996</v>
      </c>
      <c r="Q31" s="521">
        <v>0.82599999999999996</v>
      </c>
      <c r="R31" s="521">
        <v>0.82599999999999996</v>
      </c>
      <c r="S31" s="521">
        <v>0.82599999999999996</v>
      </c>
      <c r="T31" s="521">
        <v>0.82769999999999999</v>
      </c>
      <c r="U31" s="521">
        <v>0.82769999999999999</v>
      </c>
      <c r="V31" s="521">
        <v>0.82709999999999995</v>
      </c>
      <c r="W31" s="521">
        <v>0.82709999999999995</v>
      </c>
      <c r="X31" s="521">
        <v>0.82709999999999995</v>
      </c>
      <c r="Y31" s="521">
        <v>0.81710000000000005</v>
      </c>
      <c r="Z31" s="521">
        <v>0.81710000000000005</v>
      </c>
      <c r="AA31" s="521">
        <v>1.4074</v>
      </c>
      <c r="AB31" s="521">
        <v>1.4074</v>
      </c>
      <c r="AC31" s="521">
        <v>1.4074</v>
      </c>
      <c r="AD31" s="521">
        <v>1.3998999999999999</v>
      </c>
      <c r="AE31" s="521">
        <v>1.3998999999999999</v>
      </c>
      <c r="AF31" s="521">
        <v>1.3998999999999999</v>
      </c>
      <c r="AG31" s="521">
        <v>1.3998999999999999</v>
      </c>
      <c r="AH31" s="521">
        <v>1.3998999999999999</v>
      </c>
      <c r="AI31" s="521">
        <v>1.3998999999999999</v>
      </c>
      <c r="AJ31" s="521">
        <v>1.3998999999999999</v>
      </c>
      <c r="AK31" s="521">
        <v>1.3998999999999999</v>
      </c>
      <c r="AL31" s="521">
        <v>1.3998999999999999</v>
      </c>
      <c r="AM31" s="521">
        <v>1.3935999999999999</v>
      </c>
      <c r="AN31" s="521">
        <v>1.3935999999999999</v>
      </c>
      <c r="AO31" s="521">
        <v>1.3926000000000001</v>
      </c>
      <c r="AP31" s="521">
        <v>1.3926000000000001</v>
      </c>
      <c r="AQ31" s="521">
        <v>1.3926000000000001</v>
      </c>
      <c r="AR31" s="521">
        <v>1.3938999999999999</v>
      </c>
      <c r="AS31" s="521">
        <v>1.3938999999999999</v>
      </c>
      <c r="AT31" s="521">
        <v>1.3938999999999999</v>
      </c>
      <c r="AU31" s="521">
        <v>1.3938999999999999</v>
      </c>
      <c r="AV31" s="521">
        <v>1.3938999999999999</v>
      </c>
      <c r="AW31" s="521">
        <v>1.3938999999999999</v>
      </c>
      <c r="AX31" s="521">
        <v>1.3938999999999999</v>
      </c>
      <c r="AY31" s="521">
        <v>1.3938999999999999</v>
      </c>
      <c r="AZ31" s="521">
        <v>1.3938999999999999</v>
      </c>
      <c r="BA31" s="521">
        <v>1.3938999999999999</v>
      </c>
      <c r="BB31" s="521">
        <v>1.3938999999999999</v>
      </c>
      <c r="BC31" s="521">
        <v>1.3938999999999999</v>
      </c>
      <c r="BD31" s="728">
        <v>1.3938999999999999</v>
      </c>
      <c r="BE31" s="728">
        <v>1.3473999999999999</v>
      </c>
      <c r="BF31" s="728">
        <v>1.3473999999999999</v>
      </c>
      <c r="BG31" s="508">
        <v>1.3473999999999999</v>
      </c>
      <c r="BH31" s="508">
        <v>1.3473999999999999</v>
      </c>
      <c r="BI31" s="508">
        <v>1.3473999999999999</v>
      </c>
      <c r="BJ31" s="508">
        <v>1.3473999999999999</v>
      </c>
      <c r="BK31" s="508">
        <v>1.3473999999999999</v>
      </c>
      <c r="BL31" s="508">
        <v>1.3473999999999999</v>
      </c>
      <c r="BM31" s="508">
        <v>1.3473999999999999</v>
      </c>
      <c r="BN31" s="508">
        <v>1.3473999999999999</v>
      </c>
      <c r="BO31" s="508">
        <v>1.3473999999999999</v>
      </c>
      <c r="BP31" s="508">
        <v>1.3473999999999999</v>
      </c>
      <c r="BQ31" s="508">
        <v>1.3473999999999999</v>
      </c>
      <c r="BR31" s="508">
        <v>1.3459000000000001</v>
      </c>
      <c r="BS31" s="508">
        <v>1.3459000000000001</v>
      </c>
      <c r="BT31" s="508">
        <v>1.3459000000000001</v>
      </c>
      <c r="BU31" s="508">
        <v>1.3459000000000001</v>
      </c>
      <c r="BV31" s="508">
        <v>1.3459000000000001</v>
      </c>
    </row>
    <row r="32" spans="1:74" ht="12" customHeight="1" x14ac:dyDescent="0.3">
      <c r="A32" s="333" t="s">
        <v>809</v>
      </c>
      <c r="B32" s="531" t="s">
        <v>1064</v>
      </c>
      <c r="C32" s="521">
        <v>0.43809999999999999</v>
      </c>
      <c r="D32" s="521">
        <v>0.43809999999999999</v>
      </c>
      <c r="E32" s="521">
        <v>0.44269999999999998</v>
      </c>
      <c r="F32" s="521">
        <v>0.4456</v>
      </c>
      <c r="G32" s="521">
        <v>0.45400000000000001</v>
      </c>
      <c r="H32" s="521">
        <v>0.45610000000000001</v>
      </c>
      <c r="I32" s="521">
        <v>0.45650000000000002</v>
      </c>
      <c r="J32" s="521">
        <v>0.45650000000000002</v>
      </c>
      <c r="K32" s="521">
        <v>0.46150000000000002</v>
      </c>
      <c r="L32" s="521">
        <v>0.46150000000000002</v>
      </c>
      <c r="M32" s="521">
        <v>0.46310000000000001</v>
      </c>
      <c r="N32" s="521">
        <v>0.46810000000000002</v>
      </c>
      <c r="O32" s="521">
        <v>0.47420000000000001</v>
      </c>
      <c r="P32" s="521">
        <v>0.47539999999999999</v>
      </c>
      <c r="Q32" s="521">
        <v>0.47689999999999999</v>
      </c>
      <c r="R32" s="521">
        <v>0.47939999999999999</v>
      </c>
      <c r="S32" s="521">
        <v>0.47939999999999999</v>
      </c>
      <c r="T32" s="521">
        <v>0.47939999999999999</v>
      </c>
      <c r="U32" s="521">
        <v>0.49330000000000002</v>
      </c>
      <c r="V32" s="521">
        <v>0.49980000000000002</v>
      </c>
      <c r="W32" s="521">
        <v>0.51910000000000001</v>
      </c>
      <c r="X32" s="521">
        <v>0.52729999999999999</v>
      </c>
      <c r="Y32" s="521">
        <v>0.53129999999999999</v>
      </c>
      <c r="Z32" s="521">
        <v>0.54090000000000005</v>
      </c>
      <c r="AA32" s="521">
        <v>0.56200000000000006</v>
      </c>
      <c r="AB32" s="521">
        <v>0.56200000000000006</v>
      </c>
      <c r="AC32" s="521">
        <v>0.57989999999999997</v>
      </c>
      <c r="AD32" s="521">
        <v>0.58169999999999999</v>
      </c>
      <c r="AE32" s="521">
        <v>0.59</v>
      </c>
      <c r="AF32" s="521">
        <v>0.60340000000000005</v>
      </c>
      <c r="AG32" s="521">
        <v>0.60540000000000005</v>
      </c>
      <c r="AH32" s="521">
        <v>0.61399999999999999</v>
      </c>
      <c r="AI32" s="521">
        <v>0.61399999999999999</v>
      </c>
      <c r="AJ32" s="521">
        <v>0.61570000000000003</v>
      </c>
      <c r="AK32" s="521">
        <v>0.61850000000000005</v>
      </c>
      <c r="AL32" s="521">
        <v>0.61850000000000005</v>
      </c>
      <c r="AM32" s="521">
        <v>0.61660000000000004</v>
      </c>
      <c r="AN32" s="521">
        <v>0.61470000000000002</v>
      </c>
      <c r="AO32" s="521">
        <v>0.61760000000000004</v>
      </c>
      <c r="AP32" s="521">
        <v>0.61760000000000004</v>
      </c>
      <c r="AQ32" s="521">
        <v>0.61760000000000004</v>
      </c>
      <c r="AR32" s="521">
        <v>0.61760000000000004</v>
      </c>
      <c r="AS32" s="521">
        <v>0.61950000000000005</v>
      </c>
      <c r="AT32" s="521">
        <v>0.61950000000000005</v>
      </c>
      <c r="AU32" s="521">
        <v>0.61819999999999997</v>
      </c>
      <c r="AV32" s="521">
        <v>0.63160000000000005</v>
      </c>
      <c r="AW32" s="521">
        <v>0.6371</v>
      </c>
      <c r="AX32" s="521">
        <v>0.68820000000000003</v>
      </c>
      <c r="AY32" s="521">
        <v>0.69350000000000001</v>
      </c>
      <c r="AZ32" s="521">
        <v>0.69350000000000001</v>
      </c>
      <c r="BA32" s="521">
        <v>0.69350000000000001</v>
      </c>
      <c r="BB32" s="521">
        <v>0.69350000000000001</v>
      </c>
      <c r="BC32" s="521">
        <v>0.69350000000000001</v>
      </c>
      <c r="BD32" s="728">
        <v>0.69899999999999995</v>
      </c>
      <c r="BE32" s="728">
        <v>0.70979999999999999</v>
      </c>
      <c r="BF32" s="728">
        <v>0.70979999999999999</v>
      </c>
      <c r="BG32" s="508">
        <v>0.71209999999999996</v>
      </c>
      <c r="BH32" s="508">
        <v>0.7208</v>
      </c>
      <c r="BI32" s="508">
        <v>0.7208</v>
      </c>
      <c r="BJ32" s="508">
        <v>0.72150000000000003</v>
      </c>
      <c r="BK32" s="508">
        <v>0.72189999999999999</v>
      </c>
      <c r="BL32" s="508">
        <v>0.72189999999999999</v>
      </c>
      <c r="BM32" s="508">
        <v>0.72189999999999999</v>
      </c>
      <c r="BN32" s="508">
        <v>0.72189999999999999</v>
      </c>
      <c r="BO32" s="508">
        <v>0.72189999999999999</v>
      </c>
      <c r="BP32" s="508">
        <v>0.72189999999999999</v>
      </c>
      <c r="BQ32" s="508">
        <v>0.72419999999999995</v>
      </c>
      <c r="BR32" s="508">
        <v>0.72419999999999995</v>
      </c>
      <c r="BS32" s="508">
        <v>0.72419999999999995</v>
      </c>
      <c r="BT32" s="508">
        <v>0.73570000000000002</v>
      </c>
      <c r="BU32" s="508">
        <v>0.73570000000000002</v>
      </c>
      <c r="BV32" s="508">
        <v>0.73570000000000002</v>
      </c>
    </row>
    <row r="33" spans="1:74" ht="12" customHeight="1" x14ac:dyDescent="0.3">
      <c r="A33" s="333" t="s">
        <v>810</v>
      </c>
      <c r="B33" s="531" t="s">
        <v>1045</v>
      </c>
      <c r="C33" s="521">
        <v>0.11260000000000001</v>
      </c>
      <c r="D33" s="521">
        <v>0.11260000000000001</v>
      </c>
      <c r="E33" s="521">
        <v>0.11260000000000001</v>
      </c>
      <c r="F33" s="521">
        <v>0.11260000000000001</v>
      </c>
      <c r="G33" s="521">
        <v>0.11260000000000001</v>
      </c>
      <c r="H33" s="521">
        <v>0.33860000000000001</v>
      </c>
      <c r="I33" s="521">
        <v>0.33860000000000001</v>
      </c>
      <c r="J33" s="521">
        <v>0.34760000000000002</v>
      </c>
      <c r="K33" s="521">
        <v>0.34760000000000002</v>
      </c>
      <c r="L33" s="521">
        <v>0.34760000000000002</v>
      </c>
      <c r="M33" s="521">
        <v>0.34760000000000002</v>
      </c>
      <c r="N33" s="521">
        <v>0.34760000000000002</v>
      </c>
      <c r="O33" s="521">
        <v>0.12180000000000001</v>
      </c>
      <c r="P33" s="521">
        <v>0.12180000000000001</v>
      </c>
      <c r="Q33" s="521">
        <v>0.12180000000000001</v>
      </c>
      <c r="R33" s="521">
        <v>0.12180000000000001</v>
      </c>
      <c r="S33" s="521">
        <v>0.12180000000000001</v>
      </c>
      <c r="T33" s="521">
        <v>0.12180000000000001</v>
      </c>
      <c r="U33" s="521">
        <v>0.12180000000000001</v>
      </c>
      <c r="V33" s="521">
        <v>0.12180000000000001</v>
      </c>
      <c r="W33" s="521">
        <v>0.12180000000000001</v>
      </c>
      <c r="X33" s="521">
        <v>0.1245</v>
      </c>
      <c r="Y33" s="521">
        <v>0.1245</v>
      </c>
      <c r="Z33" s="521">
        <v>0.1245</v>
      </c>
      <c r="AA33" s="521">
        <v>0.12690000000000001</v>
      </c>
      <c r="AB33" s="521">
        <v>0.12690000000000001</v>
      </c>
      <c r="AC33" s="521">
        <v>0.12690000000000001</v>
      </c>
      <c r="AD33" s="521">
        <v>0.12690000000000001</v>
      </c>
      <c r="AE33" s="521">
        <v>0.12690000000000001</v>
      </c>
      <c r="AF33" s="521">
        <v>0.12690000000000001</v>
      </c>
      <c r="AG33" s="521">
        <v>0.12690000000000001</v>
      </c>
      <c r="AH33" s="521">
        <v>0.12690000000000001</v>
      </c>
      <c r="AI33" s="521">
        <v>0.12690000000000001</v>
      </c>
      <c r="AJ33" s="521">
        <v>0.12690000000000001</v>
      </c>
      <c r="AK33" s="521">
        <v>0.12690000000000001</v>
      </c>
      <c r="AL33" s="521">
        <v>0.12690000000000001</v>
      </c>
      <c r="AM33" s="521">
        <v>0.12690000000000001</v>
      </c>
      <c r="AN33" s="521">
        <v>0.12690000000000001</v>
      </c>
      <c r="AO33" s="521">
        <v>0.12590000000000001</v>
      </c>
      <c r="AP33" s="521">
        <v>0.12590000000000001</v>
      </c>
      <c r="AQ33" s="521">
        <v>0.12590000000000001</v>
      </c>
      <c r="AR33" s="521">
        <v>0.12590000000000001</v>
      </c>
      <c r="AS33" s="521">
        <v>0.12590000000000001</v>
      </c>
      <c r="AT33" s="521">
        <v>0.12590000000000001</v>
      </c>
      <c r="AU33" s="521">
        <v>0.12590000000000001</v>
      </c>
      <c r="AV33" s="521">
        <v>0.12590000000000001</v>
      </c>
      <c r="AW33" s="521">
        <v>0.12590000000000001</v>
      </c>
      <c r="AX33" s="521">
        <v>0.1229</v>
      </c>
      <c r="AY33" s="521">
        <v>0.1229</v>
      </c>
      <c r="AZ33" s="521">
        <v>0.1229</v>
      </c>
      <c r="BA33" s="521">
        <v>0.1229</v>
      </c>
      <c r="BB33" s="521">
        <v>0.1229</v>
      </c>
      <c r="BC33" s="521">
        <v>0.1229</v>
      </c>
      <c r="BD33" s="728">
        <v>0.1229</v>
      </c>
      <c r="BE33" s="728">
        <v>0.1229</v>
      </c>
      <c r="BF33" s="728">
        <v>0.1229</v>
      </c>
      <c r="BG33" s="508">
        <v>0.1229</v>
      </c>
      <c r="BH33" s="508">
        <v>0.1229</v>
      </c>
      <c r="BI33" s="508">
        <v>0.1229</v>
      </c>
      <c r="BJ33" s="508">
        <v>0.1229</v>
      </c>
      <c r="BK33" s="508">
        <v>0.1229</v>
      </c>
      <c r="BL33" s="508">
        <v>0.1229</v>
      </c>
      <c r="BM33" s="508">
        <v>0.1229</v>
      </c>
      <c r="BN33" s="508">
        <v>0.1229</v>
      </c>
      <c r="BO33" s="508">
        <v>0.1229</v>
      </c>
      <c r="BP33" s="508">
        <v>0.1229</v>
      </c>
      <c r="BQ33" s="508">
        <v>0.1229</v>
      </c>
      <c r="BR33" s="508">
        <v>0.1229</v>
      </c>
      <c r="BS33" s="508">
        <v>0.1229</v>
      </c>
      <c r="BT33" s="508">
        <v>0.1229</v>
      </c>
      <c r="BU33" s="508">
        <v>0.1229</v>
      </c>
      <c r="BV33" s="508">
        <v>0.1229</v>
      </c>
    </row>
    <row r="34" spans="1:74" ht="12" customHeight="1" x14ac:dyDescent="0.3">
      <c r="A34" s="333" t="s">
        <v>811</v>
      </c>
      <c r="B34" s="538" t="s">
        <v>1047</v>
      </c>
      <c r="C34" s="521">
        <v>4.9399999999999999E-2</v>
      </c>
      <c r="D34" s="521">
        <v>4.9399999999999999E-2</v>
      </c>
      <c r="E34" s="521">
        <v>4.9399999999999999E-2</v>
      </c>
      <c r="F34" s="521">
        <v>4.9399999999999999E-2</v>
      </c>
      <c r="G34" s="521">
        <v>4.9399999999999999E-2</v>
      </c>
      <c r="H34" s="521">
        <v>4.9399999999999999E-2</v>
      </c>
      <c r="I34" s="521">
        <v>4.9399999999999999E-2</v>
      </c>
      <c r="J34" s="521">
        <v>4.9399999999999999E-2</v>
      </c>
      <c r="K34" s="521">
        <v>4.9399999999999999E-2</v>
      </c>
      <c r="L34" s="521">
        <v>4.9399999999999999E-2</v>
      </c>
      <c r="M34" s="521">
        <v>4.9399999999999999E-2</v>
      </c>
      <c r="N34" s="521">
        <v>4.9399999999999999E-2</v>
      </c>
      <c r="O34" s="521">
        <v>4.9399999999999999E-2</v>
      </c>
      <c r="P34" s="521">
        <v>4.9399999999999999E-2</v>
      </c>
      <c r="Q34" s="521">
        <v>4.9399999999999999E-2</v>
      </c>
      <c r="R34" s="521">
        <v>7.4200000000000002E-2</v>
      </c>
      <c r="S34" s="521">
        <v>7.4200000000000002E-2</v>
      </c>
      <c r="T34" s="521">
        <v>7.4200000000000002E-2</v>
      </c>
      <c r="U34" s="521">
        <v>7.4200000000000002E-2</v>
      </c>
      <c r="V34" s="521">
        <v>7.4200000000000002E-2</v>
      </c>
      <c r="W34" s="521">
        <v>7.4200000000000002E-2</v>
      </c>
      <c r="X34" s="521">
        <v>7.4200000000000002E-2</v>
      </c>
      <c r="Y34" s="521">
        <v>7.4200000000000002E-2</v>
      </c>
      <c r="Z34" s="521">
        <v>7.4200000000000002E-2</v>
      </c>
      <c r="AA34" s="521">
        <v>7.4200000000000002E-2</v>
      </c>
      <c r="AB34" s="521">
        <v>7.4200000000000002E-2</v>
      </c>
      <c r="AC34" s="521">
        <v>7.4200000000000002E-2</v>
      </c>
      <c r="AD34" s="521">
        <v>7.4200000000000002E-2</v>
      </c>
      <c r="AE34" s="521">
        <v>7.4200000000000002E-2</v>
      </c>
      <c r="AF34" s="521">
        <v>7.4200000000000002E-2</v>
      </c>
      <c r="AG34" s="521">
        <v>7.4200000000000002E-2</v>
      </c>
      <c r="AH34" s="521">
        <v>7.4200000000000002E-2</v>
      </c>
      <c r="AI34" s="521">
        <v>7.4200000000000002E-2</v>
      </c>
      <c r="AJ34" s="521">
        <v>7.4200000000000002E-2</v>
      </c>
      <c r="AK34" s="521">
        <v>7.4200000000000002E-2</v>
      </c>
      <c r="AL34" s="521">
        <v>7.4200000000000002E-2</v>
      </c>
      <c r="AM34" s="521">
        <v>7.4200000000000002E-2</v>
      </c>
      <c r="AN34" s="521">
        <v>7.4200000000000002E-2</v>
      </c>
      <c r="AO34" s="521">
        <v>7.4200000000000002E-2</v>
      </c>
      <c r="AP34" s="521">
        <v>7.4200000000000002E-2</v>
      </c>
      <c r="AQ34" s="521">
        <v>7.4200000000000002E-2</v>
      </c>
      <c r="AR34" s="521">
        <v>7.4200000000000002E-2</v>
      </c>
      <c r="AS34" s="521">
        <v>7.4200000000000002E-2</v>
      </c>
      <c r="AT34" s="521">
        <v>7.4200000000000002E-2</v>
      </c>
      <c r="AU34" s="521">
        <v>7.4200000000000002E-2</v>
      </c>
      <c r="AV34" s="521">
        <v>7.4200000000000002E-2</v>
      </c>
      <c r="AW34" s="521">
        <v>7.4200000000000002E-2</v>
      </c>
      <c r="AX34" s="521">
        <v>7.4200000000000002E-2</v>
      </c>
      <c r="AY34" s="521">
        <v>7.4200000000000002E-2</v>
      </c>
      <c r="AZ34" s="521">
        <v>7.4200000000000002E-2</v>
      </c>
      <c r="BA34" s="521">
        <v>7.4200000000000002E-2</v>
      </c>
      <c r="BB34" s="521">
        <v>7.4200000000000002E-2</v>
      </c>
      <c r="BC34" s="521">
        <v>7.4200000000000002E-2</v>
      </c>
      <c r="BD34" s="728">
        <v>7.4200000000000002E-2</v>
      </c>
      <c r="BE34" s="728">
        <v>7.4200000000000002E-2</v>
      </c>
      <c r="BF34" s="728">
        <v>7.4200000000000002E-2</v>
      </c>
      <c r="BG34" s="508">
        <v>7.4200000000000002E-2</v>
      </c>
      <c r="BH34" s="508">
        <v>7.4200000000000002E-2</v>
      </c>
      <c r="BI34" s="508">
        <v>7.4200000000000002E-2</v>
      </c>
      <c r="BJ34" s="508">
        <v>7.4200000000000002E-2</v>
      </c>
      <c r="BK34" s="508">
        <v>7.4200000000000002E-2</v>
      </c>
      <c r="BL34" s="508">
        <v>7.4200000000000002E-2</v>
      </c>
      <c r="BM34" s="508">
        <v>7.4200000000000002E-2</v>
      </c>
      <c r="BN34" s="508">
        <v>7.4200000000000002E-2</v>
      </c>
      <c r="BO34" s="508">
        <v>7.4200000000000002E-2</v>
      </c>
      <c r="BP34" s="508">
        <v>7.4200000000000002E-2</v>
      </c>
      <c r="BQ34" s="508">
        <v>7.4200000000000002E-2</v>
      </c>
      <c r="BR34" s="508">
        <v>7.4200000000000002E-2</v>
      </c>
      <c r="BS34" s="508">
        <v>7.4200000000000002E-2</v>
      </c>
      <c r="BT34" s="508">
        <v>7.4200000000000002E-2</v>
      </c>
      <c r="BU34" s="508">
        <v>7.4200000000000002E-2</v>
      </c>
      <c r="BV34" s="508">
        <v>7.4200000000000002E-2</v>
      </c>
    </row>
    <row r="35" spans="1:74" ht="12" customHeight="1" x14ac:dyDescent="0.3">
      <c r="A35" s="333" t="s">
        <v>812</v>
      </c>
      <c r="B35" s="538" t="s">
        <v>1063</v>
      </c>
      <c r="C35" s="521">
        <v>0.28839999999999999</v>
      </c>
      <c r="D35" s="521">
        <v>0.28839999999999999</v>
      </c>
      <c r="E35" s="521">
        <v>0.28839999999999999</v>
      </c>
      <c r="F35" s="521">
        <v>0.28839999999999999</v>
      </c>
      <c r="G35" s="521">
        <v>0.28839999999999999</v>
      </c>
      <c r="H35" s="521">
        <v>0.28839999999999999</v>
      </c>
      <c r="I35" s="521">
        <v>0.28839999999999999</v>
      </c>
      <c r="J35" s="521">
        <v>0.28839999999999999</v>
      </c>
      <c r="K35" s="521">
        <v>0.28839999999999999</v>
      </c>
      <c r="L35" s="521">
        <v>0.28839999999999999</v>
      </c>
      <c r="M35" s="521">
        <v>0.28839999999999999</v>
      </c>
      <c r="N35" s="521">
        <v>0.28839999999999999</v>
      </c>
      <c r="O35" s="521">
        <v>0.3014</v>
      </c>
      <c r="P35" s="521">
        <v>0.3014</v>
      </c>
      <c r="Q35" s="521">
        <v>0.3014</v>
      </c>
      <c r="R35" s="521">
        <v>0.3014</v>
      </c>
      <c r="S35" s="521">
        <v>0.3014</v>
      </c>
      <c r="T35" s="521">
        <v>0.3014</v>
      </c>
      <c r="U35" s="521">
        <v>0.3014</v>
      </c>
      <c r="V35" s="521">
        <v>0.29899999999999999</v>
      </c>
      <c r="W35" s="521">
        <v>0.29899999999999999</v>
      </c>
      <c r="X35" s="521">
        <v>0.29899999999999999</v>
      </c>
      <c r="Y35" s="521">
        <v>0.29899999999999999</v>
      </c>
      <c r="Z35" s="521">
        <v>0.29899999999999999</v>
      </c>
      <c r="AA35" s="521">
        <v>0.29380000000000001</v>
      </c>
      <c r="AB35" s="521">
        <v>0.29380000000000001</v>
      </c>
      <c r="AC35" s="521">
        <v>0.29380000000000001</v>
      </c>
      <c r="AD35" s="521">
        <v>0.29380000000000001</v>
      </c>
      <c r="AE35" s="521">
        <v>0.29630000000000001</v>
      </c>
      <c r="AF35" s="521">
        <v>0.29630000000000001</v>
      </c>
      <c r="AG35" s="521">
        <v>0.29630000000000001</v>
      </c>
      <c r="AH35" s="521">
        <v>0.29630000000000001</v>
      </c>
      <c r="AI35" s="521">
        <v>0.29630000000000001</v>
      </c>
      <c r="AJ35" s="521">
        <v>0.29630000000000001</v>
      </c>
      <c r="AK35" s="521">
        <v>0.29630000000000001</v>
      </c>
      <c r="AL35" s="521">
        <v>0.29630000000000001</v>
      </c>
      <c r="AM35" s="521">
        <v>0.29630000000000001</v>
      </c>
      <c r="AN35" s="521">
        <v>0.29630000000000001</v>
      </c>
      <c r="AO35" s="521">
        <v>0.29630000000000001</v>
      </c>
      <c r="AP35" s="521">
        <v>0.29630000000000001</v>
      </c>
      <c r="AQ35" s="521">
        <v>0.29630000000000001</v>
      </c>
      <c r="AR35" s="521">
        <v>0.29630000000000001</v>
      </c>
      <c r="AS35" s="521">
        <v>0.29630000000000001</v>
      </c>
      <c r="AT35" s="521">
        <v>0.29630000000000001</v>
      </c>
      <c r="AU35" s="521">
        <v>0.29630000000000001</v>
      </c>
      <c r="AV35" s="521">
        <v>0.29420000000000002</v>
      </c>
      <c r="AW35" s="521">
        <v>0.29420000000000002</v>
      </c>
      <c r="AX35" s="521">
        <v>0.29420000000000002</v>
      </c>
      <c r="AY35" s="521">
        <v>0.29420000000000002</v>
      </c>
      <c r="AZ35" s="521">
        <v>0.29420000000000002</v>
      </c>
      <c r="BA35" s="521">
        <v>0.29470000000000002</v>
      </c>
      <c r="BB35" s="521">
        <v>0.29470000000000002</v>
      </c>
      <c r="BC35" s="521">
        <v>0.29470000000000002</v>
      </c>
      <c r="BD35" s="728">
        <v>0.29470000000000002</v>
      </c>
      <c r="BE35" s="728">
        <v>0.28860000000000002</v>
      </c>
      <c r="BF35" s="728">
        <v>0.28860000000000002</v>
      </c>
      <c r="BG35" s="508">
        <v>0.28860000000000002</v>
      </c>
      <c r="BH35" s="508">
        <v>0.28860000000000002</v>
      </c>
      <c r="BI35" s="508">
        <v>0.28860000000000002</v>
      </c>
      <c r="BJ35" s="508">
        <v>0.28860000000000002</v>
      </c>
      <c r="BK35" s="508">
        <v>0.28860000000000002</v>
      </c>
      <c r="BL35" s="508">
        <v>0.28860000000000002</v>
      </c>
      <c r="BM35" s="508">
        <v>0.28860000000000002</v>
      </c>
      <c r="BN35" s="508">
        <v>0.28860000000000002</v>
      </c>
      <c r="BO35" s="508">
        <v>0.28860000000000002</v>
      </c>
      <c r="BP35" s="508">
        <v>0.28860000000000002</v>
      </c>
      <c r="BQ35" s="508">
        <v>0.28860000000000002</v>
      </c>
      <c r="BR35" s="508">
        <v>0.28860000000000002</v>
      </c>
      <c r="BS35" s="508">
        <v>0.28860000000000002</v>
      </c>
      <c r="BT35" s="508">
        <v>0.28860000000000002</v>
      </c>
      <c r="BU35" s="508">
        <v>0.28860000000000002</v>
      </c>
      <c r="BV35" s="508">
        <v>0.28860000000000002</v>
      </c>
    </row>
    <row r="36" spans="1:74" ht="12" customHeight="1" x14ac:dyDescent="0.3">
      <c r="A36" s="333" t="s">
        <v>813</v>
      </c>
      <c r="B36" s="496" t="s">
        <v>1070</v>
      </c>
      <c r="C36" s="521">
        <v>4.2900000000000001E-2</v>
      </c>
      <c r="D36" s="521">
        <v>4.2900000000000001E-2</v>
      </c>
      <c r="E36" s="521">
        <v>4.2900000000000001E-2</v>
      </c>
      <c r="F36" s="521">
        <v>4.2900000000000001E-2</v>
      </c>
      <c r="G36" s="521">
        <v>4.2900000000000001E-2</v>
      </c>
      <c r="H36" s="521">
        <v>4.3900000000000002E-2</v>
      </c>
      <c r="I36" s="521">
        <v>4.3900000000000002E-2</v>
      </c>
      <c r="J36" s="521">
        <v>4.3900000000000002E-2</v>
      </c>
      <c r="K36" s="521">
        <v>4.3900000000000002E-2</v>
      </c>
      <c r="L36" s="521">
        <v>4.3900000000000002E-2</v>
      </c>
      <c r="M36" s="521">
        <v>4.3900000000000002E-2</v>
      </c>
      <c r="N36" s="521">
        <v>4.3900000000000002E-2</v>
      </c>
      <c r="O36" s="521">
        <v>4.4400000000000002E-2</v>
      </c>
      <c r="P36" s="521">
        <v>4.4400000000000002E-2</v>
      </c>
      <c r="Q36" s="521">
        <v>4.4400000000000002E-2</v>
      </c>
      <c r="R36" s="521">
        <v>4.4400000000000002E-2</v>
      </c>
      <c r="S36" s="521">
        <v>4.4400000000000002E-2</v>
      </c>
      <c r="T36" s="521">
        <v>4.6399999999999997E-2</v>
      </c>
      <c r="U36" s="521">
        <v>4.6399999999999997E-2</v>
      </c>
      <c r="V36" s="521">
        <v>4.6399999999999997E-2</v>
      </c>
      <c r="W36" s="521">
        <v>4.6399999999999997E-2</v>
      </c>
      <c r="X36" s="521">
        <v>4.6399999999999997E-2</v>
      </c>
      <c r="Y36" s="521">
        <v>4.8300000000000003E-2</v>
      </c>
      <c r="Z36" s="521">
        <v>4.8300000000000003E-2</v>
      </c>
      <c r="AA36" s="521">
        <v>4.8800000000000003E-2</v>
      </c>
      <c r="AB36" s="521">
        <v>4.8800000000000003E-2</v>
      </c>
      <c r="AC36" s="521">
        <v>4.8800000000000003E-2</v>
      </c>
      <c r="AD36" s="521">
        <v>4.8800000000000003E-2</v>
      </c>
      <c r="AE36" s="521">
        <v>4.9599999999999998E-2</v>
      </c>
      <c r="AF36" s="521">
        <v>4.9599999999999998E-2</v>
      </c>
      <c r="AG36" s="521">
        <v>4.9599999999999998E-2</v>
      </c>
      <c r="AH36" s="521">
        <v>4.9599999999999998E-2</v>
      </c>
      <c r="AI36" s="521">
        <v>4.9599999999999998E-2</v>
      </c>
      <c r="AJ36" s="521">
        <v>4.9599999999999998E-2</v>
      </c>
      <c r="AK36" s="521">
        <v>5.11E-2</v>
      </c>
      <c r="AL36" s="521">
        <v>5.11E-2</v>
      </c>
      <c r="AM36" s="521">
        <v>5.21E-2</v>
      </c>
      <c r="AN36" s="521">
        <v>5.21E-2</v>
      </c>
      <c r="AO36" s="521">
        <v>5.21E-2</v>
      </c>
      <c r="AP36" s="521">
        <v>5.3100000000000001E-2</v>
      </c>
      <c r="AQ36" s="521">
        <v>5.3100000000000001E-2</v>
      </c>
      <c r="AR36" s="521">
        <v>5.3100000000000001E-2</v>
      </c>
      <c r="AS36" s="521">
        <v>5.3100000000000001E-2</v>
      </c>
      <c r="AT36" s="521">
        <v>5.3100000000000001E-2</v>
      </c>
      <c r="AU36" s="521">
        <v>5.3100000000000001E-2</v>
      </c>
      <c r="AV36" s="521">
        <v>5.3100000000000001E-2</v>
      </c>
      <c r="AW36" s="521">
        <v>5.3100000000000001E-2</v>
      </c>
      <c r="AX36" s="521">
        <v>5.3100000000000001E-2</v>
      </c>
      <c r="AY36" s="521">
        <v>5.3100000000000001E-2</v>
      </c>
      <c r="AZ36" s="521">
        <v>5.3100000000000001E-2</v>
      </c>
      <c r="BA36" s="521">
        <v>5.3100000000000001E-2</v>
      </c>
      <c r="BB36" s="521">
        <v>5.3100000000000001E-2</v>
      </c>
      <c r="BC36" s="521">
        <v>5.3100000000000001E-2</v>
      </c>
      <c r="BD36" s="728">
        <v>5.3100000000000001E-2</v>
      </c>
      <c r="BE36" s="728">
        <v>5.3600000000000002E-2</v>
      </c>
      <c r="BF36" s="728">
        <v>5.3600000000000002E-2</v>
      </c>
      <c r="BG36" s="508">
        <v>5.3600000000000002E-2</v>
      </c>
      <c r="BH36" s="508">
        <v>5.3600000000000002E-2</v>
      </c>
      <c r="BI36" s="508">
        <v>5.3600000000000002E-2</v>
      </c>
      <c r="BJ36" s="508">
        <v>5.3600000000000002E-2</v>
      </c>
      <c r="BK36" s="508">
        <v>5.3600000000000002E-2</v>
      </c>
      <c r="BL36" s="508">
        <v>5.3600000000000002E-2</v>
      </c>
      <c r="BM36" s="508">
        <v>5.3600000000000002E-2</v>
      </c>
      <c r="BN36" s="508">
        <v>5.3600000000000002E-2</v>
      </c>
      <c r="BO36" s="508">
        <v>5.3600000000000002E-2</v>
      </c>
      <c r="BP36" s="508">
        <v>5.3600000000000002E-2</v>
      </c>
      <c r="BQ36" s="508">
        <v>5.3600000000000002E-2</v>
      </c>
      <c r="BR36" s="508">
        <v>5.3600000000000002E-2</v>
      </c>
      <c r="BS36" s="508">
        <v>5.3600000000000002E-2</v>
      </c>
      <c r="BT36" s="508">
        <v>5.3600000000000002E-2</v>
      </c>
      <c r="BU36" s="508">
        <v>5.3600000000000002E-2</v>
      </c>
      <c r="BV36" s="508">
        <v>5.3600000000000002E-2</v>
      </c>
    </row>
    <row r="37" spans="1:74" ht="12" customHeight="1" x14ac:dyDescent="0.3">
      <c r="A37" s="333" t="s">
        <v>814</v>
      </c>
      <c r="B37" s="496" t="s">
        <v>1071</v>
      </c>
      <c r="C37" s="521">
        <v>1.2797000000000001</v>
      </c>
      <c r="D37" s="521">
        <v>1.2797000000000001</v>
      </c>
      <c r="E37" s="521">
        <v>1.2797000000000001</v>
      </c>
      <c r="F37" s="521">
        <v>1.2797000000000001</v>
      </c>
      <c r="G37" s="521">
        <v>1.2797000000000001</v>
      </c>
      <c r="H37" s="521">
        <v>1.2797000000000001</v>
      </c>
      <c r="I37" s="521">
        <v>1.2797000000000001</v>
      </c>
      <c r="J37" s="521">
        <v>1.2797000000000001</v>
      </c>
      <c r="K37" s="521">
        <v>1.2797000000000001</v>
      </c>
      <c r="L37" s="521">
        <v>1.2797000000000001</v>
      </c>
      <c r="M37" s="521">
        <v>1.2797000000000001</v>
      </c>
      <c r="N37" s="521">
        <v>1.2797000000000001</v>
      </c>
      <c r="O37" s="521">
        <v>1.2998000000000001</v>
      </c>
      <c r="P37" s="521">
        <v>1.2998000000000001</v>
      </c>
      <c r="Q37" s="521">
        <v>1.2998000000000001</v>
      </c>
      <c r="R37" s="521">
        <v>1.2998000000000001</v>
      </c>
      <c r="S37" s="521">
        <v>1.2998000000000001</v>
      </c>
      <c r="T37" s="521">
        <v>1.2998000000000001</v>
      </c>
      <c r="U37" s="521">
        <v>1.2998000000000001</v>
      </c>
      <c r="V37" s="521">
        <v>1.2998000000000001</v>
      </c>
      <c r="W37" s="521">
        <v>1.2998000000000001</v>
      </c>
      <c r="X37" s="521">
        <v>1.2998000000000001</v>
      </c>
      <c r="Y37" s="521">
        <v>1.2998000000000001</v>
      </c>
      <c r="Z37" s="521">
        <v>1.2998000000000001</v>
      </c>
      <c r="AA37" s="521">
        <v>1.2586999999999999</v>
      </c>
      <c r="AB37" s="521">
        <v>1.2586999999999999</v>
      </c>
      <c r="AC37" s="521">
        <v>1.2586999999999999</v>
      </c>
      <c r="AD37" s="521">
        <v>1.2586999999999999</v>
      </c>
      <c r="AE37" s="521">
        <v>1.2586999999999999</v>
      </c>
      <c r="AF37" s="521">
        <v>1.228</v>
      </c>
      <c r="AG37" s="521">
        <v>1.228</v>
      </c>
      <c r="AH37" s="521">
        <v>1.228</v>
      </c>
      <c r="AI37" s="521">
        <v>1.228</v>
      </c>
      <c r="AJ37" s="521">
        <v>1.228</v>
      </c>
      <c r="AK37" s="521">
        <v>1.228</v>
      </c>
      <c r="AL37" s="521">
        <v>1.228</v>
      </c>
      <c r="AM37" s="521">
        <v>1.2298</v>
      </c>
      <c r="AN37" s="521">
        <v>1.2298</v>
      </c>
      <c r="AO37" s="521">
        <v>1.2298</v>
      </c>
      <c r="AP37" s="521">
        <v>1.2566999999999999</v>
      </c>
      <c r="AQ37" s="521">
        <v>1.2566999999999999</v>
      </c>
      <c r="AR37" s="521">
        <v>1.2566999999999999</v>
      </c>
      <c r="AS37" s="521">
        <v>1.2566999999999999</v>
      </c>
      <c r="AT37" s="521">
        <v>1.2566999999999999</v>
      </c>
      <c r="AU37" s="521">
        <v>1.2566999999999999</v>
      </c>
      <c r="AV37" s="521">
        <v>1.2566999999999999</v>
      </c>
      <c r="AW37" s="521">
        <v>1.2566999999999999</v>
      </c>
      <c r="AX37" s="521">
        <v>1.2566999999999999</v>
      </c>
      <c r="AY37" s="521">
        <v>1.2535000000000001</v>
      </c>
      <c r="AZ37" s="521">
        <v>1.2535000000000001</v>
      </c>
      <c r="BA37" s="521">
        <v>1.2535000000000001</v>
      </c>
      <c r="BB37" s="521">
        <v>1.2535000000000001</v>
      </c>
      <c r="BC37" s="521">
        <v>1.2535000000000001</v>
      </c>
      <c r="BD37" s="728">
        <v>1.2535000000000001</v>
      </c>
      <c r="BE37" s="728">
        <v>1.2535000000000001</v>
      </c>
      <c r="BF37" s="728">
        <v>1.2535000000000001</v>
      </c>
      <c r="BG37" s="508">
        <v>1.2535000000000001</v>
      </c>
      <c r="BH37" s="508">
        <v>1.2535000000000001</v>
      </c>
      <c r="BI37" s="508">
        <v>1.2535000000000001</v>
      </c>
      <c r="BJ37" s="508">
        <v>1.2535000000000001</v>
      </c>
      <c r="BK37" s="508">
        <v>1.2535000000000001</v>
      </c>
      <c r="BL37" s="508">
        <v>1.2535000000000001</v>
      </c>
      <c r="BM37" s="508">
        <v>1.2535000000000001</v>
      </c>
      <c r="BN37" s="508">
        <v>1.2535000000000001</v>
      </c>
      <c r="BO37" s="508">
        <v>1.2535000000000001</v>
      </c>
      <c r="BP37" s="508">
        <v>1.2535000000000001</v>
      </c>
      <c r="BQ37" s="508">
        <v>1.2535000000000001</v>
      </c>
      <c r="BR37" s="508">
        <v>1.2736000000000001</v>
      </c>
      <c r="BS37" s="508">
        <v>1.2736000000000001</v>
      </c>
      <c r="BT37" s="508">
        <v>1.2736000000000001</v>
      </c>
      <c r="BU37" s="508">
        <v>1.2736000000000001</v>
      </c>
      <c r="BV37" s="508">
        <v>1.2969999999999999</v>
      </c>
    </row>
    <row r="38" spans="1:74" ht="12" customHeight="1" x14ac:dyDescent="0.3">
      <c r="A38" s="333"/>
      <c r="B38" s="332" t="s">
        <v>1074</v>
      </c>
      <c r="C38" s="522"/>
      <c r="D38" s="522"/>
      <c r="E38" s="522"/>
      <c r="F38" s="522"/>
      <c r="G38" s="522"/>
      <c r="H38" s="522"/>
      <c r="I38" s="522"/>
      <c r="J38" s="522"/>
      <c r="K38" s="522"/>
      <c r="L38" s="522"/>
      <c r="M38" s="522"/>
      <c r="N38" s="522"/>
      <c r="O38" s="522"/>
      <c r="P38" s="522"/>
      <c r="Q38" s="522"/>
      <c r="R38" s="522"/>
      <c r="S38" s="522"/>
      <c r="T38" s="522"/>
      <c r="U38" s="522"/>
      <c r="V38" s="522"/>
      <c r="W38" s="522"/>
      <c r="X38" s="522"/>
      <c r="Y38" s="522"/>
      <c r="Z38" s="522"/>
      <c r="AA38" s="522"/>
      <c r="AB38" s="522"/>
      <c r="AC38" s="522"/>
      <c r="AD38" s="522"/>
      <c r="AE38" s="522"/>
      <c r="AF38" s="522"/>
      <c r="AG38" s="522"/>
      <c r="AH38" s="522"/>
      <c r="AI38" s="522"/>
      <c r="AJ38" s="522"/>
      <c r="AK38" s="522"/>
      <c r="AL38" s="522"/>
      <c r="AM38" s="522"/>
      <c r="AN38" s="522"/>
      <c r="AO38" s="522"/>
      <c r="AP38" s="522"/>
      <c r="AQ38" s="522"/>
      <c r="AR38" s="522"/>
      <c r="AS38" s="522"/>
      <c r="AT38" s="522"/>
      <c r="AU38" s="522"/>
      <c r="AV38" s="522"/>
      <c r="AW38" s="522"/>
      <c r="AX38" s="522"/>
      <c r="AY38" s="522"/>
      <c r="AZ38" s="522"/>
      <c r="BA38" s="522"/>
      <c r="BB38" s="522"/>
      <c r="BC38" s="522"/>
      <c r="BD38" s="800"/>
      <c r="BE38" s="800"/>
      <c r="BF38" s="800"/>
      <c r="BG38" s="527"/>
      <c r="BH38" s="527"/>
      <c r="BI38" s="527"/>
      <c r="BJ38" s="527"/>
      <c r="BK38" s="527"/>
      <c r="BL38" s="527"/>
      <c r="BM38" s="527"/>
      <c r="BN38" s="527"/>
      <c r="BO38" s="527"/>
      <c r="BP38" s="527"/>
      <c r="BQ38" s="527"/>
      <c r="BR38" s="527"/>
      <c r="BS38" s="527"/>
      <c r="BT38" s="527"/>
      <c r="BU38" s="527"/>
      <c r="BV38" s="527"/>
    </row>
    <row r="39" spans="1:74" s="537" customFormat="1" ht="12" customHeight="1" x14ac:dyDescent="0.3">
      <c r="A39" s="536" t="s">
        <v>818</v>
      </c>
      <c r="B39" s="883" t="s">
        <v>1065</v>
      </c>
      <c r="C39" s="344">
        <v>23.742193</v>
      </c>
      <c r="D39" s="344">
        <v>24.026416000000001</v>
      </c>
      <c r="E39" s="344">
        <v>24.351240000000001</v>
      </c>
      <c r="F39" s="344">
        <v>24.658262000000001</v>
      </c>
      <c r="G39" s="344">
        <v>24.919912</v>
      </c>
      <c r="H39" s="344">
        <v>25.247999</v>
      </c>
      <c r="I39" s="344">
        <v>25.581581</v>
      </c>
      <c r="J39" s="344">
        <v>25.961963000000001</v>
      </c>
      <c r="K39" s="344">
        <v>26.251930000000002</v>
      </c>
      <c r="L39" s="344">
        <v>26.654520999999999</v>
      </c>
      <c r="M39" s="344">
        <v>27.027764999999999</v>
      </c>
      <c r="N39" s="344">
        <v>27.584778</v>
      </c>
      <c r="O39" s="344">
        <v>28.190121999999999</v>
      </c>
      <c r="P39" s="344">
        <v>28.529007</v>
      </c>
      <c r="Q39" s="344">
        <v>28.897286999999999</v>
      </c>
      <c r="R39" s="344">
        <v>29.338249000000001</v>
      </c>
      <c r="S39" s="344">
        <v>29.729969000000001</v>
      </c>
      <c r="T39" s="344">
        <v>30.341802000000001</v>
      </c>
      <c r="U39" s="344">
        <v>30.673596</v>
      </c>
      <c r="V39" s="344">
        <v>31.157551000000002</v>
      </c>
      <c r="W39" s="344">
        <v>31.52542</v>
      </c>
      <c r="X39" s="344">
        <v>31.928014999999998</v>
      </c>
      <c r="Y39" s="344">
        <v>32.393793000000002</v>
      </c>
      <c r="Z39" s="344">
        <v>33.080956</v>
      </c>
      <c r="AA39" s="344">
        <v>33.635080000000002</v>
      </c>
      <c r="AB39" s="344">
        <v>34.229838999999998</v>
      </c>
      <c r="AC39" s="344">
        <v>34.771704</v>
      </c>
      <c r="AD39" s="344">
        <v>35.264544999999998</v>
      </c>
      <c r="AE39" s="344">
        <v>35.779280999999997</v>
      </c>
      <c r="AF39" s="344">
        <v>36.321424</v>
      </c>
      <c r="AG39" s="344">
        <v>36.849044999999997</v>
      </c>
      <c r="AH39" s="344">
        <v>37.373382999999997</v>
      </c>
      <c r="AI39" s="344">
        <v>37.982647999999998</v>
      </c>
      <c r="AJ39" s="344">
        <v>38.539679</v>
      </c>
      <c r="AK39" s="344">
        <v>39.145741999999998</v>
      </c>
      <c r="AL39" s="344">
        <v>39.828018</v>
      </c>
      <c r="AM39" s="344">
        <v>40.576776000000002</v>
      </c>
      <c r="AN39" s="344">
        <v>41.186777999999997</v>
      </c>
      <c r="AO39" s="344">
        <v>41.653334999999998</v>
      </c>
      <c r="AP39" s="344">
        <v>42.428282000000003</v>
      </c>
      <c r="AQ39" s="344">
        <v>43.110219000000001</v>
      </c>
      <c r="AR39" s="344">
        <v>43.837758999999998</v>
      </c>
      <c r="AS39" s="344">
        <v>44.441723000000003</v>
      </c>
      <c r="AT39" s="344">
        <v>45.279286999999997</v>
      </c>
      <c r="AU39" s="344">
        <v>45.892730999999998</v>
      </c>
      <c r="AV39" s="344">
        <v>46.547578999999999</v>
      </c>
      <c r="AW39" s="344">
        <v>47.258229999999998</v>
      </c>
      <c r="AX39" s="344">
        <v>47.703910999999998</v>
      </c>
      <c r="AY39" s="344">
        <v>48.084080999999998</v>
      </c>
      <c r="AZ39" s="344">
        <v>48.821500999999998</v>
      </c>
      <c r="BA39" s="344">
        <v>49.266441999999998</v>
      </c>
      <c r="BB39" s="344">
        <v>49.760192000000004</v>
      </c>
      <c r="BC39" s="344">
        <v>50.196477999999999</v>
      </c>
      <c r="BD39" s="784">
        <v>50.768349999999998</v>
      </c>
      <c r="BE39" s="784">
        <v>51.333460000000002</v>
      </c>
      <c r="BF39" s="784">
        <v>51.933439999999997</v>
      </c>
      <c r="BG39" s="514">
        <v>52.537089999999999</v>
      </c>
      <c r="BH39" s="514">
        <v>53.143129999999999</v>
      </c>
      <c r="BI39" s="514">
        <v>53.755000000000003</v>
      </c>
      <c r="BJ39" s="514">
        <v>54.372050000000002</v>
      </c>
      <c r="BK39" s="514">
        <v>54.993029999999997</v>
      </c>
      <c r="BL39" s="514">
        <v>55.619030000000002</v>
      </c>
      <c r="BM39" s="514">
        <v>56.250340000000001</v>
      </c>
      <c r="BN39" s="514">
        <v>56.887259999999998</v>
      </c>
      <c r="BO39" s="514">
        <v>57.529409999999999</v>
      </c>
      <c r="BP39" s="514">
        <v>58.176580000000001</v>
      </c>
      <c r="BQ39" s="514">
        <v>58.828490000000002</v>
      </c>
      <c r="BR39" s="514">
        <v>59.484999999999999</v>
      </c>
      <c r="BS39" s="514">
        <v>60.146059999999999</v>
      </c>
      <c r="BT39" s="514">
        <v>60.811979999999998</v>
      </c>
      <c r="BU39" s="514">
        <v>61.482390000000002</v>
      </c>
      <c r="BV39" s="514">
        <v>62.157130000000002</v>
      </c>
    </row>
    <row r="40" spans="1:74" ht="12" customHeight="1" x14ac:dyDescent="0.3">
      <c r="A40" s="333" t="s">
        <v>815</v>
      </c>
      <c r="B40" s="538" t="s">
        <v>1068</v>
      </c>
      <c r="C40" s="521">
        <v>14.622498999999999</v>
      </c>
      <c r="D40" s="521">
        <v>14.832188</v>
      </c>
      <c r="E40" s="521">
        <v>15.064244</v>
      </c>
      <c r="F40" s="521">
        <v>15.280556000000001</v>
      </c>
      <c r="G40" s="521">
        <v>15.472886000000001</v>
      </c>
      <c r="H40" s="521">
        <v>15.681653000000001</v>
      </c>
      <c r="I40" s="521">
        <v>15.898906999999999</v>
      </c>
      <c r="J40" s="521">
        <v>16.129619000000002</v>
      </c>
      <c r="K40" s="521">
        <v>16.364021999999999</v>
      </c>
      <c r="L40" s="521">
        <v>16.635429999999999</v>
      </c>
      <c r="M40" s="521">
        <v>16.884810000000002</v>
      </c>
      <c r="N40" s="521">
        <v>17.163338</v>
      </c>
      <c r="O40" s="521">
        <v>17.531521999999999</v>
      </c>
      <c r="P40" s="521">
        <v>17.807316</v>
      </c>
      <c r="Q40" s="521">
        <v>18.047788000000001</v>
      </c>
      <c r="R40" s="521">
        <v>18.392358000000002</v>
      </c>
      <c r="S40" s="521">
        <v>18.678294999999999</v>
      </c>
      <c r="T40" s="521">
        <v>19.119073</v>
      </c>
      <c r="U40" s="521">
        <v>19.403939999999999</v>
      </c>
      <c r="V40" s="521">
        <v>19.744788</v>
      </c>
      <c r="W40" s="521">
        <v>20.053785000000001</v>
      </c>
      <c r="X40" s="521">
        <v>20.370718</v>
      </c>
      <c r="Y40" s="521">
        <v>20.682724</v>
      </c>
      <c r="Z40" s="521">
        <v>21.116185000000002</v>
      </c>
      <c r="AA40" s="521">
        <v>21.342507999999999</v>
      </c>
      <c r="AB40" s="521">
        <v>21.777138999999998</v>
      </c>
      <c r="AC40" s="521">
        <v>22.187647999999999</v>
      </c>
      <c r="AD40" s="521">
        <v>22.604019999999998</v>
      </c>
      <c r="AE40" s="521">
        <v>22.993120000000001</v>
      </c>
      <c r="AF40" s="521">
        <v>23.394763999999999</v>
      </c>
      <c r="AG40" s="521">
        <v>23.816818000000001</v>
      </c>
      <c r="AH40" s="521">
        <v>24.279709</v>
      </c>
      <c r="AI40" s="521">
        <v>24.735551999999998</v>
      </c>
      <c r="AJ40" s="521">
        <v>25.241482999999999</v>
      </c>
      <c r="AK40" s="521">
        <v>25.727995</v>
      </c>
      <c r="AL40" s="521">
        <v>26.29401</v>
      </c>
      <c r="AM40" s="521">
        <v>26.889279999999999</v>
      </c>
      <c r="AN40" s="521">
        <v>27.336152999999999</v>
      </c>
      <c r="AO40" s="521">
        <v>27.809099</v>
      </c>
      <c r="AP40" s="521">
        <v>28.383140999999998</v>
      </c>
      <c r="AQ40" s="521">
        <v>28.947137000000001</v>
      </c>
      <c r="AR40" s="521">
        <v>29.594183999999998</v>
      </c>
      <c r="AS40" s="521">
        <v>30.1172</v>
      </c>
      <c r="AT40" s="521">
        <v>30.904893999999999</v>
      </c>
      <c r="AU40" s="521">
        <v>31.370850000000001</v>
      </c>
      <c r="AV40" s="521">
        <v>31.898123999999999</v>
      </c>
      <c r="AW40" s="521">
        <v>32.359203999999998</v>
      </c>
      <c r="AX40" s="521">
        <v>32.850138999999999</v>
      </c>
      <c r="AY40" s="521">
        <v>33.093622000000003</v>
      </c>
      <c r="AZ40" s="521">
        <v>33.530321000000001</v>
      </c>
      <c r="BA40" s="521">
        <v>33.795909999999999</v>
      </c>
      <c r="BB40" s="521">
        <v>34.216662999999997</v>
      </c>
      <c r="BC40" s="521">
        <v>34.295625000000001</v>
      </c>
      <c r="BD40" s="728">
        <v>34.704940000000001</v>
      </c>
      <c r="BE40" s="728">
        <v>35.117710000000002</v>
      </c>
      <c r="BF40" s="728">
        <v>35.534469999999999</v>
      </c>
      <c r="BG40" s="508">
        <v>35.955159999999999</v>
      </c>
      <c r="BH40" s="508">
        <v>36.379919999999998</v>
      </c>
      <c r="BI40" s="508">
        <v>36.807810000000003</v>
      </c>
      <c r="BJ40" s="508">
        <v>37.23856</v>
      </c>
      <c r="BK40" s="508">
        <v>37.671439999999997</v>
      </c>
      <c r="BL40" s="508">
        <v>38.107430000000001</v>
      </c>
      <c r="BM40" s="508">
        <v>38.546729999999997</v>
      </c>
      <c r="BN40" s="508">
        <v>38.989669999999997</v>
      </c>
      <c r="BO40" s="508">
        <v>39.435870000000001</v>
      </c>
      <c r="BP40" s="508">
        <v>39.885109999999997</v>
      </c>
      <c r="BQ40" s="508">
        <v>40.337110000000003</v>
      </c>
      <c r="BR40" s="508">
        <v>40.791710000000002</v>
      </c>
      <c r="BS40" s="508">
        <v>41.248869999999997</v>
      </c>
      <c r="BT40" s="508">
        <v>41.708889999999997</v>
      </c>
      <c r="BU40" s="508">
        <v>42.171419999999998</v>
      </c>
      <c r="BV40" s="508">
        <v>42.636299999999999</v>
      </c>
    </row>
    <row r="41" spans="1:74" ht="12" customHeight="1" x14ac:dyDescent="0.3">
      <c r="A41" s="333" t="s">
        <v>816</v>
      </c>
      <c r="B41" s="538" t="s">
        <v>1014</v>
      </c>
      <c r="C41" s="521">
        <v>7.3020889999999996</v>
      </c>
      <c r="D41" s="521">
        <v>7.3553490000000004</v>
      </c>
      <c r="E41" s="521">
        <v>7.4264140000000003</v>
      </c>
      <c r="F41" s="521">
        <v>7.508483</v>
      </c>
      <c r="G41" s="521">
        <v>7.5631779999999997</v>
      </c>
      <c r="H41" s="521">
        <v>7.6413729999999997</v>
      </c>
      <c r="I41" s="521">
        <v>7.7291679999999996</v>
      </c>
      <c r="J41" s="521">
        <v>7.8628439999999999</v>
      </c>
      <c r="K41" s="521">
        <v>7.9090610000000003</v>
      </c>
      <c r="L41" s="521">
        <v>8.0205160000000006</v>
      </c>
      <c r="M41" s="521">
        <v>8.1277530000000002</v>
      </c>
      <c r="N41" s="521">
        <v>8.3760929999999991</v>
      </c>
      <c r="O41" s="521">
        <v>8.6013950000000001</v>
      </c>
      <c r="P41" s="521">
        <v>8.6453340000000001</v>
      </c>
      <c r="Q41" s="521">
        <v>8.7521149999999999</v>
      </c>
      <c r="R41" s="521">
        <v>8.837256</v>
      </c>
      <c r="S41" s="521">
        <v>8.9246020000000001</v>
      </c>
      <c r="T41" s="521">
        <v>9.0768020000000007</v>
      </c>
      <c r="U41" s="521">
        <v>9.1320320000000006</v>
      </c>
      <c r="V41" s="521">
        <v>9.2575679999999991</v>
      </c>
      <c r="W41" s="521">
        <v>9.2944750000000003</v>
      </c>
      <c r="X41" s="521">
        <v>9.3723539999999996</v>
      </c>
      <c r="Y41" s="521">
        <v>9.5120109999999993</v>
      </c>
      <c r="Z41" s="521">
        <v>9.7520340000000001</v>
      </c>
      <c r="AA41" s="521">
        <v>10.082924999999999</v>
      </c>
      <c r="AB41" s="521">
        <v>10.239179999999999</v>
      </c>
      <c r="AC41" s="521">
        <v>10.36327</v>
      </c>
      <c r="AD41" s="521">
        <v>10.42977</v>
      </c>
      <c r="AE41" s="521">
        <v>10.550326</v>
      </c>
      <c r="AF41" s="521">
        <v>10.681072</v>
      </c>
      <c r="AG41" s="521">
        <v>10.780798000000001</v>
      </c>
      <c r="AH41" s="521">
        <v>10.833050999999999</v>
      </c>
      <c r="AI41" s="521">
        <v>10.976637999999999</v>
      </c>
      <c r="AJ41" s="521">
        <v>11.003876</v>
      </c>
      <c r="AK41" s="521">
        <v>11.117277</v>
      </c>
      <c r="AL41" s="521">
        <v>11.212300000000001</v>
      </c>
      <c r="AM41" s="521">
        <v>11.324059</v>
      </c>
      <c r="AN41" s="521">
        <v>11.483115</v>
      </c>
      <c r="AO41" s="521">
        <v>11.458273999999999</v>
      </c>
      <c r="AP41" s="521">
        <v>11.605226999999999</v>
      </c>
      <c r="AQ41" s="521">
        <v>11.721816</v>
      </c>
      <c r="AR41" s="521">
        <v>11.789643999999999</v>
      </c>
      <c r="AS41" s="521">
        <v>11.861431</v>
      </c>
      <c r="AT41" s="521">
        <v>11.916962</v>
      </c>
      <c r="AU41" s="521">
        <v>12.045911</v>
      </c>
      <c r="AV41" s="521">
        <v>12.140817</v>
      </c>
      <c r="AW41" s="521">
        <v>12.336005</v>
      </c>
      <c r="AX41" s="521">
        <v>12.285280999999999</v>
      </c>
      <c r="AY41" s="521">
        <v>12.417899999999999</v>
      </c>
      <c r="AZ41" s="521">
        <v>12.669069</v>
      </c>
      <c r="BA41" s="521">
        <v>12.852239000000001</v>
      </c>
      <c r="BB41" s="521">
        <v>12.903048999999999</v>
      </c>
      <c r="BC41" s="521">
        <v>13.282657</v>
      </c>
      <c r="BD41" s="728">
        <v>13.425829999999999</v>
      </c>
      <c r="BE41" s="728">
        <v>13.559200000000001</v>
      </c>
      <c r="BF41" s="728">
        <v>13.722200000000001</v>
      </c>
      <c r="BG41" s="508">
        <v>13.884930000000001</v>
      </c>
      <c r="BH41" s="508">
        <v>14.046049999999999</v>
      </c>
      <c r="BI41" s="508">
        <v>14.209770000000001</v>
      </c>
      <c r="BJ41" s="508">
        <v>14.37571</v>
      </c>
      <c r="BK41" s="508">
        <v>14.54336</v>
      </c>
      <c r="BL41" s="508">
        <v>14.712870000000001</v>
      </c>
      <c r="BM41" s="508">
        <v>14.884270000000001</v>
      </c>
      <c r="BN41" s="508">
        <v>15.05757</v>
      </c>
      <c r="BO41" s="508">
        <v>15.232760000000001</v>
      </c>
      <c r="BP41" s="508">
        <v>15.409840000000001</v>
      </c>
      <c r="BQ41" s="508">
        <v>15.58883</v>
      </c>
      <c r="BR41" s="508">
        <v>15.769729999999999</v>
      </c>
      <c r="BS41" s="508">
        <v>15.952540000000001</v>
      </c>
      <c r="BT41" s="508">
        <v>16.137270000000001</v>
      </c>
      <c r="BU41" s="508">
        <v>16.323910000000001</v>
      </c>
      <c r="BV41" s="508">
        <v>16.512429999999998</v>
      </c>
    </row>
    <row r="42" spans="1:74" s="882" customFormat="1" ht="12" customHeight="1" x14ac:dyDescent="0.3">
      <c r="A42" s="333" t="s">
        <v>817</v>
      </c>
      <c r="B42" s="884" t="s">
        <v>1013</v>
      </c>
      <c r="C42" s="523">
        <v>1.8176049999999999</v>
      </c>
      <c r="D42" s="523">
        <v>1.8388789999999999</v>
      </c>
      <c r="E42" s="523">
        <v>1.860582</v>
      </c>
      <c r="F42" s="523">
        <v>1.8692230000000001</v>
      </c>
      <c r="G42" s="523">
        <v>1.883848</v>
      </c>
      <c r="H42" s="523">
        <v>1.924973</v>
      </c>
      <c r="I42" s="523">
        <v>1.953506</v>
      </c>
      <c r="J42" s="523">
        <v>1.9695</v>
      </c>
      <c r="K42" s="523">
        <v>1.978847</v>
      </c>
      <c r="L42" s="523">
        <v>1.998575</v>
      </c>
      <c r="M42" s="523">
        <v>2.0152019999999999</v>
      </c>
      <c r="N42" s="523">
        <v>2.045347</v>
      </c>
      <c r="O42" s="523">
        <v>2.0572050000000002</v>
      </c>
      <c r="P42" s="523">
        <v>2.0763569999999998</v>
      </c>
      <c r="Q42" s="523">
        <v>2.0973839999999999</v>
      </c>
      <c r="R42" s="523">
        <v>2.108635</v>
      </c>
      <c r="S42" s="523">
        <v>2.1270720000000001</v>
      </c>
      <c r="T42" s="523">
        <v>2.1459269999999999</v>
      </c>
      <c r="U42" s="523">
        <v>2.1376240000000002</v>
      </c>
      <c r="V42" s="523">
        <v>2.155195</v>
      </c>
      <c r="W42" s="523">
        <v>2.1771600000000002</v>
      </c>
      <c r="X42" s="523">
        <v>2.1849430000000001</v>
      </c>
      <c r="Y42" s="523">
        <v>2.199058</v>
      </c>
      <c r="Z42" s="523">
        <v>2.2127370000000002</v>
      </c>
      <c r="AA42" s="523">
        <v>2.2096469999999999</v>
      </c>
      <c r="AB42" s="523">
        <v>2.2135199999999999</v>
      </c>
      <c r="AC42" s="523">
        <v>2.2207859999999999</v>
      </c>
      <c r="AD42" s="523">
        <v>2.2307549999999998</v>
      </c>
      <c r="AE42" s="523">
        <v>2.2358349999999998</v>
      </c>
      <c r="AF42" s="523">
        <v>2.2455880000000001</v>
      </c>
      <c r="AG42" s="523">
        <v>2.2514289999999999</v>
      </c>
      <c r="AH42" s="523">
        <v>2.2606229999999998</v>
      </c>
      <c r="AI42" s="523">
        <v>2.2704580000000001</v>
      </c>
      <c r="AJ42" s="523">
        <v>2.2943199999999999</v>
      </c>
      <c r="AK42" s="523">
        <v>2.3004699999999998</v>
      </c>
      <c r="AL42" s="523">
        <v>2.3217080000000001</v>
      </c>
      <c r="AM42" s="523">
        <v>2.3634369999999998</v>
      </c>
      <c r="AN42" s="523">
        <v>2.3675099999999998</v>
      </c>
      <c r="AO42" s="523">
        <v>2.3859620000000001</v>
      </c>
      <c r="AP42" s="523">
        <v>2.4399139999999999</v>
      </c>
      <c r="AQ42" s="523">
        <v>2.4412660000000002</v>
      </c>
      <c r="AR42" s="523">
        <v>2.4539309999999999</v>
      </c>
      <c r="AS42" s="523">
        <v>2.4630920000000001</v>
      </c>
      <c r="AT42" s="523">
        <v>2.4574310000000001</v>
      </c>
      <c r="AU42" s="523">
        <v>2.4759699999999998</v>
      </c>
      <c r="AV42" s="523">
        <v>2.5086379999999999</v>
      </c>
      <c r="AW42" s="523">
        <v>2.563021</v>
      </c>
      <c r="AX42" s="523">
        <v>2.5684909999999999</v>
      </c>
      <c r="AY42" s="523">
        <v>2.572559</v>
      </c>
      <c r="AZ42" s="523">
        <v>2.6221109999999999</v>
      </c>
      <c r="BA42" s="523">
        <v>2.618293</v>
      </c>
      <c r="BB42" s="523">
        <v>2.6404800000000002</v>
      </c>
      <c r="BC42" s="523">
        <v>2.6181960000000002</v>
      </c>
      <c r="BD42" s="801">
        <v>2.6375839999999999</v>
      </c>
      <c r="BE42" s="801">
        <v>2.6565470000000002</v>
      </c>
      <c r="BF42" s="801">
        <v>2.6767780000000001</v>
      </c>
      <c r="BG42" s="511">
        <v>2.6969970000000001</v>
      </c>
      <c r="BH42" s="511">
        <v>2.717155</v>
      </c>
      <c r="BI42" s="511">
        <v>2.7374230000000002</v>
      </c>
      <c r="BJ42" s="511">
        <v>2.7577880000000001</v>
      </c>
      <c r="BK42" s="511">
        <v>2.7782260000000001</v>
      </c>
      <c r="BL42" s="511">
        <v>2.798743</v>
      </c>
      <c r="BM42" s="511">
        <v>2.8193419999999998</v>
      </c>
      <c r="BN42" s="511">
        <v>2.8400219999999998</v>
      </c>
      <c r="BO42" s="511">
        <v>2.8607830000000001</v>
      </c>
      <c r="BP42" s="511">
        <v>2.8816250000000001</v>
      </c>
      <c r="BQ42" s="511">
        <v>2.902549</v>
      </c>
      <c r="BR42" s="511">
        <v>2.9235549999999999</v>
      </c>
      <c r="BS42" s="511">
        <v>2.9446430000000001</v>
      </c>
      <c r="BT42" s="511">
        <v>2.9658129999999998</v>
      </c>
      <c r="BU42" s="511">
        <v>2.9870649999999999</v>
      </c>
      <c r="BV42" s="511">
        <v>3.0083980000000001</v>
      </c>
    </row>
    <row r="43" spans="1:74" ht="12" customHeight="1" x14ac:dyDescent="0.3">
      <c r="A43" s="333"/>
      <c r="B43" s="1078" t="s">
        <v>1496</v>
      </c>
      <c r="C43" s="1079"/>
      <c r="D43" s="1079"/>
      <c r="E43" s="1079"/>
      <c r="F43" s="1079"/>
      <c r="G43" s="1079"/>
      <c r="H43" s="1079"/>
      <c r="I43" s="1079"/>
      <c r="J43" s="1079"/>
      <c r="K43" s="1079"/>
      <c r="L43" s="1079"/>
      <c r="M43" s="1079"/>
      <c r="N43" s="1079"/>
      <c r="O43" s="1079"/>
      <c r="P43" s="1079"/>
      <c r="Q43" s="1080"/>
      <c r="R43" s="344"/>
      <c r="S43" s="344"/>
      <c r="T43" s="344"/>
      <c r="U43" s="344"/>
      <c r="V43" s="344"/>
      <c r="W43" s="344"/>
      <c r="X43" s="344"/>
      <c r="Y43" s="344"/>
      <c r="Z43" s="344"/>
      <c r="AA43" s="344"/>
      <c r="AB43" s="344"/>
      <c r="AC43" s="345"/>
      <c r="AD43" s="345"/>
      <c r="AE43" s="345"/>
      <c r="AF43" s="345"/>
      <c r="AG43" s="345"/>
      <c r="AH43" s="345"/>
      <c r="AI43" s="345"/>
      <c r="AJ43" s="345"/>
      <c r="AK43" s="345"/>
      <c r="AL43" s="345"/>
      <c r="AM43" s="345"/>
      <c r="AN43" s="345"/>
      <c r="AO43" s="345"/>
      <c r="AP43" s="345"/>
      <c r="AQ43" s="345"/>
      <c r="AR43" s="345"/>
      <c r="AS43" s="345"/>
      <c r="AT43" s="345"/>
      <c r="AU43" s="345"/>
      <c r="AV43" s="345"/>
      <c r="AW43" s="345"/>
      <c r="AX43" s="345"/>
      <c r="AY43" s="345"/>
      <c r="AZ43" s="345"/>
      <c r="BA43" s="345"/>
      <c r="BB43" s="345"/>
      <c r="BC43" s="345"/>
      <c r="BD43" s="815"/>
      <c r="BE43" s="815"/>
      <c r="BF43" s="815"/>
      <c r="BG43" s="345"/>
      <c r="BH43" s="345"/>
      <c r="BI43" s="345"/>
      <c r="BJ43" s="345"/>
      <c r="BK43" s="345"/>
      <c r="BL43" s="345"/>
      <c r="BM43" s="345"/>
      <c r="BN43" s="345"/>
      <c r="BO43" s="345"/>
      <c r="BP43" s="345"/>
      <c r="BQ43" s="345"/>
      <c r="BR43" s="345"/>
      <c r="BS43" s="345"/>
      <c r="BT43" s="345"/>
      <c r="BU43" s="345"/>
      <c r="BV43" s="345"/>
    </row>
    <row r="44" spans="1:74" ht="12" customHeight="1" x14ac:dyDescent="0.3">
      <c r="A44" s="333"/>
      <c r="B44" s="370" t="s">
        <v>834</v>
      </c>
      <c r="C44" s="370"/>
      <c r="D44" s="370"/>
      <c r="E44" s="370"/>
      <c r="F44" s="370"/>
      <c r="G44" s="370"/>
      <c r="H44" s="631"/>
      <c r="I44" s="370"/>
      <c r="J44" s="370"/>
      <c r="K44" s="370"/>
      <c r="L44" s="370"/>
      <c r="M44" s="370"/>
      <c r="N44" s="370"/>
      <c r="O44" s="370"/>
      <c r="P44" s="370"/>
      <c r="Q44" s="370"/>
      <c r="R44" s="344"/>
      <c r="S44" s="344"/>
      <c r="T44" s="344"/>
      <c r="U44" s="344"/>
      <c r="V44" s="344"/>
      <c r="W44" s="344"/>
      <c r="X44" s="344"/>
      <c r="Y44" s="344"/>
      <c r="Z44" s="344"/>
      <c r="AA44" s="344"/>
      <c r="AB44" s="344"/>
      <c r="AC44" s="345"/>
      <c r="AD44" s="345"/>
      <c r="AE44" s="345"/>
      <c r="AF44" s="345"/>
      <c r="AG44" s="345"/>
      <c r="AH44" s="345"/>
      <c r="AI44" s="345"/>
      <c r="AJ44" s="345"/>
      <c r="AK44" s="345"/>
      <c r="AL44" s="345"/>
      <c r="AM44" s="345"/>
      <c r="AN44" s="345"/>
      <c r="AO44" s="345"/>
      <c r="AP44" s="345"/>
      <c r="AQ44" s="345"/>
      <c r="AR44" s="345"/>
      <c r="AS44" s="345"/>
      <c r="AT44" s="345"/>
      <c r="AU44" s="345"/>
      <c r="AV44" s="345"/>
      <c r="AW44" s="345"/>
      <c r="AX44" s="345"/>
      <c r="AY44" s="345"/>
      <c r="AZ44" s="345"/>
      <c r="BA44" s="345"/>
      <c r="BB44" s="345"/>
      <c r="BC44" s="345"/>
      <c r="BD44" s="815"/>
      <c r="BE44" s="815"/>
      <c r="BF44" s="815"/>
      <c r="BG44" s="345"/>
      <c r="BH44" s="345"/>
      <c r="BI44" s="345"/>
      <c r="BJ44" s="345"/>
      <c r="BK44" s="345"/>
      <c r="BL44" s="345"/>
      <c r="BM44" s="345"/>
      <c r="BN44" s="345"/>
      <c r="BO44" s="345"/>
      <c r="BP44" s="345"/>
      <c r="BQ44" s="345"/>
      <c r="BR44" s="345"/>
      <c r="BS44" s="345"/>
      <c r="BT44" s="345"/>
      <c r="BU44" s="345"/>
      <c r="BV44" s="345"/>
    </row>
    <row r="45" spans="1:74" ht="12" customHeight="1" x14ac:dyDescent="0.3">
      <c r="A45" s="333"/>
      <c r="B45" s="988" t="str">
        <f>Dates!$G$2</f>
        <v>EIA completed modeling and analysis for this report on Thursday, September 5, 2024.</v>
      </c>
      <c r="C45" s="989"/>
      <c r="D45" s="989"/>
      <c r="E45" s="989"/>
      <c r="F45" s="989"/>
      <c r="G45" s="989"/>
      <c r="H45" s="989"/>
      <c r="I45" s="989"/>
      <c r="J45" s="989"/>
      <c r="K45" s="989"/>
      <c r="L45" s="989"/>
      <c r="M45" s="989"/>
      <c r="N45" s="989"/>
      <c r="O45" s="989"/>
      <c r="P45" s="989"/>
      <c r="Q45" s="989"/>
      <c r="R45" s="344"/>
      <c r="S45" s="344"/>
      <c r="T45" s="344"/>
      <c r="U45" s="344"/>
      <c r="V45" s="344"/>
      <c r="W45" s="344"/>
      <c r="X45" s="344"/>
      <c r="Y45" s="344"/>
      <c r="Z45" s="344"/>
      <c r="AA45" s="344"/>
      <c r="AB45" s="344"/>
      <c r="AC45" s="345"/>
      <c r="AD45" s="345"/>
      <c r="AE45" s="345"/>
      <c r="AF45" s="345"/>
      <c r="AG45" s="345"/>
      <c r="AH45" s="345"/>
      <c r="AI45" s="345"/>
      <c r="AJ45" s="345"/>
      <c r="AK45" s="345"/>
      <c r="AL45" s="345"/>
      <c r="AM45" s="345"/>
      <c r="AN45" s="345"/>
      <c r="AO45" s="345"/>
      <c r="AP45" s="345"/>
      <c r="AQ45" s="345"/>
      <c r="AR45" s="345"/>
      <c r="AS45" s="345"/>
      <c r="AT45" s="345"/>
      <c r="AU45" s="345"/>
      <c r="AV45" s="345"/>
      <c r="AW45" s="345"/>
      <c r="AX45" s="345"/>
      <c r="AY45" s="345"/>
      <c r="AZ45" s="345"/>
      <c r="BA45" s="345"/>
      <c r="BB45" s="345"/>
      <c r="BC45" s="345"/>
      <c r="BD45" s="815"/>
      <c r="BE45" s="815"/>
      <c r="BF45" s="815"/>
      <c r="BG45" s="345"/>
      <c r="BH45" s="345"/>
      <c r="BI45" s="345"/>
      <c r="BJ45" s="345"/>
      <c r="BK45" s="345"/>
      <c r="BL45" s="345"/>
      <c r="BM45" s="345"/>
      <c r="BN45" s="345"/>
      <c r="BO45" s="345"/>
      <c r="BP45" s="345"/>
      <c r="BQ45" s="345"/>
      <c r="BR45" s="345"/>
      <c r="BS45" s="345"/>
      <c r="BT45" s="345"/>
      <c r="BU45" s="345"/>
      <c r="BV45" s="345"/>
    </row>
    <row r="46" spans="1:74" ht="12" customHeight="1" x14ac:dyDescent="0.3">
      <c r="A46" s="333"/>
      <c r="B46" s="1090" t="s">
        <v>1456</v>
      </c>
      <c r="C46" s="1091"/>
      <c r="D46" s="1091"/>
      <c r="E46" s="1091"/>
      <c r="F46" s="1091"/>
      <c r="G46" s="1091"/>
      <c r="H46" s="1091"/>
      <c r="I46" s="1091"/>
      <c r="J46" s="1091"/>
      <c r="K46" s="1091"/>
      <c r="L46" s="1091"/>
      <c r="M46" s="1091"/>
      <c r="N46" s="1091"/>
      <c r="O46" s="1091"/>
      <c r="P46" s="1091"/>
      <c r="Q46" s="1091"/>
      <c r="R46" s="344"/>
      <c r="S46" s="344"/>
      <c r="T46" s="344"/>
      <c r="U46" s="344"/>
      <c r="V46" s="344"/>
      <c r="W46" s="344"/>
      <c r="X46" s="344"/>
      <c r="Y46" s="344"/>
      <c r="Z46" s="344"/>
      <c r="AA46" s="344"/>
      <c r="AB46" s="344"/>
      <c r="AC46" s="345"/>
      <c r="AD46" s="345"/>
      <c r="AE46" s="345"/>
      <c r="AF46" s="345"/>
      <c r="AG46" s="345"/>
      <c r="AH46" s="345"/>
      <c r="AI46" s="345"/>
      <c r="AJ46" s="345"/>
      <c r="AK46" s="345"/>
      <c r="AL46" s="345"/>
      <c r="AM46" s="345"/>
      <c r="AN46" s="345"/>
      <c r="AO46" s="345"/>
      <c r="AP46" s="345"/>
      <c r="AQ46" s="345"/>
      <c r="AR46" s="345"/>
      <c r="AS46" s="345"/>
      <c r="AT46" s="345"/>
      <c r="AU46" s="345"/>
      <c r="AV46" s="345"/>
      <c r="AW46" s="345"/>
      <c r="AX46" s="345"/>
      <c r="AY46" s="345"/>
      <c r="AZ46" s="345"/>
      <c r="BA46" s="345"/>
      <c r="BB46" s="345"/>
      <c r="BC46" s="345"/>
      <c r="BD46" s="815"/>
      <c r="BE46" s="815"/>
      <c r="BF46" s="815"/>
      <c r="BG46" s="345"/>
      <c r="BH46" s="345"/>
      <c r="BI46" s="345"/>
      <c r="BJ46" s="345"/>
      <c r="BK46" s="345"/>
      <c r="BL46" s="345"/>
      <c r="BM46" s="345"/>
      <c r="BN46" s="345"/>
      <c r="BO46" s="345"/>
      <c r="BP46" s="345"/>
      <c r="BQ46" s="345"/>
      <c r="BR46" s="345"/>
      <c r="BS46" s="345"/>
      <c r="BT46" s="345"/>
      <c r="BU46" s="345"/>
      <c r="BV46" s="345"/>
    </row>
    <row r="47" spans="1:74" ht="12" customHeight="1" x14ac:dyDescent="0.3">
      <c r="A47" s="333"/>
      <c r="B47" s="1078" t="s">
        <v>1491</v>
      </c>
      <c r="C47" s="1079"/>
      <c r="D47" s="1079"/>
      <c r="E47" s="1079"/>
      <c r="F47" s="1079"/>
      <c r="G47" s="1079"/>
      <c r="H47" s="1079"/>
      <c r="I47" s="1079"/>
      <c r="J47" s="1079"/>
      <c r="K47" s="1079"/>
      <c r="L47" s="1079"/>
      <c r="M47" s="1079"/>
      <c r="N47" s="1079"/>
      <c r="O47" s="1079"/>
      <c r="P47" s="1079"/>
      <c r="Q47" s="1080"/>
      <c r="R47" s="344"/>
      <c r="S47" s="344"/>
      <c r="T47" s="344"/>
      <c r="U47" s="344"/>
      <c r="V47" s="344"/>
      <c r="W47" s="344"/>
      <c r="X47" s="344"/>
      <c r="Y47" s="344"/>
      <c r="Z47" s="344"/>
      <c r="AA47" s="344"/>
      <c r="AB47" s="344"/>
      <c r="AC47" s="345"/>
      <c r="AD47" s="345"/>
      <c r="AE47" s="345"/>
      <c r="AF47" s="345"/>
      <c r="AG47" s="345"/>
      <c r="AH47" s="345"/>
      <c r="AI47" s="345"/>
      <c r="AJ47" s="345"/>
      <c r="AK47" s="345"/>
      <c r="AL47" s="345"/>
      <c r="AM47" s="345"/>
      <c r="AN47" s="345"/>
      <c r="AO47" s="345"/>
      <c r="AP47" s="345"/>
      <c r="AQ47" s="345"/>
      <c r="AR47" s="345"/>
      <c r="AS47" s="345"/>
      <c r="AT47" s="345"/>
      <c r="AU47" s="345"/>
      <c r="AV47" s="345"/>
      <c r="AW47" s="345"/>
      <c r="AX47" s="345"/>
      <c r="AY47" s="345"/>
      <c r="AZ47" s="345"/>
      <c r="BA47" s="345"/>
      <c r="BB47" s="345"/>
      <c r="BC47" s="345"/>
      <c r="BD47" s="815"/>
      <c r="BE47" s="815"/>
      <c r="BF47" s="815"/>
      <c r="BG47" s="345"/>
      <c r="BH47" s="345"/>
      <c r="BI47" s="345"/>
      <c r="BJ47" s="345"/>
      <c r="BK47" s="345"/>
      <c r="BL47" s="345"/>
      <c r="BM47" s="345"/>
      <c r="BN47" s="345"/>
      <c r="BO47" s="345"/>
      <c r="BP47" s="345"/>
      <c r="BQ47" s="345"/>
      <c r="BR47" s="345"/>
      <c r="BS47" s="345"/>
      <c r="BT47" s="345"/>
      <c r="BU47" s="345"/>
      <c r="BV47" s="345"/>
    </row>
    <row r="48" spans="1:74" ht="12" customHeight="1" x14ac:dyDescent="0.3">
      <c r="A48" s="333"/>
      <c r="B48" s="1078" t="s">
        <v>1492</v>
      </c>
      <c r="C48" s="1079"/>
      <c r="D48" s="1079"/>
      <c r="E48" s="1079"/>
      <c r="F48" s="1079"/>
      <c r="G48" s="1079"/>
      <c r="H48" s="1079"/>
      <c r="I48" s="1079"/>
      <c r="J48" s="1079"/>
      <c r="K48" s="1079"/>
      <c r="L48" s="1079"/>
      <c r="M48" s="1079"/>
      <c r="N48" s="1079"/>
      <c r="O48" s="1079"/>
      <c r="P48" s="1079"/>
      <c r="Q48" s="1080"/>
      <c r="R48" s="344"/>
      <c r="S48" s="344"/>
      <c r="T48" s="344"/>
      <c r="U48" s="344"/>
      <c r="V48" s="344"/>
      <c r="W48" s="344"/>
      <c r="X48" s="344"/>
      <c r="Y48" s="344"/>
      <c r="Z48" s="344"/>
      <c r="AA48" s="344"/>
      <c r="AB48" s="344"/>
      <c r="AC48" s="345"/>
      <c r="AD48" s="345"/>
      <c r="AE48" s="345"/>
      <c r="AF48" s="345"/>
      <c r="AG48" s="345"/>
      <c r="AH48" s="345"/>
      <c r="AI48" s="345"/>
      <c r="AJ48" s="345"/>
      <c r="AK48" s="345"/>
      <c r="AL48" s="345"/>
      <c r="AM48" s="345"/>
      <c r="AN48" s="345"/>
      <c r="AO48" s="345"/>
      <c r="AP48" s="345"/>
      <c r="AQ48" s="345"/>
      <c r="AR48" s="345"/>
      <c r="AS48" s="345"/>
      <c r="AT48" s="345"/>
      <c r="AU48" s="345"/>
      <c r="AV48" s="345"/>
      <c r="AW48" s="345"/>
      <c r="AX48" s="345"/>
      <c r="AY48" s="345"/>
      <c r="AZ48" s="345"/>
      <c r="BA48" s="345"/>
      <c r="BB48" s="345"/>
      <c r="BC48" s="345"/>
      <c r="BD48" s="815"/>
      <c r="BE48" s="815"/>
      <c r="BF48" s="815"/>
      <c r="BG48" s="345"/>
      <c r="BH48" s="345"/>
      <c r="BI48" s="345"/>
      <c r="BJ48" s="345"/>
      <c r="BK48" s="345"/>
      <c r="BL48" s="345"/>
      <c r="BM48" s="345"/>
      <c r="BN48" s="345"/>
      <c r="BO48" s="345"/>
      <c r="BP48" s="345"/>
      <c r="BQ48" s="345"/>
      <c r="BR48" s="345"/>
      <c r="BS48" s="345"/>
      <c r="BT48" s="345"/>
      <c r="BU48" s="345"/>
      <c r="BV48" s="345"/>
    </row>
    <row r="49" spans="1:74" ht="12" customHeight="1" x14ac:dyDescent="0.3">
      <c r="A49" s="333"/>
      <c r="B49" s="945" t="s">
        <v>848</v>
      </c>
      <c r="C49" s="912"/>
      <c r="D49" s="912"/>
      <c r="E49" s="912"/>
      <c r="F49" s="912"/>
      <c r="G49" s="912"/>
      <c r="H49" s="946"/>
      <c r="I49" s="912"/>
      <c r="J49" s="912"/>
      <c r="K49" s="912"/>
      <c r="L49" s="912"/>
      <c r="M49" s="912"/>
      <c r="N49" s="912"/>
      <c r="O49" s="912"/>
      <c r="P49" s="912"/>
      <c r="Q49" s="913"/>
      <c r="R49" s="106"/>
      <c r="S49" s="106"/>
      <c r="T49" s="106"/>
      <c r="U49" s="106"/>
      <c r="V49" s="106"/>
      <c r="W49" s="106"/>
      <c r="X49" s="106"/>
      <c r="Y49" s="106"/>
      <c r="Z49" s="106"/>
      <c r="AA49" s="106"/>
      <c r="AB49" s="106"/>
      <c r="AC49" s="138"/>
      <c r="AD49" s="138"/>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c r="BA49" s="138"/>
      <c r="BB49" s="138"/>
      <c r="BC49" s="138"/>
      <c r="BD49" s="816"/>
      <c r="BE49" s="816"/>
      <c r="BF49" s="816"/>
      <c r="BG49" s="138"/>
      <c r="BH49" s="138"/>
      <c r="BI49" s="138"/>
      <c r="BJ49" s="138"/>
      <c r="BK49" s="138"/>
      <c r="BL49" s="138"/>
      <c r="BM49" s="138"/>
      <c r="BN49" s="138"/>
      <c r="BO49" s="138"/>
      <c r="BP49" s="138"/>
      <c r="BQ49" s="138"/>
      <c r="BR49" s="138"/>
      <c r="BS49" s="138"/>
      <c r="BT49" s="138"/>
      <c r="BU49" s="138"/>
      <c r="BV49" s="138"/>
    </row>
    <row r="50" spans="1:74" ht="12" customHeight="1" x14ac:dyDescent="0.3">
      <c r="A50" s="333"/>
      <c r="B50" s="1087"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June 2024.</v>
      </c>
      <c r="C50" s="1088"/>
      <c r="D50" s="1088"/>
      <c r="E50" s="1088"/>
      <c r="F50" s="1088"/>
      <c r="G50" s="1088"/>
      <c r="H50" s="1088"/>
      <c r="I50" s="1088"/>
      <c r="J50" s="1088"/>
      <c r="K50" s="1088"/>
      <c r="L50" s="1088"/>
      <c r="M50" s="1088"/>
      <c r="N50" s="1088"/>
      <c r="O50" s="1088"/>
      <c r="P50" s="1088"/>
      <c r="Q50" s="1089"/>
      <c r="R50" s="344"/>
      <c r="S50" s="344"/>
      <c r="T50" s="344"/>
      <c r="U50" s="344"/>
      <c r="V50" s="344"/>
      <c r="W50" s="344"/>
      <c r="X50" s="344"/>
      <c r="Y50" s="344"/>
      <c r="Z50" s="344"/>
      <c r="AA50" s="344"/>
      <c r="AB50" s="344"/>
      <c r="AC50" s="345"/>
      <c r="AD50" s="345"/>
      <c r="AE50" s="345"/>
      <c r="AF50" s="345"/>
      <c r="AG50" s="345"/>
      <c r="AH50" s="345"/>
      <c r="AI50" s="345"/>
      <c r="AJ50" s="345"/>
      <c r="AK50" s="345"/>
      <c r="AL50" s="345"/>
      <c r="AM50" s="345"/>
      <c r="AN50" s="345"/>
      <c r="AO50" s="345"/>
      <c r="AP50" s="345"/>
      <c r="AQ50" s="345"/>
      <c r="AR50" s="345"/>
      <c r="AS50" s="345"/>
      <c r="AT50" s="345"/>
      <c r="AU50" s="345"/>
      <c r="AV50" s="345"/>
      <c r="AW50" s="345"/>
      <c r="AX50" s="345"/>
      <c r="AY50" s="345"/>
      <c r="AZ50" s="345"/>
      <c r="BA50" s="345"/>
      <c r="BB50" s="345"/>
      <c r="BC50" s="345"/>
      <c r="BD50" s="815"/>
      <c r="BE50" s="815"/>
      <c r="BF50" s="815"/>
      <c r="BG50" s="345"/>
      <c r="BH50" s="345"/>
      <c r="BI50" s="345"/>
      <c r="BJ50" s="345"/>
      <c r="BK50" s="345"/>
      <c r="BL50" s="345"/>
      <c r="BM50" s="345"/>
      <c r="BN50" s="345"/>
      <c r="BO50" s="345"/>
      <c r="BP50" s="345"/>
      <c r="BQ50" s="345"/>
      <c r="BR50" s="345"/>
      <c r="BS50" s="345"/>
      <c r="BT50" s="345"/>
      <c r="BU50" s="345"/>
      <c r="BV50" s="345"/>
    </row>
    <row r="51" spans="1:74" ht="12" customHeight="1" x14ac:dyDescent="0.3">
      <c r="A51" s="333"/>
      <c r="B51" s="1087" t="s">
        <v>1493</v>
      </c>
      <c r="C51" s="1088"/>
      <c r="D51" s="1088"/>
      <c r="E51" s="1088"/>
      <c r="F51" s="1088"/>
      <c r="G51" s="1088"/>
      <c r="H51" s="1088"/>
      <c r="I51" s="1088"/>
      <c r="J51" s="1088"/>
      <c r="K51" s="1088"/>
      <c r="L51" s="1088"/>
      <c r="M51" s="1088"/>
      <c r="N51" s="1088"/>
      <c r="O51" s="1088"/>
      <c r="P51" s="1088"/>
      <c r="Q51" s="1089"/>
      <c r="R51" s="344"/>
      <c r="S51" s="344"/>
      <c r="T51" s="344"/>
      <c r="U51" s="344"/>
      <c r="V51" s="344"/>
      <c r="W51" s="344"/>
      <c r="X51" s="344"/>
      <c r="Y51" s="344"/>
      <c r="Z51" s="344"/>
      <c r="AA51" s="344"/>
      <c r="AB51" s="344"/>
      <c r="AC51" s="345"/>
      <c r="AD51" s="345"/>
      <c r="AE51" s="345"/>
      <c r="AF51" s="345"/>
      <c r="AG51" s="345"/>
      <c r="AH51" s="345"/>
      <c r="AI51" s="345"/>
      <c r="AJ51" s="345"/>
      <c r="AK51" s="345"/>
      <c r="AL51" s="345"/>
      <c r="AM51" s="345"/>
      <c r="AN51" s="345"/>
      <c r="AO51" s="345"/>
      <c r="AP51" s="345"/>
      <c r="AQ51" s="345"/>
      <c r="AR51" s="345"/>
      <c r="AS51" s="345"/>
      <c r="AT51" s="345"/>
      <c r="AU51" s="345"/>
      <c r="AV51" s="345"/>
      <c r="AW51" s="345"/>
      <c r="AX51" s="345"/>
      <c r="AY51" s="345"/>
      <c r="AZ51" s="345"/>
      <c r="BA51" s="345"/>
      <c r="BB51" s="345"/>
      <c r="BC51" s="345"/>
      <c r="BD51" s="815"/>
      <c r="BE51" s="815"/>
      <c r="BF51" s="815"/>
      <c r="BG51" s="345"/>
      <c r="BH51" s="345"/>
      <c r="BI51" s="345"/>
      <c r="BJ51" s="345"/>
      <c r="BK51" s="345"/>
      <c r="BL51" s="345"/>
      <c r="BM51" s="345"/>
      <c r="BN51" s="345"/>
      <c r="BO51" s="345"/>
      <c r="BP51" s="345"/>
      <c r="BQ51" s="345"/>
      <c r="BR51" s="345"/>
      <c r="BS51" s="345"/>
      <c r="BT51" s="345"/>
      <c r="BU51" s="345"/>
      <c r="BV51" s="345"/>
    </row>
    <row r="52" spans="1:74" ht="12" customHeight="1" x14ac:dyDescent="0.3">
      <c r="A52" s="333"/>
      <c r="B52" s="1092" t="s">
        <v>1494</v>
      </c>
      <c r="C52" s="1093"/>
      <c r="D52" s="1093"/>
      <c r="E52" s="1093"/>
      <c r="F52" s="1093"/>
      <c r="G52" s="1093"/>
      <c r="H52" s="1093"/>
      <c r="I52" s="1093"/>
      <c r="J52" s="1093"/>
      <c r="K52" s="1093"/>
      <c r="L52" s="1093"/>
      <c r="M52" s="1093"/>
      <c r="N52" s="1093"/>
      <c r="O52" s="1093"/>
      <c r="P52" s="1093"/>
      <c r="Q52" s="1094"/>
      <c r="R52" s="344"/>
      <c r="S52" s="344"/>
      <c r="T52" s="344"/>
      <c r="U52" s="344"/>
      <c r="V52" s="344"/>
      <c r="W52" s="344"/>
      <c r="X52" s="344"/>
      <c r="Y52" s="344"/>
      <c r="Z52" s="344"/>
      <c r="AA52" s="344"/>
      <c r="AB52" s="344"/>
      <c r="AC52" s="345"/>
      <c r="AD52" s="345"/>
      <c r="AE52" s="345"/>
      <c r="AF52" s="345"/>
      <c r="AG52" s="345"/>
      <c r="AH52" s="345"/>
      <c r="AI52" s="345"/>
      <c r="AJ52" s="345"/>
      <c r="AK52" s="345"/>
      <c r="AL52" s="345"/>
      <c r="AM52" s="345"/>
      <c r="AN52" s="345"/>
      <c r="AO52" s="345"/>
      <c r="AP52" s="345"/>
      <c r="AQ52" s="345"/>
      <c r="AR52" s="345"/>
      <c r="AS52" s="345"/>
      <c r="AT52" s="345"/>
      <c r="AU52" s="345"/>
      <c r="AV52" s="345"/>
      <c r="AW52" s="345"/>
      <c r="AX52" s="345"/>
      <c r="AY52" s="345"/>
      <c r="AZ52" s="345"/>
      <c r="BA52" s="345"/>
      <c r="BB52" s="345"/>
      <c r="BC52" s="345"/>
      <c r="BD52" s="815"/>
      <c r="BE52" s="815"/>
      <c r="BF52" s="815"/>
      <c r="BG52" s="345"/>
      <c r="BH52" s="345"/>
      <c r="BI52" s="345"/>
      <c r="BJ52" s="345"/>
      <c r="BK52" s="345"/>
      <c r="BL52" s="345"/>
      <c r="BM52" s="345"/>
      <c r="BN52" s="345"/>
      <c r="BO52" s="345"/>
      <c r="BP52" s="345"/>
      <c r="BQ52" s="345"/>
      <c r="BR52" s="345"/>
      <c r="BS52" s="345"/>
      <c r="BT52" s="345"/>
      <c r="BU52" s="345"/>
      <c r="BV52" s="345"/>
    </row>
    <row r="53" spans="1:74" ht="12" customHeight="1" x14ac:dyDescent="0.3">
      <c r="A53" s="333"/>
      <c r="B53" s="1087" t="s">
        <v>1495</v>
      </c>
      <c r="C53" s="1088"/>
      <c r="D53" s="1088"/>
      <c r="E53" s="1088"/>
      <c r="F53" s="1088"/>
      <c r="G53" s="1088"/>
      <c r="H53" s="1088"/>
      <c r="I53" s="1088"/>
      <c r="J53" s="1088"/>
      <c r="K53" s="1088"/>
      <c r="L53" s="1088"/>
      <c r="M53" s="1088"/>
      <c r="N53" s="1088"/>
      <c r="O53" s="1088"/>
      <c r="P53" s="1088"/>
      <c r="Q53" s="1089"/>
      <c r="R53" s="344"/>
      <c r="S53" s="344"/>
      <c r="T53" s="344"/>
      <c r="U53" s="344"/>
      <c r="V53" s="344"/>
      <c r="W53" s="344"/>
      <c r="X53" s="344"/>
      <c r="Y53" s="344"/>
      <c r="Z53" s="344"/>
      <c r="AA53" s="344"/>
      <c r="AB53" s="344"/>
      <c r="AC53" s="345"/>
      <c r="AD53" s="345"/>
      <c r="AE53" s="345"/>
      <c r="AF53" s="345"/>
      <c r="AG53" s="345"/>
      <c r="AH53" s="345"/>
      <c r="AI53" s="345"/>
      <c r="AJ53" s="345"/>
      <c r="AK53" s="345"/>
      <c r="AL53" s="345"/>
      <c r="AM53" s="345"/>
      <c r="AN53" s="345"/>
      <c r="AO53" s="345"/>
      <c r="AP53" s="345"/>
      <c r="AQ53" s="345"/>
      <c r="AR53" s="345"/>
      <c r="AS53" s="345"/>
      <c r="AT53" s="345"/>
      <c r="AU53" s="345"/>
      <c r="AV53" s="345"/>
      <c r="AW53" s="345"/>
      <c r="AX53" s="345"/>
      <c r="AY53" s="345"/>
      <c r="AZ53" s="345"/>
      <c r="BA53" s="345"/>
      <c r="BB53" s="345"/>
      <c r="BC53" s="345"/>
      <c r="BD53" s="815"/>
      <c r="BE53" s="815"/>
      <c r="BF53" s="815"/>
      <c r="BG53" s="345"/>
      <c r="BH53" s="345"/>
      <c r="BI53" s="345"/>
      <c r="BJ53" s="345"/>
      <c r="BK53" s="345"/>
      <c r="BL53" s="345"/>
      <c r="BM53" s="345"/>
      <c r="BN53" s="345"/>
      <c r="BO53" s="345"/>
      <c r="BP53" s="345"/>
      <c r="BQ53" s="345"/>
      <c r="BR53" s="345"/>
      <c r="BS53" s="345"/>
      <c r="BT53" s="345"/>
      <c r="BU53" s="345"/>
      <c r="BV53" s="345"/>
    </row>
    <row r="54" spans="1:74" ht="12" customHeight="1" x14ac:dyDescent="0.3">
      <c r="C54" s="344"/>
      <c r="D54" s="344"/>
      <c r="E54" s="344"/>
      <c r="F54" s="344"/>
      <c r="G54" s="344"/>
      <c r="H54" s="344"/>
      <c r="I54" s="344"/>
      <c r="J54" s="344"/>
      <c r="K54" s="344"/>
      <c r="L54" s="344"/>
      <c r="M54" s="344"/>
      <c r="N54" s="344"/>
      <c r="O54" s="344"/>
      <c r="P54" s="344"/>
      <c r="Q54" s="344"/>
      <c r="R54" s="344"/>
      <c r="S54" s="344"/>
      <c r="T54" s="344"/>
      <c r="U54" s="344"/>
      <c r="V54" s="344"/>
      <c r="W54" s="344"/>
      <c r="X54" s="344"/>
      <c r="Y54" s="344"/>
      <c r="Z54" s="344"/>
      <c r="AA54" s="344"/>
      <c r="AB54" s="344"/>
      <c r="AC54" s="345"/>
      <c r="AD54" s="345"/>
      <c r="AE54" s="345"/>
      <c r="AF54" s="345"/>
      <c r="AG54" s="345"/>
      <c r="AH54" s="345"/>
      <c r="AI54" s="345"/>
      <c r="AJ54" s="345"/>
      <c r="AK54" s="345"/>
      <c r="AL54" s="345"/>
      <c r="AM54" s="345"/>
      <c r="AN54" s="345"/>
      <c r="AO54" s="345"/>
      <c r="AP54" s="345"/>
      <c r="AQ54" s="345"/>
      <c r="AR54" s="345"/>
      <c r="AS54" s="345"/>
      <c r="AT54" s="345"/>
      <c r="AU54" s="345"/>
      <c r="AV54" s="345"/>
      <c r="AW54" s="345"/>
      <c r="AX54" s="345"/>
      <c r="AY54" s="345"/>
      <c r="AZ54" s="345"/>
      <c r="BA54" s="345"/>
      <c r="BB54" s="345"/>
      <c r="BC54" s="345"/>
      <c r="BD54" s="815"/>
      <c r="BE54" s="815"/>
      <c r="BF54" s="815"/>
      <c r="BG54" s="345"/>
      <c r="BH54" s="345"/>
      <c r="BI54" s="345"/>
      <c r="BJ54" s="345"/>
      <c r="BK54" s="345"/>
      <c r="BL54" s="345"/>
      <c r="BM54" s="345"/>
      <c r="BN54" s="345"/>
      <c r="BO54" s="345"/>
      <c r="BP54" s="345"/>
      <c r="BQ54" s="345"/>
      <c r="BR54" s="345"/>
      <c r="BS54" s="345"/>
      <c r="BT54" s="345"/>
      <c r="BU54" s="345"/>
      <c r="BV54" s="345"/>
    </row>
    <row r="55" spans="1:74" ht="12" customHeight="1" x14ac:dyDescent="0.3">
      <c r="C55" s="344"/>
      <c r="D55" s="344"/>
      <c r="E55" s="344"/>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5"/>
      <c r="AD55" s="345"/>
      <c r="AE55" s="345"/>
      <c r="AF55" s="345"/>
      <c r="AG55" s="345"/>
      <c r="AH55" s="345"/>
      <c r="AI55" s="345"/>
      <c r="AJ55" s="345"/>
      <c r="AK55" s="345"/>
      <c r="AL55" s="345"/>
      <c r="AM55" s="345"/>
      <c r="AN55" s="345"/>
      <c r="AO55" s="345"/>
      <c r="AP55" s="345"/>
      <c r="AQ55" s="345"/>
      <c r="AR55" s="345"/>
      <c r="AS55" s="345"/>
      <c r="AT55" s="345"/>
      <c r="AU55" s="345"/>
      <c r="AV55" s="345"/>
      <c r="AW55" s="345"/>
      <c r="AX55" s="345"/>
      <c r="AY55" s="345"/>
      <c r="AZ55" s="345"/>
      <c r="BA55" s="345"/>
      <c r="BB55" s="345"/>
      <c r="BC55" s="345"/>
      <c r="BD55" s="815"/>
      <c r="BE55" s="815"/>
      <c r="BF55" s="815"/>
      <c r="BG55" s="345"/>
      <c r="BH55" s="345"/>
      <c r="BI55" s="345"/>
      <c r="BJ55" s="345"/>
      <c r="BK55" s="345"/>
      <c r="BL55" s="345"/>
      <c r="BM55" s="345"/>
      <c r="BN55" s="345"/>
      <c r="BO55" s="345"/>
      <c r="BP55" s="345"/>
      <c r="BQ55" s="345"/>
      <c r="BR55" s="345"/>
      <c r="BS55" s="345"/>
      <c r="BT55" s="345"/>
      <c r="BU55" s="345"/>
      <c r="BV55" s="345"/>
    </row>
    <row r="56" spans="1:74" ht="12" customHeight="1" x14ac:dyDescent="0.3">
      <c r="C56" s="344"/>
      <c r="D56" s="344"/>
      <c r="E56" s="344"/>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5"/>
      <c r="AD56" s="345"/>
      <c r="AE56" s="345"/>
      <c r="AF56" s="345"/>
      <c r="AG56" s="345"/>
      <c r="AH56" s="345"/>
      <c r="AI56" s="345"/>
      <c r="AJ56" s="345"/>
      <c r="AK56" s="345"/>
      <c r="AL56" s="345"/>
      <c r="AM56" s="345"/>
      <c r="AN56" s="345"/>
      <c r="AO56" s="345"/>
      <c r="AP56" s="345"/>
      <c r="AQ56" s="345"/>
      <c r="AR56" s="345"/>
      <c r="AS56" s="345"/>
      <c r="AT56" s="345"/>
      <c r="AU56" s="345"/>
      <c r="AV56" s="345"/>
      <c r="AW56" s="345"/>
      <c r="AX56" s="345"/>
      <c r="AY56" s="345"/>
      <c r="AZ56" s="345"/>
      <c r="BA56" s="345"/>
      <c r="BB56" s="345"/>
      <c r="BC56" s="345"/>
      <c r="BD56" s="815"/>
      <c r="BE56" s="815"/>
      <c r="BF56" s="815"/>
      <c r="BG56" s="345"/>
      <c r="BH56" s="345"/>
      <c r="BI56" s="345"/>
      <c r="BJ56" s="345"/>
      <c r="BK56" s="345"/>
      <c r="BL56" s="345"/>
      <c r="BM56" s="345"/>
      <c r="BN56" s="345"/>
      <c r="BO56" s="345"/>
      <c r="BP56" s="345"/>
      <c r="BQ56" s="345"/>
      <c r="BR56" s="345"/>
      <c r="BS56" s="345"/>
      <c r="BT56" s="345"/>
      <c r="BU56" s="345"/>
      <c r="BV56" s="345"/>
    </row>
    <row r="57" spans="1:74" ht="12" customHeight="1" x14ac:dyDescent="0.3">
      <c r="C57" s="344"/>
      <c r="D57" s="344"/>
      <c r="E57" s="344"/>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5"/>
      <c r="AD57" s="345"/>
      <c r="AE57" s="345"/>
      <c r="AF57" s="345"/>
      <c r="AG57" s="345"/>
      <c r="AH57" s="345"/>
      <c r="AI57" s="345"/>
      <c r="AJ57" s="345"/>
      <c r="AK57" s="345"/>
      <c r="AL57" s="345"/>
      <c r="AM57" s="345"/>
      <c r="AN57" s="345"/>
      <c r="AO57" s="345"/>
      <c r="AP57" s="345"/>
      <c r="AQ57" s="345"/>
      <c r="AR57" s="345"/>
      <c r="AS57" s="345"/>
      <c r="AT57" s="345"/>
      <c r="AU57" s="345"/>
      <c r="AV57" s="345"/>
      <c r="AW57" s="345"/>
      <c r="AX57" s="345"/>
      <c r="AY57" s="345"/>
      <c r="AZ57" s="345"/>
      <c r="BA57" s="345"/>
      <c r="BB57" s="345"/>
      <c r="BC57" s="345"/>
      <c r="BD57" s="815"/>
      <c r="BE57" s="815"/>
      <c r="BF57" s="815"/>
      <c r="BG57" s="345"/>
      <c r="BH57" s="345"/>
      <c r="BI57" s="345"/>
      <c r="BJ57" s="345"/>
      <c r="BK57" s="345"/>
      <c r="BL57" s="345"/>
      <c r="BM57" s="345"/>
      <c r="BN57" s="345"/>
      <c r="BO57" s="345"/>
      <c r="BP57" s="345"/>
      <c r="BQ57" s="345"/>
      <c r="BR57" s="345"/>
      <c r="BS57" s="345"/>
      <c r="BT57" s="345"/>
      <c r="BU57" s="345"/>
      <c r="BV57" s="345"/>
    </row>
    <row r="58" spans="1:74" ht="12" customHeight="1" x14ac:dyDescent="0.3">
      <c r="C58" s="106"/>
      <c r="D58" s="106"/>
      <c r="E58" s="106"/>
      <c r="F58" s="106"/>
      <c r="G58" s="106"/>
      <c r="H58" s="106"/>
      <c r="I58" s="106"/>
      <c r="J58" s="106"/>
      <c r="K58" s="106"/>
      <c r="L58" s="106"/>
      <c r="M58" s="106"/>
      <c r="N58" s="106"/>
      <c r="O58" s="106"/>
      <c r="P58" s="106"/>
      <c r="Q58" s="106"/>
      <c r="R58" s="106"/>
      <c r="S58" s="106"/>
      <c r="T58" s="106"/>
      <c r="U58" s="106"/>
      <c r="V58" s="106"/>
      <c r="W58" s="106"/>
      <c r="X58" s="106"/>
      <c r="Y58" s="106"/>
      <c r="Z58" s="106"/>
      <c r="AA58" s="106"/>
      <c r="AB58" s="106"/>
      <c r="AC58" s="138"/>
      <c r="AD58" s="138"/>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c r="BA58" s="138"/>
      <c r="BB58" s="138"/>
      <c r="BC58" s="138"/>
      <c r="BD58" s="816"/>
      <c r="BE58" s="816"/>
      <c r="BF58" s="816"/>
      <c r="BG58" s="138"/>
      <c r="BH58" s="138"/>
      <c r="BI58" s="138"/>
      <c r="BJ58" s="138"/>
      <c r="BK58" s="138"/>
      <c r="BL58" s="138"/>
      <c r="BM58" s="138"/>
      <c r="BN58" s="138"/>
      <c r="BO58" s="138"/>
      <c r="BP58" s="138"/>
      <c r="BQ58" s="138"/>
      <c r="BR58" s="138"/>
      <c r="BS58" s="138"/>
      <c r="BT58" s="138"/>
      <c r="BU58" s="138"/>
      <c r="BV58" s="138"/>
    </row>
    <row r="59" spans="1:74" ht="12" customHeight="1" x14ac:dyDescent="0.3">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5"/>
      <c r="AD59" s="345"/>
      <c r="AE59" s="345"/>
      <c r="AF59" s="345"/>
      <c r="AG59" s="345"/>
      <c r="AH59" s="345"/>
      <c r="AI59" s="345"/>
      <c r="AJ59" s="345"/>
      <c r="AK59" s="345"/>
      <c r="AL59" s="345"/>
      <c r="AM59" s="345"/>
      <c r="AN59" s="345"/>
      <c r="AO59" s="345"/>
      <c r="AP59" s="345"/>
      <c r="AQ59" s="345"/>
      <c r="AR59" s="345"/>
      <c r="AS59" s="345"/>
      <c r="AT59" s="345"/>
      <c r="AU59" s="345"/>
      <c r="AV59" s="345"/>
      <c r="AW59" s="345"/>
      <c r="AX59" s="345"/>
      <c r="AY59" s="345"/>
      <c r="AZ59" s="345"/>
      <c r="BA59" s="345"/>
      <c r="BB59" s="345"/>
      <c r="BC59" s="345"/>
      <c r="BD59" s="815"/>
      <c r="BE59" s="815"/>
      <c r="BF59" s="815"/>
      <c r="BG59" s="345"/>
      <c r="BH59" s="345"/>
      <c r="BI59" s="345"/>
      <c r="BJ59" s="345"/>
      <c r="BK59" s="345"/>
      <c r="BL59" s="345"/>
      <c r="BM59" s="345"/>
      <c r="BN59" s="345"/>
      <c r="BO59" s="345"/>
      <c r="BP59" s="345"/>
      <c r="BQ59" s="345"/>
      <c r="BR59" s="345"/>
      <c r="BS59" s="345"/>
      <c r="BT59" s="345"/>
      <c r="BU59" s="345"/>
      <c r="BV59" s="345"/>
    </row>
    <row r="60" spans="1:74" ht="12" customHeight="1" x14ac:dyDescent="0.3">
      <c r="C60" s="344"/>
      <c r="D60" s="344"/>
      <c r="E60" s="344"/>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5"/>
      <c r="AD60" s="345"/>
      <c r="AE60" s="345"/>
      <c r="AF60" s="345"/>
      <c r="AG60" s="345"/>
      <c r="AH60" s="345"/>
      <c r="AI60" s="345"/>
      <c r="AJ60" s="345"/>
      <c r="AK60" s="345"/>
      <c r="AL60" s="345"/>
      <c r="AM60" s="345"/>
      <c r="AN60" s="345"/>
      <c r="AO60" s="345"/>
      <c r="AP60" s="345"/>
      <c r="AQ60" s="345"/>
      <c r="AR60" s="345"/>
      <c r="AS60" s="345"/>
      <c r="AT60" s="345"/>
      <c r="AU60" s="345"/>
      <c r="AV60" s="345"/>
      <c r="AW60" s="345"/>
      <c r="AX60" s="345"/>
      <c r="AY60" s="345"/>
      <c r="AZ60" s="345"/>
      <c r="BA60" s="345"/>
      <c r="BB60" s="345"/>
      <c r="BC60" s="345"/>
      <c r="BD60" s="815"/>
      <c r="BE60" s="815"/>
      <c r="BF60" s="815"/>
      <c r="BG60" s="345"/>
      <c r="BH60" s="345"/>
      <c r="BI60" s="345"/>
      <c r="BJ60" s="345"/>
      <c r="BK60" s="345"/>
      <c r="BL60" s="345"/>
      <c r="BM60" s="345"/>
      <c r="BN60" s="345"/>
      <c r="BO60" s="345"/>
      <c r="BP60" s="345"/>
      <c r="BQ60" s="345"/>
      <c r="BR60" s="345"/>
      <c r="BS60" s="345"/>
      <c r="BT60" s="345"/>
      <c r="BU60" s="345"/>
      <c r="BV60" s="345"/>
    </row>
    <row r="61" spans="1:74" ht="12" customHeight="1" x14ac:dyDescent="0.3">
      <c r="C61" s="344"/>
      <c r="D61" s="344"/>
      <c r="E61" s="344"/>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5"/>
      <c r="AD61" s="345"/>
      <c r="AE61" s="345"/>
      <c r="AF61" s="345"/>
      <c r="AG61" s="345"/>
      <c r="AH61" s="345"/>
      <c r="AI61" s="345"/>
      <c r="AJ61" s="345"/>
      <c r="AK61" s="345"/>
      <c r="AL61" s="345"/>
      <c r="AM61" s="345"/>
      <c r="AN61" s="345"/>
      <c r="AO61" s="345"/>
      <c r="AP61" s="345"/>
      <c r="AQ61" s="345"/>
      <c r="AR61" s="345"/>
      <c r="AS61" s="345"/>
      <c r="AT61" s="345"/>
      <c r="AU61" s="345"/>
      <c r="AV61" s="345"/>
      <c r="AW61" s="345"/>
      <c r="AX61" s="345"/>
      <c r="AY61" s="345"/>
      <c r="AZ61" s="345"/>
      <c r="BA61" s="345"/>
      <c r="BB61" s="345"/>
      <c r="BC61" s="345"/>
      <c r="BD61" s="815"/>
      <c r="BE61" s="815"/>
      <c r="BF61" s="815"/>
      <c r="BG61" s="345"/>
      <c r="BH61" s="345"/>
      <c r="BI61" s="345"/>
      <c r="BJ61" s="345"/>
      <c r="BK61" s="345"/>
      <c r="BL61" s="345"/>
      <c r="BM61" s="345"/>
      <c r="BN61" s="345"/>
      <c r="BO61" s="345"/>
      <c r="BP61" s="345"/>
      <c r="BQ61" s="345"/>
      <c r="BR61" s="345"/>
      <c r="BS61" s="345"/>
      <c r="BT61" s="345"/>
      <c r="BU61" s="345"/>
      <c r="BV61" s="345"/>
    </row>
    <row r="62" spans="1:74" ht="12" customHeight="1" x14ac:dyDescent="0.3">
      <c r="C62" s="344"/>
      <c r="D62" s="344"/>
      <c r="E62" s="344"/>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5"/>
      <c r="AD62" s="345"/>
      <c r="AE62" s="345"/>
      <c r="AF62" s="345"/>
      <c r="AG62" s="345"/>
      <c r="AH62" s="345"/>
      <c r="AI62" s="345"/>
      <c r="AJ62" s="345"/>
      <c r="AK62" s="345"/>
      <c r="AL62" s="345"/>
      <c r="AM62" s="345"/>
      <c r="AN62" s="345"/>
      <c r="AO62" s="345"/>
      <c r="AP62" s="345"/>
      <c r="AQ62" s="345"/>
      <c r="AR62" s="345"/>
      <c r="AS62" s="345"/>
      <c r="AT62" s="345"/>
      <c r="AU62" s="345"/>
      <c r="AV62" s="345"/>
      <c r="AW62" s="345"/>
      <c r="AX62" s="345"/>
      <c r="AY62" s="345"/>
      <c r="AZ62" s="345"/>
      <c r="BA62" s="345"/>
      <c r="BB62" s="345"/>
      <c r="BC62" s="345"/>
      <c r="BD62" s="815"/>
      <c r="BE62" s="815"/>
      <c r="BF62" s="815"/>
      <c r="BG62" s="345"/>
      <c r="BH62" s="345"/>
      <c r="BI62" s="345"/>
      <c r="BJ62" s="345"/>
      <c r="BK62" s="345"/>
      <c r="BL62" s="345"/>
      <c r="BM62" s="345"/>
      <c r="BN62" s="345"/>
      <c r="BO62" s="345"/>
      <c r="BP62" s="345"/>
      <c r="BQ62" s="345"/>
      <c r="BR62" s="345"/>
      <c r="BS62" s="345"/>
      <c r="BT62" s="345"/>
      <c r="BU62" s="345"/>
      <c r="BV62" s="345"/>
    </row>
    <row r="63" spans="1:74" ht="12" customHeight="1" x14ac:dyDescent="0.3">
      <c r="C63" s="344"/>
      <c r="D63" s="344"/>
      <c r="E63" s="344"/>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5"/>
      <c r="AD63" s="345"/>
      <c r="AE63" s="345"/>
      <c r="AF63" s="345"/>
      <c r="AG63" s="345"/>
      <c r="AH63" s="345"/>
      <c r="AI63" s="345"/>
      <c r="AJ63" s="345"/>
      <c r="AK63" s="345"/>
      <c r="AL63" s="345"/>
      <c r="AM63" s="345"/>
      <c r="AN63" s="345"/>
      <c r="AO63" s="345"/>
      <c r="AP63" s="345"/>
      <c r="AQ63" s="345"/>
      <c r="AR63" s="345"/>
      <c r="AS63" s="345"/>
      <c r="AT63" s="345"/>
      <c r="AU63" s="345"/>
      <c r="AV63" s="345"/>
      <c r="AW63" s="345"/>
      <c r="AX63" s="345"/>
      <c r="AY63" s="345"/>
      <c r="AZ63" s="345"/>
      <c r="BA63" s="345"/>
      <c r="BB63" s="345"/>
      <c r="BC63" s="345"/>
      <c r="BD63" s="815"/>
      <c r="BE63" s="815"/>
      <c r="BF63" s="815"/>
      <c r="BG63" s="345"/>
      <c r="BH63" s="345"/>
      <c r="BI63" s="345"/>
      <c r="BJ63" s="345"/>
      <c r="BK63" s="345"/>
      <c r="BL63" s="345"/>
      <c r="BM63" s="345"/>
      <c r="BN63" s="345"/>
      <c r="BO63" s="345"/>
      <c r="BP63" s="345"/>
      <c r="BQ63" s="345"/>
      <c r="BR63" s="345"/>
      <c r="BS63" s="345"/>
      <c r="BT63" s="345"/>
      <c r="BU63" s="345"/>
      <c r="BV63" s="345"/>
    </row>
    <row r="64" spans="1:74" ht="12" customHeight="1" x14ac:dyDescent="0.3">
      <c r="C64" s="344"/>
      <c r="D64" s="344"/>
      <c r="E64" s="344"/>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5"/>
      <c r="AD64" s="345"/>
      <c r="AE64" s="345"/>
      <c r="AF64" s="345"/>
      <c r="AG64" s="345"/>
      <c r="AH64" s="345"/>
      <c r="AI64" s="345"/>
      <c r="AJ64" s="345"/>
      <c r="AK64" s="345"/>
      <c r="AL64" s="345"/>
      <c r="AM64" s="345"/>
      <c r="AN64" s="345"/>
      <c r="AO64" s="345"/>
      <c r="AP64" s="345"/>
      <c r="AQ64" s="345"/>
      <c r="AR64" s="345"/>
      <c r="AS64" s="345"/>
      <c r="AT64" s="345"/>
      <c r="AU64" s="345"/>
      <c r="AV64" s="345"/>
      <c r="AW64" s="345"/>
      <c r="AX64" s="345"/>
      <c r="AY64" s="345"/>
      <c r="AZ64" s="345"/>
      <c r="BA64" s="345"/>
      <c r="BB64" s="345"/>
      <c r="BC64" s="345"/>
      <c r="BD64" s="815"/>
      <c r="BE64" s="815"/>
      <c r="BF64" s="815"/>
      <c r="BG64" s="345"/>
      <c r="BH64" s="345"/>
      <c r="BI64" s="345"/>
      <c r="BJ64" s="345"/>
      <c r="BK64" s="345"/>
      <c r="BL64" s="345"/>
      <c r="BM64" s="345"/>
      <c r="BN64" s="345"/>
      <c r="BO64" s="345"/>
      <c r="BP64" s="345"/>
      <c r="BQ64" s="345"/>
      <c r="BR64" s="345"/>
      <c r="BS64" s="345"/>
      <c r="BT64" s="345"/>
      <c r="BU64" s="345"/>
      <c r="BV64" s="345"/>
    </row>
    <row r="65" spans="3:74" ht="12" customHeight="1" x14ac:dyDescent="0.3">
      <c r="C65" s="344"/>
      <c r="D65" s="344"/>
      <c r="E65" s="344"/>
      <c r="F65" s="344"/>
      <c r="G65" s="344"/>
      <c r="H65" s="344"/>
      <c r="I65" s="344"/>
      <c r="J65" s="344"/>
      <c r="K65" s="344"/>
      <c r="L65" s="344"/>
      <c r="M65" s="344"/>
      <c r="N65" s="344"/>
      <c r="O65" s="344"/>
      <c r="P65" s="344"/>
      <c r="Q65" s="344"/>
      <c r="R65" s="344"/>
      <c r="S65" s="344"/>
      <c r="T65" s="344"/>
      <c r="U65" s="344"/>
      <c r="V65" s="344"/>
      <c r="W65" s="344"/>
      <c r="X65" s="344"/>
      <c r="Y65" s="344"/>
      <c r="Z65" s="344"/>
      <c r="AA65" s="344"/>
      <c r="AB65" s="344"/>
      <c r="AC65" s="345"/>
      <c r="AD65" s="345"/>
      <c r="AE65" s="345"/>
      <c r="AF65" s="345"/>
      <c r="AG65" s="345"/>
      <c r="AH65" s="345"/>
      <c r="AI65" s="345"/>
      <c r="AJ65" s="345"/>
      <c r="AK65" s="345"/>
      <c r="AL65" s="345"/>
      <c r="AM65" s="345"/>
      <c r="AN65" s="345"/>
      <c r="AO65" s="345"/>
      <c r="AP65" s="345"/>
      <c r="AQ65" s="345"/>
      <c r="AR65" s="345"/>
      <c r="AS65" s="345"/>
      <c r="AT65" s="345"/>
      <c r="AU65" s="345"/>
      <c r="AV65" s="345"/>
      <c r="AW65" s="345"/>
      <c r="AX65" s="345"/>
      <c r="AY65" s="345"/>
      <c r="AZ65" s="345"/>
      <c r="BA65" s="345"/>
      <c r="BB65" s="345"/>
      <c r="BC65" s="345"/>
      <c r="BD65" s="815"/>
      <c r="BE65" s="815"/>
      <c r="BF65" s="815"/>
      <c r="BG65" s="345"/>
      <c r="BH65" s="345"/>
      <c r="BI65" s="345"/>
      <c r="BJ65" s="345"/>
      <c r="BK65" s="345"/>
      <c r="BL65" s="345"/>
      <c r="BM65" s="345"/>
      <c r="BN65" s="345"/>
      <c r="BO65" s="345"/>
      <c r="BP65" s="345"/>
      <c r="BQ65" s="345"/>
      <c r="BR65" s="345"/>
      <c r="BS65" s="345"/>
      <c r="BT65" s="345"/>
      <c r="BU65" s="345"/>
      <c r="BV65" s="345"/>
    </row>
    <row r="66" spans="3:74" ht="12" customHeight="1" x14ac:dyDescent="0.3">
      <c r="C66" s="344"/>
      <c r="D66" s="344"/>
      <c r="E66" s="344"/>
      <c r="F66" s="344"/>
      <c r="G66" s="344"/>
      <c r="H66" s="344"/>
      <c r="I66" s="344"/>
      <c r="J66" s="344"/>
      <c r="K66" s="344"/>
      <c r="L66" s="344"/>
      <c r="M66" s="344"/>
      <c r="N66" s="344"/>
      <c r="O66" s="344"/>
      <c r="P66" s="344"/>
      <c r="Q66" s="344"/>
      <c r="R66" s="344"/>
      <c r="S66" s="344"/>
      <c r="T66" s="344"/>
      <c r="U66" s="344"/>
      <c r="V66" s="344"/>
      <c r="W66" s="344"/>
      <c r="X66" s="344"/>
      <c r="Y66" s="344"/>
      <c r="Z66" s="344"/>
      <c r="AA66" s="344"/>
      <c r="AB66" s="344"/>
      <c r="AC66" s="345"/>
      <c r="AD66" s="345"/>
      <c r="AE66" s="345"/>
      <c r="AF66" s="345"/>
      <c r="AG66" s="345"/>
      <c r="AH66" s="345"/>
      <c r="AI66" s="345"/>
      <c r="AJ66" s="345"/>
      <c r="AK66" s="345"/>
      <c r="AL66" s="345"/>
      <c r="AM66" s="345"/>
      <c r="AN66" s="345"/>
      <c r="AO66" s="345"/>
      <c r="AP66" s="345"/>
      <c r="AQ66" s="345"/>
      <c r="AR66" s="345"/>
      <c r="AS66" s="345"/>
      <c r="AT66" s="345"/>
      <c r="AU66" s="345"/>
      <c r="AV66" s="345"/>
      <c r="AW66" s="345"/>
      <c r="AX66" s="345"/>
      <c r="AY66" s="345"/>
      <c r="AZ66" s="345"/>
      <c r="BA66" s="345"/>
      <c r="BB66" s="345"/>
      <c r="BC66" s="345"/>
      <c r="BD66" s="815"/>
      <c r="BE66" s="815"/>
      <c r="BF66" s="815"/>
      <c r="BG66" s="345"/>
      <c r="BH66" s="345"/>
      <c r="BI66" s="345"/>
      <c r="BJ66" s="345"/>
      <c r="BK66" s="345"/>
      <c r="BL66" s="345"/>
      <c r="BM66" s="345"/>
      <c r="BN66" s="345"/>
      <c r="BO66" s="345"/>
      <c r="BP66" s="345"/>
      <c r="BQ66" s="345"/>
      <c r="BR66" s="345"/>
      <c r="BS66" s="345"/>
      <c r="BT66" s="345"/>
      <c r="BU66" s="345"/>
      <c r="BV66" s="345"/>
    </row>
    <row r="67" spans="3:74" ht="12" customHeight="1" x14ac:dyDescent="0.3">
      <c r="C67" s="344"/>
      <c r="D67" s="344"/>
      <c r="E67" s="344"/>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5"/>
      <c r="AD67" s="345"/>
      <c r="AE67" s="345"/>
      <c r="AF67" s="345"/>
      <c r="AG67" s="345"/>
      <c r="AH67" s="345"/>
      <c r="AI67" s="345"/>
      <c r="AJ67" s="345"/>
      <c r="AK67" s="345"/>
      <c r="AL67" s="345"/>
      <c r="AM67" s="345"/>
      <c r="AN67" s="345"/>
      <c r="AO67" s="345"/>
      <c r="AP67" s="345"/>
      <c r="AQ67" s="345"/>
      <c r="AR67" s="345"/>
      <c r="AS67" s="345"/>
      <c r="AT67" s="345"/>
      <c r="AU67" s="345"/>
      <c r="AV67" s="345"/>
      <c r="AW67" s="345"/>
      <c r="AX67" s="345"/>
      <c r="AY67" s="345"/>
      <c r="AZ67" s="345"/>
      <c r="BA67" s="345"/>
      <c r="BB67" s="345"/>
      <c r="BC67" s="345"/>
      <c r="BD67" s="815"/>
      <c r="BE67" s="815"/>
      <c r="BF67" s="815"/>
      <c r="BG67" s="345"/>
      <c r="BH67" s="345"/>
      <c r="BI67" s="345"/>
      <c r="BJ67" s="345"/>
      <c r="BK67" s="345"/>
      <c r="BL67" s="345"/>
      <c r="BM67" s="345"/>
      <c r="BN67" s="345"/>
      <c r="BO67" s="345"/>
      <c r="BP67" s="345"/>
      <c r="BQ67" s="345"/>
      <c r="BR67" s="345"/>
      <c r="BS67" s="345"/>
      <c r="BT67" s="345"/>
      <c r="BU67" s="345"/>
      <c r="BV67" s="345"/>
    </row>
    <row r="68" spans="3:74" ht="12" customHeight="1" x14ac:dyDescent="0.3">
      <c r="C68" s="344"/>
      <c r="D68" s="344"/>
      <c r="E68" s="344"/>
      <c r="F68" s="344"/>
      <c r="G68" s="344"/>
      <c r="H68" s="344"/>
      <c r="I68" s="344"/>
      <c r="J68" s="344"/>
      <c r="K68" s="344"/>
      <c r="L68" s="344"/>
      <c r="M68" s="344"/>
      <c r="N68" s="344"/>
      <c r="O68" s="344"/>
      <c r="P68" s="344"/>
      <c r="Q68" s="344"/>
      <c r="R68" s="344"/>
      <c r="S68" s="344"/>
      <c r="T68" s="344"/>
      <c r="U68" s="344"/>
      <c r="V68" s="344"/>
      <c r="W68" s="344"/>
      <c r="X68" s="344"/>
      <c r="Y68" s="344"/>
      <c r="Z68" s="344"/>
      <c r="AA68" s="344"/>
      <c r="AB68" s="344"/>
      <c r="AC68" s="345"/>
      <c r="AD68" s="345"/>
      <c r="AE68" s="345"/>
      <c r="AF68" s="345"/>
      <c r="AG68" s="345"/>
      <c r="AH68" s="345"/>
      <c r="AI68" s="345"/>
      <c r="AJ68" s="345"/>
      <c r="AK68" s="345"/>
      <c r="AL68" s="345"/>
      <c r="AM68" s="345"/>
      <c r="AN68" s="345"/>
      <c r="AO68" s="345"/>
      <c r="AP68" s="345"/>
      <c r="AQ68" s="345"/>
      <c r="AR68" s="345"/>
      <c r="AS68" s="345"/>
      <c r="AT68" s="345"/>
      <c r="AU68" s="345"/>
      <c r="AV68" s="345"/>
      <c r="AW68" s="345"/>
      <c r="AX68" s="345"/>
      <c r="AY68" s="345"/>
      <c r="AZ68" s="345"/>
      <c r="BA68" s="345"/>
      <c r="BB68" s="345"/>
      <c r="BC68" s="345"/>
      <c r="BD68" s="815"/>
      <c r="BE68" s="815"/>
      <c r="BF68" s="815"/>
      <c r="BG68" s="345"/>
      <c r="BH68" s="345"/>
      <c r="BI68" s="345"/>
      <c r="BJ68" s="345"/>
      <c r="BK68" s="345"/>
      <c r="BL68" s="345"/>
      <c r="BM68" s="345"/>
      <c r="BN68" s="345"/>
      <c r="BO68" s="345"/>
      <c r="BP68" s="345"/>
      <c r="BQ68" s="345"/>
      <c r="BR68" s="345"/>
      <c r="BS68" s="345"/>
      <c r="BT68" s="345"/>
      <c r="BU68" s="345"/>
      <c r="BV68" s="345"/>
    </row>
    <row r="69" spans="3:74" ht="12" customHeight="1" x14ac:dyDescent="0.3">
      <c r="C69" s="344"/>
      <c r="D69" s="344"/>
      <c r="E69" s="344"/>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5"/>
      <c r="AD69" s="345"/>
      <c r="AE69" s="345"/>
      <c r="AF69" s="345"/>
      <c r="AG69" s="345"/>
      <c r="AH69" s="345"/>
      <c r="AI69" s="345"/>
      <c r="AJ69" s="345"/>
      <c r="AK69" s="345"/>
      <c r="AL69" s="345"/>
      <c r="AM69" s="345"/>
      <c r="AN69" s="345"/>
      <c r="AO69" s="345"/>
      <c r="AP69" s="345"/>
      <c r="AQ69" s="345"/>
      <c r="AR69" s="345"/>
      <c r="AS69" s="345"/>
      <c r="AT69" s="345"/>
      <c r="AU69" s="345"/>
      <c r="AV69" s="345"/>
      <c r="AW69" s="345"/>
      <c r="AX69" s="345"/>
      <c r="AY69" s="345"/>
      <c r="AZ69" s="345"/>
      <c r="BA69" s="345"/>
      <c r="BB69" s="345"/>
      <c r="BC69" s="345"/>
      <c r="BD69" s="815"/>
      <c r="BE69" s="815"/>
      <c r="BF69" s="815"/>
      <c r="BG69" s="345"/>
      <c r="BH69" s="345"/>
      <c r="BI69" s="345"/>
      <c r="BJ69" s="345"/>
      <c r="BK69" s="345"/>
      <c r="BL69" s="345"/>
      <c r="BM69" s="345"/>
      <c r="BN69" s="345"/>
      <c r="BO69" s="345"/>
      <c r="BP69" s="345"/>
      <c r="BQ69" s="345"/>
      <c r="BR69" s="345"/>
      <c r="BS69" s="345"/>
      <c r="BT69" s="345"/>
      <c r="BU69" s="345"/>
      <c r="BV69" s="345"/>
    </row>
    <row r="70" spans="3:74" ht="12" customHeight="1" x14ac:dyDescent="0.3">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c r="AE70" s="260"/>
      <c r="AF70" s="316"/>
      <c r="AG70" s="316"/>
      <c r="AH70" s="316"/>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817"/>
      <c r="BE70" s="817"/>
      <c r="BF70" s="817"/>
      <c r="BG70" s="260"/>
      <c r="BH70" s="260"/>
      <c r="BI70" s="260"/>
      <c r="BJ70" s="260"/>
      <c r="BK70" s="260"/>
      <c r="BL70" s="260"/>
      <c r="BM70" s="260"/>
      <c r="BN70" s="260"/>
      <c r="BO70" s="260"/>
      <c r="BP70" s="260"/>
      <c r="BQ70" s="260"/>
      <c r="BR70" s="260"/>
      <c r="BS70" s="260"/>
      <c r="BT70" s="260"/>
      <c r="BU70" s="260"/>
      <c r="BV70" s="260"/>
    </row>
    <row r="71" spans="3:74" ht="12" customHeight="1" x14ac:dyDescent="0.3">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c r="AE71" s="260"/>
      <c r="AF71" s="316"/>
      <c r="AG71" s="316"/>
      <c r="AH71" s="316"/>
      <c r="AI71" s="260"/>
      <c r="AJ71" s="260"/>
      <c r="AK71" s="260"/>
      <c r="AL71" s="260"/>
      <c r="AM71" s="260"/>
      <c r="AN71" s="260"/>
      <c r="AO71" s="260"/>
      <c r="AP71" s="260"/>
      <c r="AQ71" s="260"/>
      <c r="AR71" s="260"/>
      <c r="AS71" s="260"/>
      <c r="AT71" s="260"/>
      <c r="AU71" s="260"/>
      <c r="AV71" s="260"/>
      <c r="AW71" s="260"/>
      <c r="AX71" s="260"/>
      <c r="AY71" s="260"/>
      <c r="AZ71" s="260"/>
      <c r="BA71" s="260"/>
      <c r="BB71" s="260"/>
      <c r="BC71" s="260"/>
      <c r="BD71" s="817"/>
      <c r="BE71" s="817"/>
      <c r="BF71" s="817"/>
      <c r="BG71" s="260"/>
      <c r="BH71" s="260"/>
      <c r="BI71" s="260"/>
      <c r="BJ71" s="260"/>
      <c r="BK71" s="260"/>
      <c r="BL71" s="260"/>
      <c r="BM71" s="260"/>
      <c r="BN71" s="260"/>
      <c r="BO71" s="260"/>
      <c r="BP71" s="260"/>
      <c r="BQ71" s="260"/>
      <c r="BR71" s="260"/>
      <c r="BS71" s="260"/>
      <c r="BT71" s="260"/>
      <c r="BU71" s="260"/>
      <c r="BV71" s="260"/>
    </row>
    <row r="72" spans="3:74" ht="12" customHeight="1" x14ac:dyDescent="0.3">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c r="AE72" s="260"/>
      <c r="AF72" s="316"/>
      <c r="AG72" s="316"/>
      <c r="AH72" s="316"/>
      <c r="AI72" s="260"/>
      <c r="AJ72" s="260"/>
      <c r="AK72" s="260"/>
      <c r="AL72" s="260"/>
      <c r="AM72" s="260"/>
      <c r="AN72" s="260"/>
      <c r="AO72" s="260"/>
      <c r="AP72" s="260"/>
      <c r="AQ72" s="260"/>
      <c r="AR72" s="260"/>
      <c r="AS72" s="260"/>
      <c r="AT72" s="260"/>
      <c r="AU72" s="260"/>
      <c r="AV72" s="260"/>
      <c r="AW72" s="260"/>
      <c r="AX72" s="260"/>
      <c r="AY72" s="260"/>
      <c r="AZ72" s="260"/>
      <c r="BA72" s="260"/>
      <c r="BB72" s="260"/>
      <c r="BC72" s="260"/>
      <c r="BD72" s="817"/>
      <c r="BE72" s="817"/>
      <c r="BF72" s="817"/>
      <c r="BG72" s="260"/>
      <c r="BH72" s="260"/>
      <c r="BI72" s="260"/>
      <c r="BJ72" s="260"/>
      <c r="BK72" s="260"/>
      <c r="BL72" s="260"/>
      <c r="BM72" s="260"/>
      <c r="BN72" s="260"/>
      <c r="BO72" s="260"/>
      <c r="BP72" s="260"/>
      <c r="BQ72" s="260"/>
      <c r="BR72" s="260"/>
      <c r="BS72" s="260"/>
      <c r="BT72" s="260"/>
      <c r="BU72" s="260"/>
      <c r="BV72" s="260"/>
    </row>
    <row r="73" spans="3:74" ht="12" customHeight="1" x14ac:dyDescent="0.3">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c r="AE73" s="260"/>
      <c r="AF73" s="316"/>
      <c r="AG73" s="316"/>
      <c r="AH73" s="316"/>
      <c r="AI73" s="260"/>
      <c r="AJ73" s="260"/>
      <c r="AK73" s="260"/>
      <c r="AL73" s="260"/>
      <c r="AM73" s="260"/>
      <c r="AN73" s="260"/>
      <c r="AO73" s="260"/>
      <c r="AP73" s="260"/>
      <c r="AQ73" s="260"/>
      <c r="AR73" s="260"/>
      <c r="AS73" s="260"/>
      <c r="AT73" s="260"/>
      <c r="AU73" s="260"/>
      <c r="AV73" s="260"/>
      <c r="AW73" s="260"/>
      <c r="AX73" s="260"/>
      <c r="AY73" s="260"/>
      <c r="AZ73" s="260"/>
      <c r="BA73" s="260"/>
      <c r="BB73" s="260"/>
      <c r="BC73" s="260"/>
      <c r="BD73" s="817"/>
      <c r="BE73" s="817"/>
      <c r="BF73" s="817"/>
      <c r="BG73" s="260"/>
      <c r="BH73" s="260"/>
      <c r="BI73" s="260"/>
      <c r="BJ73" s="260"/>
      <c r="BK73" s="260"/>
      <c r="BL73" s="260"/>
      <c r="BM73" s="260"/>
      <c r="BN73" s="260"/>
      <c r="BO73" s="260"/>
      <c r="BP73" s="260"/>
      <c r="BQ73" s="260"/>
      <c r="BR73" s="260"/>
      <c r="BS73" s="260"/>
      <c r="BT73" s="260"/>
      <c r="BU73" s="260"/>
      <c r="BV73" s="260"/>
    </row>
    <row r="74" spans="3:74" ht="12" customHeight="1" x14ac:dyDescent="0.3">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c r="AE74" s="260"/>
      <c r="AF74" s="316"/>
      <c r="AG74" s="316"/>
      <c r="AH74" s="316"/>
      <c r="AI74" s="260"/>
      <c r="AJ74" s="260"/>
      <c r="AK74" s="260"/>
      <c r="AL74" s="260"/>
      <c r="AM74" s="260"/>
      <c r="AN74" s="260"/>
      <c r="AO74" s="260"/>
      <c r="AP74" s="260"/>
      <c r="AQ74" s="260"/>
      <c r="AR74" s="260"/>
      <c r="AS74" s="260"/>
      <c r="AT74" s="260"/>
      <c r="AU74" s="260"/>
      <c r="AV74" s="260"/>
      <c r="AW74" s="260"/>
      <c r="AX74" s="260"/>
      <c r="AY74" s="260"/>
      <c r="AZ74" s="260"/>
      <c r="BA74" s="260"/>
      <c r="BB74" s="260"/>
      <c r="BC74" s="260"/>
      <c r="BD74" s="817"/>
      <c r="BE74" s="817"/>
      <c r="BF74" s="817"/>
      <c r="BG74" s="260"/>
      <c r="BH74" s="260"/>
      <c r="BI74" s="260"/>
      <c r="BJ74" s="260"/>
      <c r="BK74" s="260"/>
      <c r="BL74" s="260"/>
      <c r="BM74" s="260"/>
      <c r="BN74" s="260"/>
      <c r="BO74" s="260"/>
      <c r="BP74" s="260"/>
      <c r="BQ74" s="260"/>
      <c r="BR74" s="260"/>
      <c r="BS74" s="260"/>
      <c r="BT74" s="260"/>
      <c r="BU74" s="260"/>
      <c r="BV74" s="260"/>
    </row>
    <row r="75" spans="3:74" ht="12" customHeight="1" x14ac:dyDescent="0.3">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c r="AE75" s="260"/>
      <c r="AF75" s="316"/>
      <c r="AG75" s="316"/>
      <c r="AH75" s="316"/>
      <c r="AI75" s="260"/>
      <c r="AJ75" s="260"/>
      <c r="AK75" s="260"/>
      <c r="AL75" s="260"/>
      <c r="AM75" s="260"/>
      <c r="AN75" s="260"/>
      <c r="AO75" s="260"/>
      <c r="AP75" s="260"/>
      <c r="AQ75" s="260"/>
      <c r="AR75" s="260"/>
      <c r="AS75" s="260"/>
      <c r="AT75" s="260"/>
      <c r="AU75" s="260"/>
      <c r="AV75" s="260"/>
      <c r="AW75" s="260"/>
      <c r="AX75" s="260"/>
      <c r="AY75" s="260"/>
      <c r="AZ75" s="260"/>
      <c r="BA75" s="260"/>
      <c r="BB75" s="260"/>
      <c r="BC75" s="260"/>
      <c r="BD75" s="817"/>
      <c r="BE75" s="817"/>
      <c r="BF75" s="817"/>
      <c r="BG75" s="260"/>
      <c r="BH75" s="260"/>
      <c r="BI75" s="260"/>
      <c r="BJ75" s="260"/>
      <c r="BK75" s="260"/>
      <c r="BL75" s="260"/>
      <c r="BM75" s="260"/>
      <c r="BN75" s="260"/>
      <c r="BO75" s="260"/>
      <c r="BP75" s="260"/>
      <c r="BQ75" s="260"/>
      <c r="BR75" s="260"/>
      <c r="BS75" s="260"/>
      <c r="BT75" s="260"/>
      <c r="BU75" s="260"/>
      <c r="BV75" s="260"/>
    </row>
    <row r="76" spans="3:74" ht="12" customHeight="1" x14ac:dyDescent="0.3">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c r="AE76" s="260"/>
      <c r="AF76" s="316"/>
      <c r="AG76" s="316"/>
      <c r="AH76" s="316"/>
      <c r="AI76" s="260"/>
      <c r="AJ76" s="260"/>
      <c r="AK76" s="260"/>
      <c r="AL76" s="260"/>
      <c r="AM76" s="260"/>
      <c r="AN76" s="260"/>
      <c r="AO76" s="260"/>
      <c r="AP76" s="260"/>
      <c r="AQ76" s="260"/>
      <c r="AR76" s="260"/>
      <c r="AS76" s="260"/>
      <c r="AT76" s="260"/>
      <c r="AU76" s="260"/>
      <c r="AV76" s="260"/>
      <c r="AW76" s="260"/>
      <c r="AX76" s="260"/>
      <c r="AY76" s="260"/>
      <c r="AZ76" s="260"/>
      <c r="BA76" s="260"/>
      <c r="BB76" s="260"/>
      <c r="BC76" s="260"/>
      <c r="BD76" s="817"/>
      <c r="BE76" s="817"/>
      <c r="BF76" s="817"/>
      <c r="BG76" s="260"/>
      <c r="BH76" s="260"/>
      <c r="BI76" s="260"/>
      <c r="BJ76" s="260"/>
      <c r="BK76" s="260"/>
      <c r="BL76" s="260"/>
      <c r="BM76" s="260"/>
      <c r="BN76" s="260"/>
      <c r="BO76" s="260"/>
      <c r="BP76" s="260"/>
      <c r="BQ76" s="260"/>
      <c r="BR76" s="260"/>
      <c r="BS76" s="260"/>
      <c r="BT76" s="260"/>
      <c r="BU76" s="260"/>
      <c r="BV76" s="260"/>
    </row>
    <row r="77" spans="3:74" ht="12" customHeight="1" x14ac:dyDescent="0.3">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c r="AE77" s="260"/>
      <c r="AF77" s="316"/>
      <c r="AG77" s="316"/>
      <c r="AH77" s="316"/>
      <c r="AI77" s="260"/>
      <c r="AJ77" s="260"/>
      <c r="AK77" s="260"/>
      <c r="AL77" s="260"/>
      <c r="AM77" s="260"/>
      <c r="AN77" s="260"/>
      <c r="AO77" s="260"/>
      <c r="AP77" s="260"/>
      <c r="AQ77" s="260"/>
      <c r="AR77" s="260"/>
      <c r="AS77" s="260"/>
      <c r="AT77" s="260"/>
      <c r="AU77" s="260"/>
      <c r="AV77" s="260"/>
      <c r="AW77" s="260"/>
      <c r="AX77" s="260"/>
      <c r="AY77" s="260"/>
      <c r="AZ77" s="260"/>
      <c r="BA77" s="260"/>
      <c r="BB77" s="260"/>
      <c r="BC77" s="260"/>
      <c r="BD77" s="817"/>
      <c r="BE77" s="817"/>
      <c r="BF77" s="817"/>
      <c r="BG77" s="260"/>
      <c r="BH77" s="260"/>
      <c r="BI77" s="260"/>
      <c r="BJ77" s="260"/>
      <c r="BK77" s="260"/>
      <c r="BL77" s="260"/>
      <c r="BM77" s="260"/>
      <c r="BN77" s="260"/>
      <c r="BO77" s="260"/>
      <c r="BP77" s="260"/>
      <c r="BQ77" s="260"/>
      <c r="BR77" s="260"/>
      <c r="BS77" s="260"/>
      <c r="BT77" s="260"/>
      <c r="BU77" s="260"/>
      <c r="BV77" s="260"/>
    </row>
    <row r="78" spans="3:74" ht="12" customHeight="1" x14ac:dyDescent="0.3">
      <c r="C78" s="261"/>
      <c r="D78" s="262"/>
      <c r="E78" s="262"/>
      <c r="F78" s="262"/>
      <c r="G78" s="262"/>
      <c r="H78" s="262"/>
      <c r="I78" s="262"/>
      <c r="J78" s="262"/>
      <c r="K78" s="262"/>
      <c r="L78" s="262"/>
      <c r="M78" s="262"/>
      <c r="N78" s="262"/>
      <c r="O78" s="261"/>
      <c r="P78" s="262"/>
      <c r="Q78" s="262"/>
      <c r="R78" s="262"/>
      <c r="S78" s="262"/>
      <c r="T78" s="262"/>
      <c r="U78" s="262"/>
      <c r="V78" s="262"/>
      <c r="W78" s="262"/>
      <c r="X78" s="262"/>
      <c r="Y78" s="262"/>
      <c r="Z78" s="262"/>
      <c r="AA78" s="261"/>
      <c r="AB78" s="262"/>
      <c r="AC78" s="262"/>
      <c r="AD78" s="262"/>
      <c r="AE78" s="262"/>
      <c r="AF78" s="314"/>
      <c r="AG78" s="314"/>
      <c r="AH78" s="314"/>
      <c r="AI78" s="262"/>
      <c r="AJ78" s="262"/>
      <c r="AK78" s="262"/>
      <c r="AL78" s="262"/>
      <c r="AM78" s="261"/>
      <c r="AN78" s="262"/>
      <c r="AO78" s="262"/>
      <c r="AP78" s="262"/>
      <c r="AQ78" s="262"/>
      <c r="AR78" s="262"/>
      <c r="AS78" s="262"/>
      <c r="AT78" s="262"/>
      <c r="AU78" s="262"/>
      <c r="AV78" s="262"/>
      <c r="AW78" s="262"/>
      <c r="AX78" s="262"/>
      <c r="AY78" s="261"/>
      <c r="AZ78" s="262"/>
      <c r="BA78" s="262"/>
      <c r="BB78" s="262"/>
      <c r="BC78" s="262"/>
      <c r="BD78" s="818"/>
      <c r="BE78" s="818"/>
      <c r="BF78" s="818"/>
      <c r="BG78" s="262"/>
      <c r="BH78" s="262"/>
      <c r="BI78" s="262"/>
      <c r="BJ78" s="262"/>
      <c r="BK78" s="261"/>
      <c r="BL78" s="262"/>
      <c r="BM78" s="262"/>
      <c r="BN78" s="262"/>
      <c r="BO78" s="262"/>
      <c r="BP78" s="262"/>
      <c r="BQ78" s="262"/>
      <c r="BR78" s="262"/>
      <c r="BS78" s="262"/>
      <c r="BT78" s="262"/>
      <c r="BU78" s="262"/>
      <c r="BV78" s="262"/>
    </row>
    <row r="79" spans="3:74" ht="12" customHeight="1" x14ac:dyDescent="0.3">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317"/>
      <c r="AG79" s="317"/>
      <c r="AH79" s="317"/>
      <c r="AI79" s="264"/>
      <c r="AJ79" s="264"/>
      <c r="AK79" s="264"/>
      <c r="AL79" s="264"/>
      <c r="AM79" s="264"/>
      <c r="AN79" s="264"/>
      <c r="AO79" s="264"/>
      <c r="AP79" s="264"/>
      <c r="AQ79" s="264"/>
      <c r="AR79" s="264"/>
      <c r="AS79" s="264"/>
      <c r="AT79" s="264"/>
      <c r="AU79" s="264"/>
      <c r="AV79" s="264"/>
      <c r="AW79" s="264"/>
      <c r="AX79" s="264"/>
      <c r="AY79" s="264"/>
      <c r="AZ79" s="264"/>
      <c r="BA79" s="264"/>
      <c r="BB79" s="264"/>
      <c r="BC79" s="264"/>
      <c r="BD79" s="819"/>
      <c r="BE79" s="819"/>
      <c r="BF79" s="819"/>
      <c r="BG79" s="264"/>
      <c r="BH79" s="264"/>
      <c r="BI79" s="264"/>
      <c r="BJ79" s="264"/>
      <c r="BK79" s="264"/>
      <c r="BL79" s="264"/>
      <c r="BM79" s="264"/>
      <c r="BN79" s="264"/>
      <c r="BO79" s="264"/>
      <c r="BP79" s="264"/>
      <c r="BQ79" s="264"/>
      <c r="BR79" s="264"/>
      <c r="BS79" s="264"/>
      <c r="BT79" s="264"/>
      <c r="BU79" s="264"/>
      <c r="BV79" s="264"/>
    </row>
    <row r="80" spans="3:74" ht="12" customHeight="1" x14ac:dyDescent="0.3">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317"/>
      <c r="AG80" s="317"/>
      <c r="AH80" s="317"/>
      <c r="AI80" s="264"/>
      <c r="AJ80" s="264"/>
      <c r="AK80" s="264"/>
      <c r="AL80" s="264"/>
      <c r="AM80" s="264"/>
      <c r="AN80" s="264"/>
      <c r="AO80" s="264"/>
      <c r="AP80" s="264"/>
      <c r="AQ80" s="264"/>
      <c r="AR80" s="264"/>
      <c r="AS80" s="264"/>
      <c r="AT80" s="264"/>
      <c r="AU80" s="264"/>
      <c r="AV80" s="264"/>
      <c r="AW80" s="264"/>
      <c r="AX80" s="264"/>
      <c r="AY80" s="264"/>
      <c r="AZ80" s="264"/>
      <c r="BA80" s="264"/>
      <c r="BB80" s="264"/>
      <c r="BC80" s="264"/>
      <c r="BD80" s="819"/>
      <c r="BE80" s="819"/>
      <c r="BF80" s="819"/>
      <c r="BG80" s="264"/>
      <c r="BH80" s="264"/>
      <c r="BI80" s="264"/>
      <c r="BJ80" s="264"/>
      <c r="BK80" s="264"/>
      <c r="BL80" s="264"/>
      <c r="BM80" s="264"/>
      <c r="BN80" s="264"/>
      <c r="BO80" s="264"/>
      <c r="BP80" s="264"/>
      <c r="BQ80" s="264"/>
      <c r="BR80" s="264"/>
      <c r="BS80" s="264"/>
      <c r="BT80" s="264"/>
      <c r="BU80" s="264"/>
      <c r="BV80" s="264"/>
    </row>
    <row r="81" spans="3:74" ht="12" customHeight="1" x14ac:dyDescent="0.3">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64"/>
      <c r="AE81" s="264"/>
      <c r="AF81" s="317"/>
      <c r="AG81" s="317"/>
      <c r="AH81" s="317"/>
      <c r="AI81" s="264"/>
      <c r="AJ81" s="264"/>
      <c r="AK81" s="264"/>
      <c r="AL81" s="264"/>
      <c r="AM81" s="264"/>
      <c r="AN81" s="264"/>
      <c r="AO81" s="264"/>
      <c r="AP81" s="264"/>
      <c r="AQ81" s="264"/>
      <c r="AR81" s="264"/>
      <c r="AS81" s="264"/>
      <c r="AT81" s="264"/>
      <c r="AU81" s="264"/>
      <c r="AV81" s="264"/>
      <c r="AW81" s="264"/>
      <c r="AX81" s="264"/>
      <c r="AY81" s="264"/>
      <c r="AZ81" s="264"/>
      <c r="BA81" s="264"/>
      <c r="BB81" s="264"/>
      <c r="BC81" s="264"/>
      <c r="BD81" s="819"/>
      <c r="BE81" s="819"/>
      <c r="BF81" s="819"/>
      <c r="BG81" s="264"/>
      <c r="BH81" s="264"/>
      <c r="BI81" s="264"/>
      <c r="BJ81" s="264"/>
      <c r="BK81" s="264"/>
      <c r="BL81" s="264"/>
      <c r="BM81" s="264"/>
      <c r="BN81" s="264"/>
      <c r="BO81" s="264"/>
      <c r="BP81" s="264"/>
      <c r="BQ81" s="264"/>
      <c r="BR81" s="264"/>
      <c r="BS81" s="264"/>
      <c r="BT81" s="264"/>
      <c r="BU81" s="264"/>
      <c r="BV81" s="264"/>
    </row>
    <row r="83" spans="3:74" ht="12" customHeight="1" x14ac:dyDescent="0.3">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317"/>
      <c r="AG83" s="317"/>
      <c r="AH83" s="317"/>
      <c r="AI83" s="264"/>
      <c r="AJ83" s="264"/>
      <c r="AK83" s="264"/>
      <c r="AL83" s="264"/>
      <c r="AM83" s="264"/>
      <c r="AN83" s="264"/>
      <c r="AO83" s="264"/>
      <c r="AP83" s="264"/>
      <c r="AQ83" s="264"/>
      <c r="AR83" s="264"/>
      <c r="AS83" s="264"/>
      <c r="AT83" s="264"/>
      <c r="AU83" s="264"/>
      <c r="AV83" s="264"/>
      <c r="AW83" s="264"/>
      <c r="AX83" s="264"/>
      <c r="AY83" s="264"/>
      <c r="AZ83" s="264"/>
      <c r="BA83" s="264"/>
      <c r="BB83" s="264"/>
      <c r="BC83" s="264"/>
      <c r="BD83" s="819"/>
      <c r="BE83" s="819"/>
      <c r="BF83" s="819"/>
      <c r="BG83" s="264"/>
      <c r="BH83" s="264"/>
      <c r="BI83" s="264"/>
      <c r="BJ83" s="264"/>
      <c r="BK83" s="264"/>
      <c r="BL83" s="264"/>
      <c r="BM83" s="264"/>
      <c r="BN83" s="264"/>
      <c r="BO83" s="264"/>
      <c r="BP83" s="264"/>
      <c r="BQ83" s="264"/>
      <c r="BR83" s="264"/>
      <c r="BS83" s="264"/>
      <c r="BT83" s="264"/>
      <c r="BU83" s="264"/>
      <c r="BV83" s="264"/>
    </row>
    <row r="84" spans="3:74" ht="12" customHeight="1" x14ac:dyDescent="0.3">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64"/>
      <c r="AE84" s="264"/>
      <c r="AF84" s="317"/>
      <c r="AG84" s="317"/>
      <c r="AH84" s="317"/>
      <c r="AI84" s="264"/>
      <c r="AJ84" s="264"/>
      <c r="AK84" s="264"/>
      <c r="AL84" s="264"/>
      <c r="AM84" s="264"/>
      <c r="AN84" s="264"/>
      <c r="AO84" s="264"/>
      <c r="AP84" s="264"/>
      <c r="AQ84" s="264"/>
      <c r="AR84" s="264"/>
      <c r="AS84" s="264"/>
      <c r="AT84" s="264"/>
      <c r="AU84" s="264"/>
      <c r="AV84" s="264"/>
      <c r="AW84" s="264"/>
      <c r="AX84" s="264"/>
      <c r="AY84" s="264"/>
      <c r="AZ84" s="264"/>
      <c r="BA84" s="264"/>
      <c r="BB84" s="264"/>
      <c r="BC84" s="264"/>
      <c r="BD84" s="819"/>
      <c r="BE84" s="819"/>
      <c r="BF84" s="819"/>
      <c r="BG84" s="264"/>
      <c r="BH84" s="264"/>
      <c r="BI84" s="264"/>
      <c r="BJ84" s="264"/>
      <c r="BK84" s="264"/>
      <c r="BL84" s="264"/>
      <c r="BM84" s="264"/>
      <c r="BN84" s="264"/>
      <c r="BO84" s="264"/>
      <c r="BP84" s="264"/>
      <c r="BQ84" s="264"/>
      <c r="BR84" s="264"/>
      <c r="BS84" s="264"/>
      <c r="BT84" s="264"/>
      <c r="BU84" s="264"/>
      <c r="BV84" s="264"/>
    </row>
    <row r="85" spans="3:74" ht="12" customHeight="1" x14ac:dyDescent="0.3">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64"/>
      <c r="AE85" s="264"/>
      <c r="AF85" s="317"/>
      <c r="AG85" s="317"/>
      <c r="AH85" s="317"/>
      <c r="AI85" s="264"/>
      <c r="AJ85" s="264"/>
      <c r="AK85" s="264"/>
      <c r="AL85" s="264"/>
      <c r="AM85" s="264"/>
      <c r="AN85" s="264"/>
      <c r="AO85" s="264"/>
      <c r="AP85" s="264"/>
      <c r="AQ85" s="264"/>
      <c r="AR85" s="264"/>
      <c r="AS85" s="264"/>
      <c r="AT85" s="264"/>
      <c r="AU85" s="264"/>
      <c r="AV85" s="264"/>
      <c r="AW85" s="264"/>
      <c r="AX85" s="264"/>
      <c r="AY85" s="264"/>
      <c r="AZ85" s="264"/>
      <c r="BA85" s="264"/>
      <c r="BB85" s="264"/>
      <c r="BC85" s="264"/>
      <c r="BD85" s="819"/>
      <c r="BE85" s="819"/>
      <c r="BF85" s="819"/>
      <c r="BG85" s="264"/>
      <c r="BH85" s="264"/>
      <c r="BI85" s="264"/>
      <c r="BJ85" s="264"/>
      <c r="BK85" s="264"/>
      <c r="BL85" s="264"/>
      <c r="BM85" s="264"/>
      <c r="BN85" s="264"/>
      <c r="BO85" s="264"/>
      <c r="BP85" s="264"/>
      <c r="BQ85" s="264"/>
      <c r="BR85" s="264"/>
      <c r="BS85" s="264"/>
      <c r="BT85" s="264"/>
      <c r="BU85" s="264"/>
      <c r="BV85" s="264"/>
    </row>
    <row r="86" spans="3:74" ht="12" customHeight="1" x14ac:dyDescent="0.3">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64"/>
      <c r="AE86" s="264"/>
      <c r="AF86" s="317"/>
      <c r="AG86" s="317"/>
      <c r="AH86" s="317"/>
      <c r="AI86" s="264"/>
      <c r="AJ86" s="264"/>
      <c r="AK86" s="264"/>
      <c r="AL86" s="264"/>
      <c r="AM86" s="264"/>
      <c r="AN86" s="264"/>
      <c r="AO86" s="264"/>
      <c r="AP86" s="264"/>
      <c r="AQ86" s="264"/>
      <c r="AR86" s="264"/>
      <c r="AS86" s="264"/>
      <c r="AT86" s="264"/>
      <c r="AU86" s="264"/>
      <c r="AV86" s="264"/>
      <c r="AW86" s="264"/>
      <c r="AX86" s="264"/>
      <c r="AY86" s="264"/>
      <c r="AZ86" s="264"/>
      <c r="BA86" s="264"/>
      <c r="BB86" s="264"/>
      <c r="BC86" s="264"/>
      <c r="BD86" s="819"/>
      <c r="BE86" s="819"/>
      <c r="BF86" s="819"/>
      <c r="BG86" s="264"/>
      <c r="BH86" s="264"/>
      <c r="BI86" s="264"/>
      <c r="BJ86" s="264"/>
      <c r="BK86" s="264"/>
      <c r="BL86" s="264"/>
      <c r="BM86" s="264"/>
      <c r="BN86" s="264"/>
      <c r="BO86" s="264"/>
      <c r="BP86" s="264"/>
      <c r="BQ86" s="264"/>
      <c r="BR86" s="264"/>
      <c r="BS86" s="264"/>
      <c r="BT86" s="264"/>
      <c r="BU86" s="264"/>
      <c r="BV86" s="264"/>
    </row>
    <row r="87" spans="3:74" ht="12" customHeight="1" x14ac:dyDescent="0.3">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c r="AD87" s="264"/>
      <c r="AE87" s="264"/>
      <c r="AF87" s="317"/>
      <c r="AG87" s="317"/>
      <c r="AH87" s="317"/>
      <c r="AI87" s="264"/>
      <c r="AJ87" s="264"/>
      <c r="AK87" s="264"/>
      <c r="AL87" s="264"/>
      <c r="AM87" s="264"/>
      <c r="AN87" s="264"/>
      <c r="AO87" s="264"/>
      <c r="AP87" s="264"/>
      <c r="AQ87" s="264"/>
      <c r="AR87" s="264"/>
      <c r="AS87" s="264"/>
      <c r="AT87" s="264"/>
      <c r="AU87" s="264"/>
      <c r="AV87" s="264"/>
      <c r="AW87" s="264"/>
      <c r="AX87" s="264"/>
      <c r="AY87" s="264"/>
      <c r="AZ87" s="264"/>
      <c r="BA87" s="264"/>
      <c r="BB87" s="264"/>
      <c r="BC87" s="264"/>
      <c r="BD87" s="819"/>
      <c r="BE87" s="819"/>
      <c r="BF87" s="819"/>
      <c r="BG87" s="264"/>
      <c r="BH87" s="264"/>
      <c r="BI87" s="264"/>
      <c r="BJ87" s="264"/>
      <c r="BK87" s="264"/>
      <c r="BL87" s="264"/>
      <c r="BM87" s="264"/>
      <c r="BN87" s="264"/>
      <c r="BO87" s="264"/>
      <c r="BP87" s="264"/>
      <c r="BQ87" s="264"/>
      <c r="BR87" s="264"/>
      <c r="BS87" s="264"/>
      <c r="BT87" s="264"/>
      <c r="BU87" s="264"/>
      <c r="BV87" s="264"/>
    </row>
    <row r="88" spans="3:74" ht="12" customHeight="1" x14ac:dyDescent="0.3">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4"/>
      <c r="AD88" s="264"/>
      <c r="AE88" s="264"/>
      <c r="AF88" s="317"/>
      <c r="AG88" s="317"/>
      <c r="AH88" s="317"/>
      <c r="AI88" s="264"/>
      <c r="AJ88" s="264"/>
      <c r="AK88" s="264"/>
      <c r="AL88" s="264"/>
      <c r="AM88" s="264"/>
      <c r="AN88" s="264"/>
      <c r="AO88" s="264"/>
      <c r="AP88" s="264"/>
      <c r="AQ88" s="264"/>
      <c r="AR88" s="264"/>
      <c r="AS88" s="264"/>
      <c r="AT88" s="264"/>
      <c r="AU88" s="264"/>
      <c r="AV88" s="264"/>
      <c r="AW88" s="264"/>
      <c r="AX88" s="264"/>
      <c r="AY88" s="264"/>
      <c r="AZ88" s="264"/>
      <c r="BA88" s="264"/>
      <c r="BB88" s="264"/>
      <c r="BC88" s="264"/>
      <c r="BD88" s="819"/>
      <c r="BE88" s="819"/>
      <c r="BF88" s="819"/>
      <c r="BG88" s="264"/>
      <c r="BH88" s="264"/>
      <c r="BI88" s="264"/>
      <c r="BJ88" s="264"/>
      <c r="BK88" s="264"/>
      <c r="BL88" s="264"/>
      <c r="BM88" s="264"/>
      <c r="BN88" s="264"/>
      <c r="BO88" s="264"/>
      <c r="BP88" s="264"/>
      <c r="BQ88" s="264"/>
      <c r="BR88" s="264"/>
      <c r="BS88" s="264"/>
      <c r="BT88" s="264"/>
      <c r="BU88" s="264"/>
      <c r="BV88" s="264"/>
    </row>
    <row r="89" spans="3:74" ht="12" customHeight="1" x14ac:dyDescent="0.3">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c r="AD89" s="264"/>
      <c r="AE89" s="264"/>
      <c r="AF89" s="317"/>
      <c r="AG89" s="317"/>
      <c r="AH89" s="317"/>
      <c r="AI89" s="264"/>
      <c r="AJ89" s="264"/>
      <c r="AK89" s="264"/>
      <c r="AL89" s="264"/>
      <c r="AM89" s="264"/>
      <c r="AN89" s="264"/>
      <c r="AO89" s="264"/>
      <c r="AP89" s="264"/>
      <c r="AQ89" s="264"/>
      <c r="AR89" s="264"/>
      <c r="AS89" s="264"/>
      <c r="AT89" s="264"/>
      <c r="AU89" s="264"/>
      <c r="AV89" s="264"/>
      <c r="AW89" s="264"/>
      <c r="AX89" s="264"/>
      <c r="AY89" s="264"/>
      <c r="AZ89" s="264"/>
      <c r="BA89" s="264"/>
      <c r="BB89" s="264"/>
      <c r="BC89" s="264"/>
      <c r="BD89" s="819"/>
      <c r="BE89" s="819"/>
      <c r="BF89" s="819"/>
      <c r="BG89" s="264"/>
      <c r="BH89" s="264"/>
      <c r="BI89" s="264"/>
      <c r="BJ89" s="264"/>
      <c r="BK89" s="264"/>
      <c r="BL89" s="264"/>
      <c r="BM89" s="264"/>
      <c r="BN89" s="264"/>
      <c r="BO89" s="264"/>
      <c r="BP89" s="264"/>
      <c r="BQ89" s="264"/>
      <c r="BR89" s="264"/>
      <c r="BS89" s="264"/>
      <c r="BT89" s="264"/>
      <c r="BU89" s="264"/>
      <c r="BV89" s="264"/>
    </row>
    <row r="91" spans="3:74" ht="12" customHeight="1" x14ac:dyDescent="0.3">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64"/>
      <c r="AE91" s="264"/>
      <c r="AF91" s="317"/>
      <c r="AG91" s="317"/>
      <c r="AH91" s="317"/>
      <c r="AI91" s="264"/>
      <c r="AJ91" s="264"/>
      <c r="AK91" s="264"/>
      <c r="AL91" s="264"/>
      <c r="AM91" s="264"/>
      <c r="AN91" s="264"/>
      <c r="AO91" s="264"/>
      <c r="AP91" s="264"/>
      <c r="AQ91" s="264"/>
      <c r="AR91" s="264"/>
      <c r="AS91" s="264"/>
      <c r="AT91" s="264"/>
      <c r="AU91" s="264"/>
      <c r="AV91" s="264"/>
      <c r="AW91" s="264"/>
      <c r="AX91" s="264"/>
      <c r="AY91" s="264"/>
      <c r="AZ91" s="264"/>
      <c r="BA91" s="264"/>
      <c r="BB91" s="264"/>
      <c r="BC91" s="264"/>
      <c r="BD91" s="819"/>
      <c r="BE91" s="819"/>
      <c r="BF91" s="819"/>
      <c r="BG91" s="264"/>
      <c r="BH91" s="264"/>
      <c r="BI91" s="264"/>
      <c r="BJ91" s="264"/>
      <c r="BK91" s="264"/>
      <c r="BL91" s="264"/>
      <c r="BM91" s="264"/>
      <c r="BN91" s="264"/>
      <c r="BO91" s="264"/>
      <c r="BP91" s="264"/>
      <c r="BQ91" s="264"/>
      <c r="BR91" s="264"/>
      <c r="BS91" s="264"/>
      <c r="BT91" s="264"/>
      <c r="BU91" s="264"/>
      <c r="BV91" s="264"/>
    </row>
    <row r="92" spans="3:74" ht="12" customHeight="1" x14ac:dyDescent="0.3">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64"/>
      <c r="AE92" s="264"/>
      <c r="AF92" s="317"/>
      <c r="AG92" s="317"/>
      <c r="AH92" s="317"/>
      <c r="AI92" s="264"/>
      <c r="AJ92" s="264"/>
      <c r="AK92" s="264"/>
      <c r="AL92" s="264"/>
      <c r="AM92" s="264"/>
      <c r="AN92" s="264"/>
      <c r="AO92" s="264"/>
      <c r="AP92" s="264"/>
      <c r="AQ92" s="264"/>
      <c r="AR92" s="264"/>
      <c r="AS92" s="264"/>
      <c r="AT92" s="264"/>
      <c r="AU92" s="264"/>
      <c r="AV92" s="264"/>
      <c r="AW92" s="264"/>
      <c r="AX92" s="264"/>
      <c r="AY92" s="264"/>
      <c r="AZ92" s="264"/>
      <c r="BA92" s="264"/>
      <c r="BB92" s="264"/>
      <c r="BC92" s="264"/>
      <c r="BD92" s="819"/>
      <c r="BE92" s="819"/>
      <c r="BF92" s="819"/>
      <c r="BG92" s="264"/>
      <c r="BH92" s="264"/>
      <c r="BI92" s="264"/>
      <c r="BJ92" s="264"/>
      <c r="BK92" s="264"/>
      <c r="BL92" s="264"/>
      <c r="BM92" s="264"/>
      <c r="BN92" s="264"/>
      <c r="BO92" s="264"/>
      <c r="BP92" s="264"/>
      <c r="BQ92" s="264"/>
      <c r="BR92" s="264"/>
      <c r="BS92" s="264"/>
      <c r="BT92" s="264"/>
      <c r="BU92" s="264"/>
      <c r="BV92" s="264"/>
    </row>
    <row r="93" spans="3:74" ht="12" customHeight="1" x14ac:dyDescent="0.3">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64"/>
      <c r="AE93" s="264"/>
      <c r="AF93" s="317"/>
      <c r="AG93" s="317"/>
      <c r="AH93" s="317"/>
      <c r="AI93" s="264"/>
      <c r="AJ93" s="264"/>
      <c r="AK93" s="264"/>
      <c r="AL93" s="264"/>
      <c r="AM93" s="264"/>
      <c r="AN93" s="264"/>
      <c r="AO93" s="264"/>
      <c r="AP93" s="264"/>
      <c r="AQ93" s="264"/>
      <c r="AR93" s="264"/>
      <c r="AS93" s="264"/>
      <c r="AT93" s="264"/>
      <c r="AU93" s="264"/>
      <c r="AV93" s="264"/>
      <c r="AW93" s="264"/>
      <c r="AX93" s="264"/>
      <c r="AY93" s="264"/>
      <c r="AZ93" s="264"/>
      <c r="BA93" s="264"/>
      <c r="BB93" s="264"/>
      <c r="BC93" s="264"/>
      <c r="BD93" s="819"/>
      <c r="BE93" s="819"/>
      <c r="BF93" s="819"/>
      <c r="BG93" s="264"/>
      <c r="BH93" s="264"/>
      <c r="BI93" s="264"/>
      <c r="BJ93" s="264"/>
      <c r="BK93" s="264"/>
      <c r="BL93" s="264"/>
      <c r="BM93" s="264"/>
      <c r="BN93" s="264"/>
      <c r="BO93" s="264"/>
      <c r="BP93" s="264"/>
      <c r="BQ93" s="264"/>
      <c r="BR93" s="264"/>
      <c r="BS93" s="264"/>
      <c r="BT93" s="264"/>
      <c r="BU93" s="264"/>
      <c r="BV93" s="264"/>
    </row>
    <row r="95" spans="3:74" ht="12" customHeight="1" x14ac:dyDescent="0.3">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5"/>
      <c r="AB95" s="265"/>
      <c r="AC95" s="265"/>
      <c r="AD95" s="265"/>
      <c r="AE95" s="265"/>
      <c r="AF95" s="318"/>
      <c r="AG95" s="318"/>
      <c r="AH95" s="318"/>
      <c r="AI95" s="265"/>
      <c r="AJ95" s="265"/>
      <c r="AK95" s="265"/>
      <c r="AL95" s="265"/>
      <c r="AM95" s="265"/>
      <c r="AN95" s="265"/>
      <c r="AO95" s="265"/>
      <c r="AP95" s="265"/>
      <c r="AQ95" s="265"/>
      <c r="AR95" s="265"/>
      <c r="AS95" s="265"/>
      <c r="AT95" s="265"/>
      <c r="AU95" s="265"/>
      <c r="AV95" s="265"/>
      <c r="AW95" s="265"/>
      <c r="AX95" s="265"/>
      <c r="AY95" s="265"/>
      <c r="AZ95" s="265"/>
      <c r="BA95" s="265"/>
      <c r="BB95" s="265"/>
      <c r="BC95" s="265"/>
      <c r="BD95" s="820"/>
      <c r="BE95" s="820"/>
      <c r="BF95" s="820"/>
      <c r="BG95" s="265"/>
      <c r="BH95" s="265"/>
      <c r="BI95" s="265"/>
      <c r="BJ95" s="265"/>
      <c r="BK95" s="265"/>
      <c r="BL95" s="265"/>
      <c r="BM95" s="265"/>
      <c r="BN95" s="265"/>
      <c r="BO95" s="265"/>
      <c r="BP95" s="265"/>
      <c r="BQ95" s="265"/>
      <c r="BR95" s="265"/>
      <c r="BS95" s="265"/>
      <c r="BT95" s="265"/>
      <c r="BU95" s="265"/>
      <c r="BV95" s="265"/>
    </row>
    <row r="96" spans="3:74" ht="12" customHeight="1" x14ac:dyDescent="0.3">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65"/>
      <c r="AE96" s="265"/>
      <c r="AF96" s="318"/>
      <c r="AG96" s="318"/>
      <c r="AH96" s="318"/>
      <c r="AI96" s="265"/>
      <c r="AJ96" s="265"/>
      <c r="AK96" s="265"/>
      <c r="AL96" s="265"/>
      <c r="AM96" s="265"/>
      <c r="AN96" s="265"/>
      <c r="AO96" s="265"/>
      <c r="AP96" s="265"/>
      <c r="AQ96" s="265"/>
      <c r="AR96" s="265"/>
      <c r="AS96" s="265"/>
      <c r="AT96" s="265"/>
      <c r="AU96" s="265"/>
      <c r="AV96" s="265"/>
      <c r="AW96" s="265"/>
      <c r="AX96" s="265"/>
      <c r="AY96" s="265"/>
      <c r="AZ96" s="265"/>
      <c r="BA96" s="265"/>
      <c r="BB96" s="265"/>
      <c r="BC96" s="265"/>
      <c r="BD96" s="820"/>
      <c r="BE96" s="820"/>
      <c r="BF96" s="820"/>
      <c r="BG96" s="265"/>
      <c r="BH96" s="265"/>
      <c r="BI96" s="265"/>
      <c r="BJ96" s="265"/>
      <c r="BK96" s="265"/>
      <c r="BL96" s="265"/>
      <c r="BM96" s="265"/>
      <c r="BN96" s="265"/>
      <c r="BO96" s="265"/>
      <c r="BP96" s="265"/>
      <c r="BQ96" s="265"/>
      <c r="BR96" s="265"/>
      <c r="BS96" s="265"/>
      <c r="BT96" s="265"/>
      <c r="BU96" s="265"/>
      <c r="BV96" s="265"/>
    </row>
    <row r="97" spans="3:74" ht="12" customHeight="1" x14ac:dyDescent="0.3">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4"/>
      <c r="AD97" s="264"/>
      <c r="AE97" s="264"/>
      <c r="AF97" s="317"/>
      <c r="AG97" s="317"/>
      <c r="AH97" s="317"/>
      <c r="AI97" s="264"/>
      <c r="AJ97" s="264"/>
      <c r="AK97" s="264"/>
      <c r="AL97" s="264"/>
      <c r="AM97" s="264"/>
      <c r="AN97" s="264"/>
      <c r="AO97" s="264"/>
      <c r="AP97" s="264"/>
      <c r="AQ97" s="264"/>
      <c r="AR97" s="264"/>
      <c r="AS97" s="264"/>
      <c r="AT97" s="264"/>
      <c r="AU97" s="264"/>
      <c r="AV97" s="264"/>
      <c r="AW97" s="264"/>
      <c r="AX97" s="264"/>
      <c r="AY97" s="264"/>
      <c r="AZ97" s="264"/>
      <c r="BA97" s="264"/>
      <c r="BB97" s="264"/>
      <c r="BC97" s="264"/>
      <c r="BD97" s="819"/>
      <c r="BE97" s="819"/>
      <c r="BF97" s="819"/>
      <c r="BG97" s="264"/>
      <c r="BH97" s="264"/>
      <c r="BI97" s="264"/>
      <c r="BJ97" s="264"/>
      <c r="BK97" s="264"/>
      <c r="BL97" s="264"/>
      <c r="BM97" s="264"/>
      <c r="BN97" s="264"/>
      <c r="BO97" s="264"/>
      <c r="BP97" s="264"/>
      <c r="BQ97" s="264"/>
      <c r="BR97" s="264"/>
      <c r="BS97" s="264"/>
      <c r="BT97" s="264"/>
      <c r="BU97" s="264"/>
      <c r="BV97" s="264"/>
    </row>
    <row r="99" spans="3:74" ht="12" customHeight="1" x14ac:dyDescent="0.3">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c r="AF99" s="319"/>
      <c r="AG99" s="319"/>
      <c r="AH99" s="319"/>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821"/>
      <c r="BE99" s="821"/>
      <c r="BF99" s="821"/>
      <c r="BG99" s="266"/>
      <c r="BH99" s="266"/>
      <c r="BI99" s="266"/>
      <c r="BJ99" s="266"/>
      <c r="BK99" s="266"/>
      <c r="BL99" s="266"/>
      <c r="BM99" s="266"/>
      <c r="BN99" s="266"/>
      <c r="BO99" s="266"/>
      <c r="BP99" s="266"/>
      <c r="BQ99" s="266"/>
      <c r="BR99" s="266"/>
      <c r="BS99" s="266"/>
      <c r="BT99" s="266"/>
      <c r="BU99" s="266"/>
      <c r="BV99" s="266"/>
    </row>
    <row r="100" spans="3:74" ht="12" customHeight="1" x14ac:dyDescent="0.3">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67"/>
      <c r="AE100" s="267"/>
      <c r="AF100" s="320"/>
      <c r="AG100" s="320"/>
      <c r="AH100" s="320"/>
      <c r="AI100" s="267"/>
      <c r="AJ100" s="267"/>
      <c r="AK100" s="267"/>
      <c r="AL100" s="267"/>
      <c r="AM100" s="267"/>
      <c r="AN100" s="267"/>
      <c r="AO100" s="267"/>
      <c r="AP100" s="267"/>
      <c r="AQ100" s="267"/>
      <c r="AR100" s="267"/>
      <c r="AS100" s="267"/>
      <c r="AT100" s="267"/>
      <c r="AU100" s="267"/>
      <c r="AV100" s="267"/>
      <c r="AW100" s="267"/>
      <c r="AX100" s="267"/>
      <c r="AY100" s="267"/>
      <c r="AZ100" s="267"/>
      <c r="BA100" s="267"/>
      <c r="BB100" s="267"/>
      <c r="BC100" s="267"/>
      <c r="BD100" s="822"/>
      <c r="BE100" s="822"/>
      <c r="BF100" s="822"/>
      <c r="BG100" s="267"/>
      <c r="BH100" s="267"/>
      <c r="BI100" s="267"/>
      <c r="BJ100" s="267"/>
      <c r="BK100" s="267"/>
      <c r="BL100" s="267"/>
      <c r="BM100" s="267"/>
      <c r="BN100" s="267"/>
      <c r="BO100" s="267"/>
      <c r="BP100" s="267"/>
      <c r="BQ100" s="267"/>
      <c r="BR100" s="267"/>
      <c r="BS100" s="267"/>
      <c r="BT100" s="267"/>
      <c r="BU100" s="267"/>
      <c r="BV100" s="267"/>
    </row>
  </sheetData>
  <mergeCells count="16">
    <mergeCell ref="A1:A2"/>
    <mergeCell ref="C3:N3"/>
    <mergeCell ref="O3:Z3"/>
    <mergeCell ref="AA3:AL3"/>
    <mergeCell ref="B43:Q43"/>
    <mergeCell ref="B50:Q50"/>
    <mergeCell ref="B53:Q53"/>
    <mergeCell ref="AY3:BJ3"/>
    <mergeCell ref="BK3:BV3"/>
    <mergeCell ref="AM3:AX3"/>
    <mergeCell ref="B45:Q45"/>
    <mergeCell ref="B46:Q46"/>
    <mergeCell ref="B47:Q47"/>
    <mergeCell ref="B51:Q51"/>
    <mergeCell ref="B52:Q52"/>
    <mergeCell ref="B48:Q48"/>
  </mergeCells>
  <conditionalFormatting sqref="C81:BV81 C85:BV85 C89:BV89 C93:BV93 C97:BV97 C101:BV101">
    <cfRule type="cellIs" dxfId="1" priority="1" stopIfTrue="1" operator="notEqual">
      <formula>0</formula>
    </cfRule>
  </conditionalFormatting>
  <hyperlinks>
    <hyperlink ref="A1:A2" location="Contents!A1" display="Table of Contents" xr:uid="{00000000-0004-0000-1300-000000000000}"/>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V60"/>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199999999999999" x14ac:dyDescent="0.2"/>
  <cols>
    <col min="1" max="1" width="12.44140625" style="270" customWidth="1"/>
    <col min="2" max="2" width="44.5546875" style="270" customWidth="1"/>
    <col min="3" max="55" width="6.5546875" style="270" customWidth="1"/>
    <col min="56" max="58" width="6.5546875" style="832" customWidth="1"/>
    <col min="59" max="74" width="6.5546875" style="270" customWidth="1"/>
    <col min="75" max="16384" width="11" style="270"/>
  </cols>
  <sheetData>
    <row r="1" spans="1:74" ht="12.75" customHeight="1" x14ac:dyDescent="0.25">
      <c r="A1" s="990" t="s">
        <v>483</v>
      </c>
      <c r="B1" s="268" t="s">
        <v>1439</v>
      </c>
      <c r="C1" s="269"/>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824"/>
      <c r="BE1" s="824"/>
      <c r="BF1" s="824"/>
      <c r="BG1" s="269"/>
      <c r="BH1" s="269"/>
      <c r="BI1" s="269"/>
      <c r="BJ1" s="269"/>
      <c r="BK1" s="269"/>
      <c r="BL1" s="269"/>
      <c r="BM1" s="269"/>
      <c r="BN1" s="269"/>
      <c r="BO1" s="269"/>
      <c r="BP1" s="269"/>
      <c r="BQ1" s="269"/>
      <c r="BR1" s="269"/>
      <c r="BS1" s="269"/>
      <c r="BT1" s="269"/>
      <c r="BU1" s="269"/>
      <c r="BV1" s="269"/>
    </row>
    <row r="2" spans="1:74" ht="12.75" customHeight="1" x14ac:dyDescent="0.25">
      <c r="A2" s="991"/>
      <c r="B2" s="243" t="str">
        <f>"U.S. Energy Information Administration  |  Short-Term Energy Outlook  - "&amp;Dates!D1</f>
        <v>U.S. Energy Information Administration  |  Short-Term Energy Outlook  - September 2024</v>
      </c>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798"/>
      <c r="BE2" s="798"/>
      <c r="BF2" s="798"/>
      <c r="BG2" s="249"/>
      <c r="BH2" s="249"/>
      <c r="BI2" s="249"/>
      <c r="BJ2" s="249"/>
      <c r="BK2" s="249"/>
      <c r="BL2" s="249"/>
      <c r="BM2" s="249"/>
      <c r="BN2" s="249"/>
      <c r="BO2" s="249"/>
      <c r="BP2" s="249"/>
      <c r="BQ2" s="249"/>
      <c r="BR2" s="249"/>
      <c r="BS2" s="249"/>
      <c r="BT2" s="249"/>
      <c r="BU2" s="249"/>
      <c r="BV2" s="249"/>
    </row>
    <row r="3" spans="1:74" ht="12.75" customHeight="1" x14ac:dyDescent="0.2">
      <c r="A3" s="360" t="s">
        <v>785</v>
      </c>
      <c r="B3" s="272"/>
      <c r="C3" s="993">
        <f>Dates!D3</f>
        <v>2020</v>
      </c>
      <c r="D3" s="994"/>
      <c r="E3" s="994"/>
      <c r="F3" s="994"/>
      <c r="G3" s="994"/>
      <c r="H3" s="994"/>
      <c r="I3" s="994"/>
      <c r="J3" s="994"/>
      <c r="K3" s="994"/>
      <c r="L3" s="994"/>
      <c r="M3" s="994"/>
      <c r="N3" s="1071"/>
      <c r="O3" s="993">
        <f>C3+1</f>
        <v>2021</v>
      </c>
      <c r="P3" s="994"/>
      <c r="Q3" s="994"/>
      <c r="R3" s="994"/>
      <c r="S3" s="994"/>
      <c r="T3" s="994"/>
      <c r="U3" s="994"/>
      <c r="V3" s="994"/>
      <c r="W3" s="994"/>
      <c r="X3" s="994"/>
      <c r="Y3" s="994"/>
      <c r="Z3" s="1071"/>
      <c r="AA3" s="993">
        <f>O3+1</f>
        <v>2022</v>
      </c>
      <c r="AB3" s="994"/>
      <c r="AC3" s="994"/>
      <c r="AD3" s="994"/>
      <c r="AE3" s="994"/>
      <c r="AF3" s="994"/>
      <c r="AG3" s="994"/>
      <c r="AH3" s="994"/>
      <c r="AI3" s="994"/>
      <c r="AJ3" s="994"/>
      <c r="AK3" s="994"/>
      <c r="AL3" s="1071"/>
      <c r="AM3" s="993">
        <f>AA3+1</f>
        <v>2023</v>
      </c>
      <c r="AN3" s="994"/>
      <c r="AO3" s="994"/>
      <c r="AP3" s="994"/>
      <c r="AQ3" s="994"/>
      <c r="AR3" s="994"/>
      <c r="AS3" s="994"/>
      <c r="AT3" s="994"/>
      <c r="AU3" s="994"/>
      <c r="AV3" s="994"/>
      <c r="AW3" s="994"/>
      <c r="AX3" s="1071"/>
      <c r="AY3" s="993">
        <f>AM3+1</f>
        <v>2024</v>
      </c>
      <c r="AZ3" s="994"/>
      <c r="BA3" s="994"/>
      <c r="BB3" s="994"/>
      <c r="BC3" s="994"/>
      <c r="BD3" s="994"/>
      <c r="BE3" s="994"/>
      <c r="BF3" s="994"/>
      <c r="BG3" s="994"/>
      <c r="BH3" s="994"/>
      <c r="BI3" s="994"/>
      <c r="BJ3" s="1071"/>
      <c r="BK3" s="993">
        <f>AY3+1</f>
        <v>2025</v>
      </c>
      <c r="BL3" s="994"/>
      <c r="BM3" s="994"/>
      <c r="BN3" s="994"/>
      <c r="BO3" s="994"/>
      <c r="BP3" s="994"/>
      <c r="BQ3" s="994"/>
      <c r="BR3" s="994"/>
      <c r="BS3" s="994"/>
      <c r="BT3" s="994"/>
      <c r="BU3" s="994"/>
      <c r="BV3" s="1071"/>
    </row>
    <row r="4" spans="1:74" s="93" customFormat="1" ht="12.75" customHeight="1" x14ac:dyDescent="0.2">
      <c r="A4" s="366" t="str">
        <f>TEXT(Dates!$D$2,"dddd, mmmm d, yyyy")</f>
        <v>Thursday, September 5, 2024</v>
      </c>
      <c r="B4" s="273"/>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695"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s="93" customFormat="1" ht="12" customHeight="1" x14ac:dyDescent="0.2">
      <c r="A5" s="69"/>
      <c r="B5" s="94"/>
      <c r="C5" s="548"/>
      <c r="D5" s="548"/>
      <c r="E5" s="548"/>
      <c r="F5" s="548"/>
      <c r="G5" s="548"/>
      <c r="H5" s="548"/>
      <c r="I5" s="548"/>
      <c r="J5" s="548"/>
      <c r="K5" s="548"/>
      <c r="L5" s="548"/>
      <c r="M5" s="548"/>
      <c r="N5" s="548"/>
      <c r="O5" s="548"/>
      <c r="P5" s="548"/>
      <c r="Q5" s="548"/>
      <c r="R5" s="548"/>
      <c r="S5" s="548"/>
      <c r="T5" s="548"/>
      <c r="U5" s="548"/>
      <c r="V5" s="548"/>
      <c r="W5" s="548"/>
      <c r="X5" s="548"/>
      <c r="Y5" s="548"/>
      <c r="Z5" s="548"/>
      <c r="AA5" s="548"/>
      <c r="AB5" s="548"/>
      <c r="AC5" s="548"/>
      <c r="AD5" s="548"/>
      <c r="AE5" s="548"/>
      <c r="AF5" s="548"/>
      <c r="AG5" s="548"/>
      <c r="AH5" s="548"/>
      <c r="AI5" s="548"/>
      <c r="AJ5" s="548"/>
      <c r="AK5" s="548"/>
      <c r="AL5" s="548"/>
      <c r="AM5" s="548"/>
      <c r="AN5" s="548"/>
      <c r="AO5" s="548"/>
      <c r="AP5" s="548"/>
      <c r="AQ5" s="548"/>
      <c r="AR5" s="548"/>
      <c r="AS5" s="548"/>
      <c r="AT5" s="548"/>
      <c r="AU5" s="548"/>
      <c r="AV5" s="548"/>
      <c r="AW5" s="548"/>
      <c r="AX5" s="548"/>
      <c r="AY5" s="548"/>
      <c r="AZ5" s="548"/>
      <c r="BA5" s="548"/>
      <c r="BB5" s="548"/>
      <c r="BC5" s="548"/>
      <c r="BD5" s="829"/>
      <c r="BE5" s="829"/>
      <c r="BF5" s="829"/>
      <c r="BG5" s="544"/>
      <c r="BH5" s="544"/>
      <c r="BI5" s="544"/>
      <c r="BJ5" s="544"/>
      <c r="BK5" s="544"/>
      <c r="BL5" s="544"/>
      <c r="BM5" s="544"/>
      <c r="BN5" s="544"/>
      <c r="BO5" s="544"/>
      <c r="BP5" s="544"/>
      <c r="BQ5" s="544"/>
      <c r="BR5" s="544"/>
      <c r="BS5" s="544"/>
      <c r="BT5" s="544"/>
      <c r="BU5" s="544"/>
      <c r="BV5" s="544"/>
    </row>
    <row r="6" spans="1:74" s="93" customFormat="1" ht="12" customHeight="1" x14ac:dyDescent="0.2">
      <c r="A6" s="553" t="s">
        <v>15</v>
      </c>
      <c r="B6" s="889" t="s">
        <v>1431</v>
      </c>
      <c r="C6" s="113">
        <v>0.62691344076</v>
      </c>
      <c r="D6" s="113">
        <v>0.61502178775000005</v>
      </c>
      <c r="E6" s="113">
        <v>0.61101258033000005</v>
      </c>
      <c r="F6" s="113">
        <v>0.55364224381000005</v>
      </c>
      <c r="G6" s="113">
        <v>0.61980088732000005</v>
      </c>
      <c r="H6" s="113">
        <v>0.63673542850999998</v>
      </c>
      <c r="I6" s="113">
        <v>0.62420063025000005</v>
      </c>
      <c r="J6" s="113">
        <v>0.60759074094999999</v>
      </c>
      <c r="K6" s="113">
        <v>0.57350239221999999</v>
      </c>
      <c r="L6" s="113">
        <v>0.59244855548999997</v>
      </c>
      <c r="M6" s="113">
        <v>0.61205814459999996</v>
      </c>
      <c r="N6" s="113">
        <v>0.62491223936999996</v>
      </c>
      <c r="O6" s="113">
        <v>0.60697291527999997</v>
      </c>
      <c r="P6" s="113">
        <v>0.54648790026000005</v>
      </c>
      <c r="Q6" s="113">
        <v>0.66641879803000004</v>
      </c>
      <c r="R6" s="113">
        <v>0.64147927361000001</v>
      </c>
      <c r="S6" s="113">
        <v>0.68173553406999998</v>
      </c>
      <c r="T6" s="113">
        <v>0.64471775132999998</v>
      </c>
      <c r="U6" s="113">
        <v>0.63856290668000004</v>
      </c>
      <c r="V6" s="113">
        <v>0.64255087111999998</v>
      </c>
      <c r="W6" s="113">
        <v>0.61046084911999998</v>
      </c>
      <c r="X6" s="113">
        <v>0.64113439361000002</v>
      </c>
      <c r="Y6" s="113">
        <v>0.64315868782999996</v>
      </c>
      <c r="Z6" s="113">
        <v>0.67961911546999998</v>
      </c>
      <c r="AA6" s="113">
        <v>0.66607815544000004</v>
      </c>
      <c r="AB6" s="113">
        <v>0.62764673067999999</v>
      </c>
      <c r="AC6" s="113">
        <v>0.71497593267000004</v>
      </c>
      <c r="AD6" s="113">
        <v>0.69979411269000003</v>
      </c>
      <c r="AE6" s="113">
        <v>0.72462085035000001</v>
      </c>
      <c r="AF6" s="113">
        <v>0.71015344109</v>
      </c>
      <c r="AG6" s="113">
        <v>0.69173291824000005</v>
      </c>
      <c r="AH6" s="113">
        <v>0.66445257537000002</v>
      </c>
      <c r="AI6" s="113">
        <v>0.61793207581999998</v>
      </c>
      <c r="AJ6" s="113">
        <v>0.64645053151999998</v>
      </c>
      <c r="AK6" s="113">
        <v>0.66494030517000002</v>
      </c>
      <c r="AL6" s="113">
        <v>0.66104031452000001</v>
      </c>
      <c r="AM6" s="113">
        <v>0.68373737628999998</v>
      </c>
      <c r="AN6" s="113">
        <v>0.64215165830999998</v>
      </c>
      <c r="AO6" s="113">
        <v>0.71881298013999995</v>
      </c>
      <c r="AP6" s="113">
        <v>0.68706157434000004</v>
      </c>
      <c r="AQ6" s="113">
        <v>0.73488242952000005</v>
      </c>
      <c r="AR6" s="113">
        <v>0.68115534843000003</v>
      </c>
      <c r="AS6" s="113">
        <v>0.69320240745999995</v>
      </c>
      <c r="AT6" s="113">
        <v>0.70320562709000001</v>
      </c>
      <c r="AU6" s="113">
        <v>0.65107108979999995</v>
      </c>
      <c r="AV6" s="113">
        <v>0.69058938844999995</v>
      </c>
      <c r="AW6" s="113">
        <v>0.66425069400000003</v>
      </c>
      <c r="AX6" s="113">
        <v>0.68958831401999998</v>
      </c>
      <c r="AY6" s="113">
        <v>0.66121742788000004</v>
      </c>
      <c r="AZ6" s="113">
        <v>0.68118596561</v>
      </c>
      <c r="BA6" s="113">
        <v>0.74906238130000002</v>
      </c>
      <c r="BB6" s="113">
        <v>0.73609477245999999</v>
      </c>
      <c r="BC6" s="113">
        <v>0.75640132035999996</v>
      </c>
      <c r="BD6" s="826">
        <v>0.76068973497000003</v>
      </c>
      <c r="BE6" s="826">
        <v>0.74545376974999999</v>
      </c>
      <c r="BF6" s="826">
        <v>0.74393909340999997</v>
      </c>
      <c r="BG6" s="552">
        <v>0.69827260000000002</v>
      </c>
      <c r="BH6" s="552">
        <v>0.73087829999999998</v>
      </c>
      <c r="BI6" s="552">
        <v>0.72241169999999999</v>
      </c>
      <c r="BJ6" s="552">
        <v>0.73783100000000001</v>
      </c>
      <c r="BK6" s="552">
        <v>0.71741259999999996</v>
      </c>
      <c r="BL6" s="552">
        <v>0.69982920000000004</v>
      </c>
      <c r="BM6" s="552">
        <v>0.79358660000000003</v>
      </c>
      <c r="BN6" s="552">
        <v>0.79245810000000005</v>
      </c>
      <c r="BO6" s="552">
        <v>0.82671220000000001</v>
      </c>
      <c r="BP6" s="552">
        <v>0.82213389999999997</v>
      </c>
      <c r="BQ6" s="552">
        <v>0.8060792</v>
      </c>
      <c r="BR6" s="552">
        <v>0.7835105</v>
      </c>
      <c r="BS6" s="552">
        <v>0.74054469999999994</v>
      </c>
      <c r="BT6" s="552">
        <v>0.7618703</v>
      </c>
      <c r="BU6" s="552">
        <v>0.75137149999999997</v>
      </c>
      <c r="BV6" s="552">
        <v>0.76291869999999995</v>
      </c>
    </row>
    <row r="7" spans="1:74" s="93" customFormat="1" ht="12" customHeight="1" x14ac:dyDescent="0.2">
      <c r="A7" s="274" t="s">
        <v>781</v>
      </c>
      <c r="B7" s="549" t="s">
        <v>1432</v>
      </c>
      <c r="C7" s="477">
        <v>2.4692929575000001E-2</v>
      </c>
      <c r="D7" s="477">
        <v>2.7480997367999999E-2</v>
      </c>
      <c r="E7" s="477">
        <v>2.7244589826999999E-2</v>
      </c>
      <c r="F7" s="477">
        <v>2.7313573930000001E-2</v>
      </c>
      <c r="G7" s="477">
        <v>2.6920782221E-2</v>
      </c>
      <c r="H7" s="477">
        <v>3.1676599876000001E-2</v>
      </c>
      <c r="I7" s="477">
        <v>3.1376474223000002E-2</v>
      </c>
      <c r="J7" s="477">
        <v>3.0120608478000001E-2</v>
      </c>
      <c r="K7" s="477">
        <v>3.1482660454E-2</v>
      </c>
      <c r="L7" s="477">
        <v>2.7126125123999999E-2</v>
      </c>
      <c r="M7" s="477">
        <v>3.0205757789E-2</v>
      </c>
      <c r="N7" s="477">
        <v>3.5459701938E-2</v>
      </c>
      <c r="O7" s="477">
        <v>2.3441945020999999E-2</v>
      </c>
      <c r="P7" s="477">
        <v>2.7083939519000001E-2</v>
      </c>
      <c r="Q7" s="477">
        <v>3.2624426555000002E-2</v>
      </c>
      <c r="R7" s="477">
        <v>3.2622070727999997E-2</v>
      </c>
      <c r="S7" s="477">
        <v>3.4551960261999998E-2</v>
      </c>
      <c r="T7" s="477">
        <v>3.1392969812000002E-2</v>
      </c>
      <c r="U7" s="477">
        <v>3.0728590723E-2</v>
      </c>
      <c r="V7" s="477">
        <v>3.4722958347000003E-2</v>
      </c>
      <c r="W7" s="477">
        <v>2.8892155172999999E-2</v>
      </c>
      <c r="X7" s="477">
        <v>3.7445940679999998E-2</v>
      </c>
      <c r="Y7" s="477">
        <v>3.5847238954000001E-2</v>
      </c>
      <c r="Z7" s="477">
        <v>3.7052519281E-2</v>
      </c>
      <c r="AA7" s="477">
        <v>3.1295586696000001E-2</v>
      </c>
      <c r="AB7" s="477">
        <v>3.0563466760000001E-2</v>
      </c>
      <c r="AC7" s="477">
        <v>3.7204449894E-2</v>
      </c>
      <c r="AD7" s="477">
        <v>3.7976023608000002E-2</v>
      </c>
      <c r="AE7" s="477">
        <v>3.7220423065000001E-2</v>
      </c>
      <c r="AF7" s="477">
        <v>4.2690898263000002E-2</v>
      </c>
      <c r="AG7" s="477">
        <v>3.8082709947999997E-2</v>
      </c>
      <c r="AH7" s="477">
        <v>4.1901542648000001E-2</v>
      </c>
      <c r="AI7" s="477">
        <v>3.8419115766000003E-2</v>
      </c>
      <c r="AJ7" s="477">
        <v>4.3662446087999997E-2</v>
      </c>
      <c r="AK7" s="477">
        <v>4.0525326464999997E-2</v>
      </c>
      <c r="AL7" s="477">
        <v>4.2173933173999999E-2</v>
      </c>
      <c r="AM7" s="477">
        <v>4.6015522299000002E-2</v>
      </c>
      <c r="AN7" s="477">
        <v>4.2166625545000003E-2</v>
      </c>
      <c r="AO7" s="477">
        <v>5.1848715947000003E-2</v>
      </c>
      <c r="AP7" s="477">
        <v>4.8259458747000002E-2</v>
      </c>
      <c r="AQ7" s="477">
        <v>6.3874551887999995E-2</v>
      </c>
      <c r="AR7" s="477">
        <v>6.0790257234999999E-2</v>
      </c>
      <c r="AS7" s="477">
        <v>5.3068560563000002E-2</v>
      </c>
      <c r="AT7" s="477">
        <v>6.1114487671000001E-2</v>
      </c>
      <c r="AU7" s="477">
        <v>6.1150381788000002E-2</v>
      </c>
      <c r="AV7" s="477">
        <v>5.8130306495999998E-2</v>
      </c>
      <c r="AW7" s="477">
        <v>5.0929806635999997E-2</v>
      </c>
      <c r="AX7" s="477">
        <v>6.2664782515000003E-2</v>
      </c>
      <c r="AY7" s="477">
        <v>5.4089585008999998E-2</v>
      </c>
      <c r="AZ7" s="477">
        <v>6.1379436051999997E-2</v>
      </c>
      <c r="BA7" s="477">
        <v>6.1758786184999998E-2</v>
      </c>
      <c r="BB7" s="477">
        <v>6.3443442884000001E-2</v>
      </c>
      <c r="BC7" s="477">
        <v>6.1874364878E-2</v>
      </c>
      <c r="BD7" s="772">
        <v>6.7863989730000004E-2</v>
      </c>
      <c r="BE7" s="772">
        <v>6.5797316393000002E-2</v>
      </c>
      <c r="BF7" s="772">
        <v>6.4600963609000001E-2</v>
      </c>
      <c r="BG7" s="484">
        <v>6.1344500000000003E-2</v>
      </c>
      <c r="BH7" s="484">
        <v>6.4051300000000005E-2</v>
      </c>
      <c r="BI7" s="484">
        <v>6.4803399999999997E-2</v>
      </c>
      <c r="BJ7" s="484">
        <v>6.9283600000000001E-2</v>
      </c>
      <c r="BK7" s="484">
        <v>6.0985499999999998E-2</v>
      </c>
      <c r="BL7" s="484">
        <v>5.6392900000000003E-2</v>
      </c>
      <c r="BM7" s="484">
        <v>6.3737699999999994E-2</v>
      </c>
      <c r="BN7" s="484">
        <v>6.2793399999999999E-2</v>
      </c>
      <c r="BO7" s="484">
        <v>6.5332200000000007E-2</v>
      </c>
      <c r="BP7" s="484">
        <v>6.6815600000000003E-2</v>
      </c>
      <c r="BQ7" s="484">
        <v>6.7643200000000001E-2</v>
      </c>
      <c r="BR7" s="484">
        <v>6.6713900000000007E-2</v>
      </c>
      <c r="BS7" s="484">
        <v>6.3681799999999997E-2</v>
      </c>
      <c r="BT7" s="484">
        <v>6.7198900000000006E-2</v>
      </c>
      <c r="BU7" s="484">
        <v>6.8169900000000005E-2</v>
      </c>
      <c r="BV7" s="484">
        <v>7.2209400000000007E-2</v>
      </c>
    </row>
    <row r="8" spans="1:74" s="93" customFormat="1" ht="12" customHeight="1" x14ac:dyDescent="0.2">
      <c r="A8" s="275" t="s">
        <v>547</v>
      </c>
      <c r="B8" s="549" t="s">
        <v>1433</v>
      </c>
      <c r="C8" s="477">
        <v>7.3865770999999997E-2</v>
      </c>
      <c r="D8" s="477">
        <v>6.7647374999999996E-2</v>
      </c>
      <c r="E8" s="477">
        <v>6.5207065999999994E-2</v>
      </c>
      <c r="F8" s="477">
        <v>3.7735757000000002E-2</v>
      </c>
      <c r="G8" s="477">
        <v>4.6906284999999999E-2</v>
      </c>
      <c r="H8" s="477">
        <v>5.7481765999999997E-2</v>
      </c>
      <c r="I8" s="477">
        <v>6.3542210000000002E-2</v>
      </c>
      <c r="J8" s="477">
        <v>6.2937717000000004E-2</v>
      </c>
      <c r="K8" s="477">
        <v>6.1526271E-2</v>
      </c>
      <c r="L8" s="477">
        <v>6.5532831999999999E-2</v>
      </c>
      <c r="M8" s="477">
        <v>6.6161330000000004E-2</v>
      </c>
      <c r="N8" s="477">
        <v>6.6603605999999996E-2</v>
      </c>
      <c r="O8" s="477">
        <v>6.3623842999999999E-2</v>
      </c>
      <c r="P8" s="477">
        <v>5.0555822E-2</v>
      </c>
      <c r="Q8" s="477">
        <v>6.4766035E-2</v>
      </c>
      <c r="R8" s="477">
        <v>6.2331617999999998E-2</v>
      </c>
      <c r="S8" s="477">
        <v>6.8944349000000002E-2</v>
      </c>
      <c r="T8" s="477">
        <v>6.7645392999999998E-2</v>
      </c>
      <c r="U8" s="477">
        <v>6.9433480000000006E-2</v>
      </c>
      <c r="V8" s="477">
        <v>6.4306328999999995E-2</v>
      </c>
      <c r="W8" s="477">
        <v>6.2036926999999999E-2</v>
      </c>
      <c r="X8" s="477">
        <v>7.1307403000000005E-2</v>
      </c>
      <c r="Y8" s="477">
        <v>7.1495755999999994E-2</v>
      </c>
      <c r="Z8" s="477">
        <v>7.3048482999999997E-2</v>
      </c>
      <c r="AA8" s="477">
        <v>7.0911891000000005E-2</v>
      </c>
      <c r="AB8" s="477">
        <v>6.2452928999999997E-2</v>
      </c>
      <c r="AC8" s="477">
        <v>6.9747570999999994E-2</v>
      </c>
      <c r="AD8" s="477">
        <v>6.4053737999999999E-2</v>
      </c>
      <c r="AE8" s="477">
        <v>6.9145580999999998E-2</v>
      </c>
      <c r="AF8" s="477">
        <v>6.9177629000000004E-2</v>
      </c>
      <c r="AG8" s="477">
        <v>6.9699365999999999E-2</v>
      </c>
      <c r="AH8" s="477">
        <v>6.7535672000000005E-2</v>
      </c>
      <c r="AI8" s="477">
        <v>5.9938685999999998E-2</v>
      </c>
      <c r="AJ8" s="477">
        <v>6.9516270000000005E-2</v>
      </c>
      <c r="AK8" s="477">
        <v>6.9719157000000004E-2</v>
      </c>
      <c r="AL8" s="477">
        <v>6.6330149000000005E-2</v>
      </c>
      <c r="AM8" s="477">
        <v>6.8830973000000004E-2</v>
      </c>
      <c r="AN8" s="477">
        <v>6.2006827E-2</v>
      </c>
      <c r="AO8" s="477">
        <v>6.7920419999999995E-2</v>
      </c>
      <c r="AP8" s="477">
        <v>6.4545067999999997E-2</v>
      </c>
      <c r="AQ8" s="477">
        <v>6.8536510999999994E-2</v>
      </c>
      <c r="AR8" s="477">
        <v>6.8812366E-2</v>
      </c>
      <c r="AS8" s="477">
        <v>7.0757352999999995E-2</v>
      </c>
      <c r="AT8" s="477">
        <v>6.8752308999999998E-2</v>
      </c>
      <c r="AU8" s="477">
        <v>6.6934515999999999E-2</v>
      </c>
      <c r="AV8" s="477">
        <v>7.0381712999999999E-2</v>
      </c>
      <c r="AW8" s="477">
        <v>6.9785562999999995E-2</v>
      </c>
      <c r="AX8" s="477">
        <v>7.4072981999999996E-2</v>
      </c>
      <c r="AY8" s="477">
        <v>6.7741896999999995E-2</v>
      </c>
      <c r="AZ8" s="477">
        <v>6.8532256E-2</v>
      </c>
      <c r="BA8" s="477">
        <v>7.2881101000000004E-2</v>
      </c>
      <c r="BB8" s="477">
        <v>6.4981717999999994E-2</v>
      </c>
      <c r="BC8" s="477">
        <v>7.0130253000000004E-2</v>
      </c>
      <c r="BD8" s="772">
        <v>6.8311200000000002E-2</v>
      </c>
      <c r="BE8" s="772">
        <v>7.1326100000000003E-2</v>
      </c>
      <c r="BF8" s="772">
        <v>7.2623999999999994E-2</v>
      </c>
      <c r="BG8" s="484">
        <v>6.7472799999999999E-2</v>
      </c>
      <c r="BH8" s="484">
        <v>7.0893399999999995E-2</v>
      </c>
      <c r="BI8" s="484">
        <v>7.0464799999999994E-2</v>
      </c>
      <c r="BJ8" s="484">
        <v>7.1118000000000001E-2</v>
      </c>
      <c r="BK8" s="484">
        <v>7.1623199999999998E-2</v>
      </c>
      <c r="BL8" s="484">
        <v>6.3767299999999999E-2</v>
      </c>
      <c r="BM8" s="484">
        <v>7.18197E-2</v>
      </c>
      <c r="BN8" s="484">
        <v>6.6130099999999997E-2</v>
      </c>
      <c r="BO8" s="484">
        <v>7.3076600000000005E-2</v>
      </c>
      <c r="BP8" s="484">
        <v>6.9505200000000003E-2</v>
      </c>
      <c r="BQ8" s="484">
        <v>7.0793099999999998E-2</v>
      </c>
      <c r="BR8" s="484">
        <v>7.0521E-2</v>
      </c>
      <c r="BS8" s="484">
        <v>6.6969600000000004E-2</v>
      </c>
      <c r="BT8" s="484">
        <v>7.0325200000000004E-2</v>
      </c>
      <c r="BU8" s="484">
        <v>7.0707099999999995E-2</v>
      </c>
      <c r="BV8" s="484">
        <v>7.1911000000000003E-2</v>
      </c>
    </row>
    <row r="9" spans="1:74" s="93" customFormat="1" ht="12" customHeight="1" x14ac:dyDescent="0.2">
      <c r="A9" s="274" t="s">
        <v>32</v>
      </c>
      <c r="B9" s="549" t="s">
        <v>1082</v>
      </c>
      <c r="C9" s="477">
        <v>9.9312016123999994E-2</v>
      </c>
      <c r="D9" s="477">
        <v>9.1141614462000003E-2</v>
      </c>
      <c r="E9" s="477">
        <v>7.9466785996000003E-2</v>
      </c>
      <c r="F9" s="477">
        <v>5.6310257970999998E-2</v>
      </c>
      <c r="G9" s="477">
        <v>8.1314911875000007E-2</v>
      </c>
      <c r="H9" s="477">
        <v>9.3730688670999998E-2</v>
      </c>
      <c r="I9" s="477">
        <v>9.3488912502000004E-2</v>
      </c>
      <c r="J9" s="477">
        <v>9.2468263124E-2</v>
      </c>
      <c r="K9" s="477">
        <v>9.1730236861E-2</v>
      </c>
      <c r="L9" s="477">
        <v>8.8087377982000004E-2</v>
      </c>
      <c r="M9" s="477">
        <v>9.0435432612999994E-2</v>
      </c>
      <c r="N9" s="477">
        <v>9.2015607016999998E-2</v>
      </c>
      <c r="O9" s="477">
        <v>8.1679711262999999E-2</v>
      </c>
      <c r="P9" s="477">
        <v>7.6784640542999993E-2</v>
      </c>
      <c r="Q9" s="477">
        <v>9.6549624353999997E-2</v>
      </c>
      <c r="R9" s="477">
        <v>9.1178261753999998E-2</v>
      </c>
      <c r="S9" s="477">
        <v>0.1030942295</v>
      </c>
      <c r="T9" s="477">
        <v>0.10103386722</v>
      </c>
      <c r="U9" s="477">
        <v>0.1039583245</v>
      </c>
      <c r="V9" s="477">
        <v>0.10084783709</v>
      </c>
      <c r="W9" s="477">
        <v>9.5279429523000003E-2</v>
      </c>
      <c r="X9" s="477">
        <v>0.10525746841</v>
      </c>
      <c r="Y9" s="477">
        <v>0.10004821209</v>
      </c>
      <c r="Z9" s="477">
        <v>9.9259302059999999E-2</v>
      </c>
      <c r="AA9" s="477">
        <v>9.0445440338999997E-2</v>
      </c>
      <c r="AB9" s="477">
        <v>8.4295369504999995E-2</v>
      </c>
      <c r="AC9" s="477">
        <v>9.9925772955000006E-2</v>
      </c>
      <c r="AD9" s="477">
        <v>9.3226296515000001E-2</v>
      </c>
      <c r="AE9" s="477">
        <v>0.10126989058999999</v>
      </c>
      <c r="AF9" s="477">
        <v>0.10093043737</v>
      </c>
      <c r="AG9" s="477">
        <v>9.7857899541000007E-2</v>
      </c>
      <c r="AH9" s="477">
        <v>0.10366304295999999</v>
      </c>
      <c r="AI9" s="477">
        <v>9.3779508760000005E-2</v>
      </c>
      <c r="AJ9" s="477">
        <v>0.10251750935999999</v>
      </c>
      <c r="AK9" s="477">
        <v>9.8440532644999995E-2</v>
      </c>
      <c r="AL9" s="477">
        <v>9.6384766051999998E-2</v>
      </c>
      <c r="AM9" s="477">
        <v>9.4544238441000003E-2</v>
      </c>
      <c r="AN9" s="477">
        <v>8.4554886420000003E-2</v>
      </c>
      <c r="AO9" s="477">
        <v>0.10119697549999999</v>
      </c>
      <c r="AP9" s="477">
        <v>9.4135155435000006E-2</v>
      </c>
      <c r="AQ9" s="477">
        <v>0.10148632438000001</v>
      </c>
      <c r="AR9" s="477">
        <v>0.10155793889</v>
      </c>
      <c r="AS9" s="477">
        <v>9.9267763502999998E-2</v>
      </c>
      <c r="AT9" s="477">
        <v>0.10512173672</v>
      </c>
      <c r="AU9" s="477">
        <v>9.4640050525999997E-2</v>
      </c>
      <c r="AV9" s="477">
        <v>0.10435516313</v>
      </c>
      <c r="AW9" s="477">
        <v>9.8090004135999997E-2</v>
      </c>
      <c r="AX9" s="477">
        <v>9.7479535130000003E-2</v>
      </c>
      <c r="AY9" s="477">
        <v>8.9396685352999994E-2</v>
      </c>
      <c r="AZ9" s="477">
        <v>9.1130854127999997E-2</v>
      </c>
      <c r="BA9" s="477">
        <v>9.7974683992000003E-2</v>
      </c>
      <c r="BB9" s="477">
        <v>9.0246674173000002E-2</v>
      </c>
      <c r="BC9" s="477">
        <v>0.10755428733</v>
      </c>
      <c r="BD9" s="772">
        <v>9.6300776054999995E-2</v>
      </c>
      <c r="BE9" s="772">
        <v>0.10197702179</v>
      </c>
      <c r="BF9" s="772">
        <v>0.10576852245</v>
      </c>
      <c r="BG9" s="484">
        <v>9.5495899999999995E-2</v>
      </c>
      <c r="BH9" s="484">
        <v>0.1020358</v>
      </c>
      <c r="BI9" s="484">
        <v>9.8781800000000003E-2</v>
      </c>
      <c r="BJ9" s="484">
        <v>9.8181599999999994E-2</v>
      </c>
      <c r="BK9" s="484">
        <v>9.2709899999999998E-2</v>
      </c>
      <c r="BL9" s="484">
        <v>8.7318900000000005E-2</v>
      </c>
      <c r="BM9" s="484">
        <v>9.9268700000000001E-2</v>
      </c>
      <c r="BN9" s="484">
        <v>9.2481499999999994E-2</v>
      </c>
      <c r="BO9" s="484">
        <v>0.1056887</v>
      </c>
      <c r="BP9" s="484">
        <v>0.10030210000000001</v>
      </c>
      <c r="BQ9" s="484">
        <v>0.1012622</v>
      </c>
      <c r="BR9" s="484">
        <v>0.10240920000000001</v>
      </c>
      <c r="BS9" s="484">
        <v>9.5172800000000002E-2</v>
      </c>
      <c r="BT9" s="484">
        <v>0.1008167</v>
      </c>
      <c r="BU9" s="484">
        <v>9.8518999999999995E-2</v>
      </c>
      <c r="BV9" s="484">
        <v>9.8621799999999996E-2</v>
      </c>
    </row>
    <row r="10" spans="1:74" s="93" customFormat="1" ht="12" customHeight="1" x14ac:dyDescent="0.2">
      <c r="A10" s="271" t="s">
        <v>22</v>
      </c>
      <c r="B10" s="549" t="s">
        <v>1075</v>
      </c>
      <c r="C10" s="477">
        <v>9.2937920000000004E-3</v>
      </c>
      <c r="D10" s="477">
        <v>9.2287870000000004E-3</v>
      </c>
      <c r="E10" s="477">
        <v>1.0377569999999999E-2</v>
      </c>
      <c r="F10" s="477">
        <v>9.9098859999999997E-3</v>
      </c>
      <c r="G10" s="477">
        <v>1.0026475E-2</v>
      </c>
      <c r="H10" s="477">
        <v>9.5522209999999996E-3</v>
      </c>
      <c r="I10" s="477">
        <v>9.9207659999999993E-3</v>
      </c>
      <c r="J10" s="477">
        <v>9.8925739999999995E-3</v>
      </c>
      <c r="K10" s="477">
        <v>9.5995899999999999E-3</v>
      </c>
      <c r="L10" s="477">
        <v>9.7715739999999999E-3</v>
      </c>
      <c r="M10" s="477">
        <v>9.9775869999999996E-3</v>
      </c>
      <c r="N10" s="477">
        <v>1.0164825000000001E-2</v>
      </c>
      <c r="O10" s="477">
        <v>9.9883739999999995E-3</v>
      </c>
      <c r="P10" s="477">
        <v>9.2633309999999996E-3</v>
      </c>
      <c r="Q10" s="477">
        <v>9.6303039999999993E-3</v>
      </c>
      <c r="R10" s="477">
        <v>9.6129969999999999E-3</v>
      </c>
      <c r="S10" s="477">
        <v>9.9465909999999994E-3</v>
      </c>
      <c r="T10" s="477">
        <v>9.5772970000000002E-3</v>
      </c>
      <c r="U10" s="477">
        <v>1.0001714E-2</v>
      </c>
      <c r="V10" s="477">
        <v>9.9548510000000007E-3</v>
      </c>
      <c r="W10" s="477">
        <v>9.8022140000000001E-3</v>
      </c>
      <c r="X10" s="477">
        <v>9.892952E-3</v>
      </c>
      <c r="Y10" s="477">
        <v>9.8785100000000001E-3</v>
      </c>
      <c r="Z10" s="477">
        <v>1.0457998E-2</v>
      </c>
      <c r="AA10" s="477">
        <v>1.0409272000000001E-2</v>
      </c>
      <c r="AB10" s="477">
        <v>9.1119540000000002E-3</v>
      </c>
      <c r="AC10" s="477">
        <v>9.7821339999999996E-3</v>
      </c>
      <c r="AD10" s="477">
        <v>9.5936300000000006E-3</v>
      </c>
      <c r="AE10" s="477">
        <v>9.9210500000000007E-3</v>
      </c>
      <c r="AF10" s="477">
        <v>9.5742220000000003E-3</v>
      </c>
      <c r="AG10" s="477">
        <v>9.9702699999999998E-3</v>
      </c>
      <c r="AH10" s="477">
        <v>1.0013032E-2</v>
      </c>
      <c r="AI10" s="477">
        <v>9.7550359999999999E-3</v>
      </c>
      <c r="AJ10" s="477">
        <v>9.8235370000000002E-3</v>
      </c>
      <c r="AK10" s="477">
        <v>9.984784E-3</v>
      </c>
      <c r="AL10" s="477">
        <v>1.0449682E-2</v>
      </c>
      <c r="AM10" s="477">
        <v>1.0709062E-2</v>
      </c>
      <c r="AN10" s="477">
        <v>9.3128329999999995E-3</v>
      </c>
      <c r="AO10" s="477">
        <v>1.0102297999999999E-2</v>
      </c>
      <c r="AP10" s="477">
        <v>9.8151969999999995E-3</v>
      </c>
      <c r="AQ10" s="477">
        <v>1.0070045999999999E-2</v>
      </c>
      <c r="AR10" s="477">
        <v>9.5616980000000004E-3</v>
      </c>
      <c r="AS10" s="477">
        <v>9.8399239999999999E-3</v>
      </c>
      <c r="AT10" s="477">
        <v>9.9670009999999996E-3</v>
      </c>
      <c r="AU10" s="477">
        <v>9.8277659999999999E-3</v>
      </c>
      <c r="AV10" s="477">
        <v>1.0218730000000001E-2</v>
      </c>
      <c r="AW10" s="477">
        <v>1.0028753E-2</v>
      </c>
      <c r="AX10" s="477">
        <v>1.0214233E-2</v>
      </c>
      <c r="AY10" s="477">
        <v>1.0045132999999999E-2</v>
      </c>
      <c r="AZ10" s="477">
        <v>9.3615439999999994E-3</v>
      </c>
      <c r="BA10" s="477">
        <v>9.6088349999999996E-3</v>
      </c>
      <c r="BB10" s="477">
        <v>9.6146219999999998E-3</v>
      </c>
      <c r="BC10" s="477">
        <v>9.558146E-3</v>
      </c>
      <c r="BD10" s="772">
        <v>9.5575780000000006E-3</v>
      </c>
      <c r="BE10" s="772">
        <v>9.7949999999999999E-3</v>
      </c>
      <c r="BF10" s="772">
        <v>1.0012500000000001E-2</v>
      </c>
      <c r="BG10" s="484">
        <v>9.9976200000000005E-3</v>
      </c>
      <c r="BH10" s="484">
        <v>1.0112299999999999E-2</v>
      </c>
      <c r="BI10" s="484">
        <v>1.02262E-2</v>
      </c>
      <c r="BJ10" s="484">
        <v>1.0635800000000001E-2</v>
      </c>
      <c r="BK10" s="484">
        <v>1.0149699999999999E-2</v>
      </c>
      <c r="BL10" s="484">
        <v>9.4421699999999997E-3</v>
      </c>
      <c r="BM10" s="484">
        <v>9.2899100000000002E-3</v>
      </c>
      <c r="BN10" s="484">
        <v>9.3184700000000006E-3</v>
      </c>
      <c r="BO10" s="484">
        <v>9.0267300000000002E-3</v>
      </c>
      <c r="BP10" s="484">
        <v>9.2284800000000007E-3</v>
      </c>
      <c r="BQ10" s="484">
        <v>9.8158800000000008E-3</v>
      </c>
      <c r="BR10" s="484">
        <v>1.0023600000000001E-2</v>
      </c>
      <c r="BS10" s="484">
        <v>1.0090399999999999E-2</v>
      </c>
      <c r="BT10" s="484">
        <v>1.0224199999999999E-2</v>
      </c>
      <c r="BU10" s="484">
        <v>1.03994E-2</v>
      </c>
      <c r="BV10" s="484">
        <v>1.07466E-2</v>
      </c>
    </row>
    <row r="11" spans="1:74" s="93" customFormat="1" ht="12" customHeight="1" x14ac:dyDescent="0.2">
      <c r="A11" s="271" t="s">
        <v>21</v>
      </c>
      <c r="B11" s="549" t="s">
        <v>1434</v>
      </c>
      <c r="C11" s="477">
        <v>8.3586689000000006E-2</v>
      </c>
      <c r="D11" s="477">
        <v>8.8261827000000001E-2</v>
      </c>
      <c r="E11" s="477">
        <v>8.1284136000000007E-2</v>
      </c>
      <c r="F11" s="477">
        <v>7.9139137999999998E-2</v>
      </c>
      <c r="G11" s="477">
        <v>0.10227865999999999</v>
      </c>
      <c r="H11" s="477">
        <v>9.5533897000000007E-2</v>
      </c>
      <c r="I11" s="477">
        <v>9.1242952000000002E-2</v>
      </c>
      <c r="J11" s="477">
        <v>7.9443499000000001E-2</v>
      </c>
      <c r="K11" s="477">
        <v>6.3732099E-2</v>
      </c>
      <c r="L11" s="477">
        <v>6.4181106000000002E-2</v>
      </c>
      <c r="M11" s="477">
        <v>7.1285752999999993E-2</v>
      </c>
      <c r="N11" s="477">
        <v>7.3384774999999999E-2</v>
      </c>
      <c r="O11" s="477">
        <v>8.3798859000000003E-2</v>
      </c>
      <c r="P11" s="477">
        <v>6.8705769E-2</v>
      </c>
      <c r="Q11" s="477">
        <v>7.2404121000000002E-2</v>
      </c>
      <c r="R11" s="477">
        <v>6.6154679999999993E-2</v>
      </c>
      <c r="S11" s="477">
        <v>7.9530185000000003E-2</v>
      </c>
      <c r="T11" s="477">
        <v>8.0025317999999998E-2</v>
      </c>
      <c r="U11" s="477">
        <v>7.5396712000000005E-2</v>
      </c>
      <c r="V11" s="477">
        <v>6.9359638000000001E-2</v>
      </c>
      <c r="W11" s="477">
        <v>5.8079973E-2</v>
      </c>
      <c r="X11" s="477">
        <v>5.8457578000000003E-2</v>
      </c>
      <c r="Y11" s="477">
        <v>6.6101528000000007E-2</v>
      </c>
      <c r="Z11" s="477">
        <v>8.0393118999999999E-2</v>
      </c>
      <c r="AA11" s="477">
        <v>8.2562257E-2</v>
      </c>
      <c r="AB11" s="477">
        <v>7.2745778999999997E-2</v>
      </c>
      <c r="AC11" s="477">
        <v>8.3377053000000007E-2</v>
      </c>
      <c r="AD11" s="477">
        <v>6.8464633999999996E-2</v>
      </c>
      <c r="AE11" s="477">
        <v>7.9700155999999994E-2</v>
      </c>
      <c r="AF11" s="477">
        <v>8.8670357000000005E-2</v>
      </c>
      <c r="AG11" s="477">
        <v>8.3824154999999997E-2</v>
      </c>
      <c r="AH11" s="477">
        <v>7.2105621999999994E-2</v>
      </c>
      <c r="AI11" s="477">
        <v>5.8093213999999997E-2</v>
      </c>
      <c r="AJ11" s="477">
        <v>4.9021632000000002E-2</v>
      </c>
      <c r="AK11" s="477">
        <v>6.1068480000000001E-2</v>
      </c>
      <c r="AL11" s="477">
        <v>6.9705592999999996E-2</v>
      </c>
      <c r="AM11" s="477">
        <v>7.6043060999999995E-2</v>
      </c>
      <c r="AN11" s="477">
        <v>6.3736935999999994E-2</v>
      </c>
      <c r="AO11" s="477">
        <v>6.8913464999999993E-2</v>
      </c>
      <c r="AP11" s="477">
        <v>5.9637923000000002E-2</v>
      </c>
      <c r="AQ11" s="477">
        <v>9.3640893000000003E-2</v>
      </c>
      <c r="AR11" s="477">
        <v>6.6422234999999996E-2</v>
      </c>
      <c r="AS11" s="477">
        <v>7.2329803999999998E-2</v>
      </c>
      <c r="AT11" s="477">
        <v>7.2059894999999999E-2</v>
      </c>
      <c r="AU11" s="477">
        <v>5.6192961999999999E-2</v>
      </c>
      <c r="AV11" s="477">
        <v>6.1675674999999999E-2</v>
      </c>
      <c r="AW11" s="477">
        <v>6.1756977999999997E-2</v>
      </c>
      <c r="AX11" s="477">
        <v>6.5974132000000005E-2</v>
      </c>
      <c r="AY11" s="477">
        <v>7.2459629999999997E-2</v>
      </c>
      <c r="AZ11" s="477">
        <v>6.6866257999999998E-2</v>
      </c>
      <c r="BA11" s="477">
        <v>7.8288143000000004E-2</v>
      </c>
      <c r="BB11" s="477">
        <v>6.5476503000000005E-2</v>
      </c>
      <c r="BC11" s="477">
        <v>7.4938542999999996E-2</v>
      </c>
      <c r="BD11" s="772">
        <v>7.65816E-2</v>
      </c>
      <c r="BE11" s="772">
        <v>7.1603E-2</v>
      </c>
      <c r="BF11" s="772">
        <v>6.5481200000000003E-2</v>
      </c>
      <c r="BG11" s="484">
        <v>5.4908800000000001E-2</v>
      </c>
      <c r="BH11" s="484">
        <v>5.54575E-2</v>
      </c>
      <c r="BI11" s="484">
        <v>6.3852800000000001E-2</v>
      </c>
      <c r="BJ11" s="484">
        <v>7.2152300000000003E-2</v>
      </c>
      <c r="BK11" s="484">
        <v>7.6674599999999996E-2</v>
      </c>
      <c r="BL11" s="484">
        <v>6.9746699999999995E-2</v>
      </c>
      <c r="BM11" s="484">
        <v>7.7107700000000001E-2</v>
      </c>
      <c r="BN11" s="484">
        <v>7.7653899999999998E-2</v>
      </c>
      <c r="BO11" s="484">
        <v>9.0058100000000002E-2</v>
      </c>
      <c r="BP11" s="484">
        <v>8.7839899999999999E-2</v>
      </c>
      <c r="BQ11" s="484">
        <v>8.5402800000000001E-2</v>
      </c>
      <c r="BR11" s="484">
        <v>7.3252600000000001E-2</v>
      </c>
      <c r="BS11" s="484">
        <v>6.0880799999999999E-2</v>
      </c>
      <c r="BT11" s="484">
        <v>6.0705099999999998E-2</v>
      </c>
      <c r="BU11" s="484">
        <v>6.7323499999999994E-2</v>
      </c>
      <c r="BV11" s="484">
        <v>7.5142700000000007E-2</v>
      </c>
    </row>
    <row r="12" spans="1:74" s="93" customFormat="1" ht="12" customHeight="1" x14ac:dyDescent="0.2">
      <c r="A12" s="271" t="s">
        <v>23</v>
      </c>
      <c r="B12" s="549" t="s">
        <v>1083</v>
      </c>
      <c r="C12" s="477">
        <v>2.6740563540000001E-2</v>
      </c>
      <c r="D12" s="477">
        <v>3.2048543507000003E-2</v>
      </c>
      <c r="E12" s="477">
        <v>3.8731247995000002E-2</v>
      </c>
      <c r="F12" s="477">
        <v>4.6045176080999999E-2</v>
      </c>
      <c r="G12" s="477">
        <v>5.4207825416999998E-2</v>
      </c>
      <c r="H12" s="477">
        <v>5.4218555326999998E-2</v>
      </c>
      <c r="I12" s="477">
        <v>5.8158700108999997E-2</v>
      </c>
      <c r="J12" s="477">
        <v>5.2711775454E-2</v>
      </c>
      <c r="K12" s="477">
        <v>4.4932558258999999E-2</v>
      </c>
      <c r="L12" s="477">
        <v>4.0674098053999998E-2</v>
      </c>
      <c r="M12" s="477">
        <v>3.3067587095000003E-2</v>
      </c>
      <c r="N12" s="477">
        <v>2.9778235996000001E-2</v>
      </c>
      <c r="O12" s="477">
        <v>3.2033790611999999E-2</v>
      </c>
      <c r="P12" s="477">
        <v>3.5564555102000003E-2</v>
      </c>
      <c r="Q12" s="477">
        <v>5.1476584908E-2</v>
      </c>
      <c r="R12" s="477">
        <v>5.9068338099000001E-2</v>
      </c>
      <c r="S12" s="477">
        <v>6.6558961287999999E-2</v>
      </c>
      <c r="T12" s="477">
        <v>6.5881883609999997E-2</v>
      </c>
      <c r="U12" s="477">
        <v>6.6269459914999995E-2</v>
      </c>
      <c r="V12" s="477">
        <v>6.4228724626000003E-2</v>
      </c>
      <c r="W12" s="477">
        <v>5.9025760363000002E-2</v>
      </c>
      <c r="X12" s="477">
        <v>4.9777641315000003E-2</v>
      </c>
      <c r="Y12" s="477">
        <v>4.2082164103000003E-2</v>
      </c>
      <c r="Z12" s="477">
        <v>3.4894826013000001E-2</v>
      </c>
      <c r="AA12" s="477">
        <v>4.1781852238000003E-2</v>
      </c>
      <c r="AB12" s="477">
        <v>4.7415307105999997E-2</v>
      </c>
      <c r="AC12" s="477">
        <v>6.2794349742000002E-2</v>
      </c>
      <c r="AD12" s="477">
        <v>7.1078325021999997E-2</v>
      </c>
      <c r="AE12" s="477">
        <v>7.9467381167000001E-2</v>
      </c>
      <c r="AF12" s="477">
        <v>8.2618129757000003E-2</v>
      </c>
      <c r="AG12" s="477">
        <v>8.2571882594000001E-2</v>
      </c>
      <c r="AH12" s="477">
        <v>7.7173694375999996E-2</v>
      </c>
      <c r="AI12" s="477">
        <v>7.0118114644000001E-2</v>
      </c>
      <c r="AJ12" s="477">
        <v>6.3196406871000005E-2</v>
      </c>
      <c r="AK12" s="477">
        <v>4.6708446201000002E-2</v>
      </c>
      <c r="AL12" s="477">
        <v>3.9655905637E-2</v>
      </c>
      <c r="AM12" s="477">
        <v>4.4383974973999998E-2</v>
      </c>
      <c r="AN12" s="477">
        <v>5.0468938268000002E-2</v>
      </c>
      <c r="AO12" s="477">
        <v>6.7226604307999996E-2</v>
      </c>
      <c r="AP12" s="477">
        <v>7.9419676475000006E-2</v>
      </c>
      <c r="AQ12" s="477">
        <v>9.0231349939999997E-2</v>
      </c>
      <c r="AR12" s="477">
        <v>9.2071594670999998E-2</v>
      </c>
      <c r="AS12" s="477">
        <v>9.7696755410999994E-2</v>
      </c>
      <c r="AT12" s="477">
        <v>9.3248464763E-2</v>
      </c>
      <c r="AU12" s="477">
        <v>8.1551081915000004E-2</v>
      </c>
      <c r="AV12" s="477">
        <v>7.422495019E-2</v>
      </c>
      <c r="AW12" s="477">
        <v>5.6342536066000003E-2</v>
      </c>
      <c r="AX12" s="477">
        <v>5.0674491459E-2</v>
      </c>
      <c r="AY12" s="477">
        <v>5.2857926962999999E-2</v>
      </c>
      <c r="AZ12" s="477">
        <v>6.4732661898000005E-2</v>
      </c>
      <c r="BA12" s="477">
        <v>8.3217354728000001E-2</v>
      </c>
      <c r="BB12" s="477">
        <v>9.7721935797000004E-2</v>
      </c>
      <c r="BC12" s="477">
        <v>0.11138691462</v>
      </c>
      <c r="BD12" s="772">
        <v>0.11782670044</v>
      </c>
      <c r="BE12" s="772">
        <v>0.12464733</v>
      </c>
      <c r="BF12" s="772">
        <v>0.12079843</v>
      </c>
      <c r="BG12" s="484">
        <v>0.1109535</v>
      </c>
      <c r="BH12" s="484">
        <v>9.7203100000000001E-2</v>
      </c>
      <c r="BI12" s="484">
        <v>7.5408100000000006E-2</v>
      </c>
      <c r="BJ12" s="484">
        <v>6.5515500000000004E-2</v>
      </c>
      <c r="BK12" s="484">
        <v>6.9434999999999997E-2</v>
      </c>
      <c r="BL12" s="484">
        <v>8.2464300000000004E-2</v>
      </c>
      <c r="BM12" s="484">
        <v>0.1072084</v>
      </c>
      <c r="BN12" s="484">
        <v>0.1238653</v>
      </c>
      <c r="BO12" s="484">
        <v>0.14216519999999999</v>
      </c>
      <c r="BP12" s="484">
        <v>0.15120829999999999</v>
      </c>
      <c r="BQ12" s="484">
        <v>0.15603620000000001</v>
      </c>
      <c r="BR12" s="484">
        <v>0.14688889999999999</v>
      </c>
      <c r="BS12" s="484">
        <v>0.133684</v>
      </c>
      <c r="BT12" s="484">
        <v>0.1150732</v>
      </c>
      <c r="BU12" s="484">
        <v>8.8044999999999998E-2</v>
      </c>
      <c r="BV12" s="484">
        <v>7.6439599999999996E-2</v>
      </c>
    </row>
    <row r="13" spans="1:74" s="93" customFormat="1" ht="12" customHeight="1" x14ac:dyDescent="0.2">
      <c r="A13" s="255" t="s">
        <v>25</v>
      </c>
      <c r="B13" s="549" t="s">
        <v>1435</v>
      </c>
      <c r="C13" s="477">
        <v>3.9660246000000003E-2</v>
      </c>
      <c r="D13" s="477">
        <v>3.6438415000000002E-2</v>
      </c>
      <c r="E13" s="477">
        <v>3.9023346E-2</v>
      </c>
      <c r="F13" s="477">
        <v>3.6510069999999999E-2</v>
      </c>
      <c r="G13" s="477">
        <v>3.7236096000000003E-2</v>
      </c>
      <c r="H13" s="477">
        <v>3.4279259999999999E-2</v>
      </c>
      <c r="I13" s="477">
        <v>3.5906116000000002E-2</v>
      </c>
      <c r="J13" s="477">
        <v>3.6431826E-2</v>
      </c>
      <c r="K13" s="477">
        <v>3.425135E-2</v>
      </c>
      <c r="L13" s="477">
        <v>3.6323016E-2</v>
      </c>
      <c r="M13" s="477">
        <v>3.5730430000000001E-2</v>
      </c>
      <c r="N13" s="477">
        <v>3.7943866E-2</v>
      </c>
      <c r="O13" s="477">
        <v>3.8371205999999998E-2</v>
      </c>
      <c r="P13" s="477">
        <v>3.3864263999999998E-2</v>
      </c>
      <c r="Q13" s="477">
        <v>3.7855236E-2</v>
      </c>
      <c r="R13" s="477">
        <v>3.5515089E-2</v>
      </c>
      <c r="S13" s="477">
        <v>3.6402636000000002E-2</v>
      </c>
      <c r="T13" s="477">
        <v>3.4237679E-2</v>
      </c>
      <c r="U13" s="477">
        <v>3.5668616E-2</v>
      </c>
      <c r="V13" s="477">
        <v>3.5271916E-2</v>
      </c>
      <c r="W13" s="477">
        <v>3.4478239000000001E-2</v>
      </c>
      <c r="X13" s="477">
        <v>3.5374266000000001E-2</v>
      </c>
      <c r="Y13" s="477">
        <v>3.5234478999999999E-2</v>
      </c>
      <c r="Z13" s="477">
        <v>3.7993675999999997E-2</v>
      </c>
      <c r="AA13" s="477">
        <v>3.6596226000000003E-2</v>
      </c>
      <c r="AB13" s="477">
        <v>3.3262993999999997E-2</v>
      </c>
      <c r="AC13" s="477">
        <v>3.6768236000000003E-2</v>
      </c>
      <c r="AD13" s="477">
        <v>3.4088808999999998E-2</v>
      </c>
      <c r="AE13" s="477">
        <v>3.4591025999999997E-2</v>
      </c>
      <c r="AF13" s="477">
        <v>3.3320338999999997E-2</v>
      </c>
      <c r="AG13" s="477">
        <v>3.3990345999999998E-2</v>
      </c>
      <c r="AH13" s="477">
        <v>3.3804215999999998E-2</v>
      </c>
      <c r="AI13" s="477">
        <v>3.2226788999999999E-2</v>
      </c>
      <c r="AJ13" s="477">
        <v>3.4371935999999999E-2</v>
      </c>
      <c r="AK13" s="477">
        <v>3.4132088999999997E-2</v>
      </c>
      <c r="AL13" s="477">
        <v>3.5175775999999999E-2</v>
      </c>
      <c r="AM13" s="477">
        <v>3.5760576000000002E-2</v>
      </c>
      <c r="AN13" s="477">
        <v>3.2013213999999998E-2</v>
      </c>
      <c r="AO13" s="477">
        <v>3.4219065999999999E-2</v>
      </c>
      <c r="AP13" s="477">
        <v>3.2328428999999999E-2</v>
      </c>
      <c r="AQ13" s="477">
        <v>3.4017246000000001E-2</v>
      </c>
      <c r="AR13" s="477">
        <v>3.1723718999999997E-2</v>
      </c>
      <c r="AS13" s="477">
        <v>3.2874456000000003E-2</v>
      </c>
      <c r="AT13" s="477">
        <v>3.2523806000000002E-2</v>
      </c>
      <c r="AU13" s="477">
        <v>3.1596999000000001E-2</v>
      </c>
      <c r="AV13" s="477">
        <v>3.2985005999999997E-2</v>
      </c>
      <c r="AW13" s="477">
        <v>3.2190699000000003E-2</v>
      </c>
      <c r="AX13" s="477">
        <v>3.5887316000000002E-2</v>
      </c>
      <c r="AY13" s="477">
        <v>3.4277365999999997E-2</v>
      </c>
      <c r="AZ13" s="477">
        <v>3.2572755000000002E-2</v>
      </c>
      <c r="BA13" s="477">
        <v>3.4047415999999997E-2</v>
      </c>
      <c r="BB13" s="477">
        <v>3.1718719999999999E-2</v>
      </c>
      <c r="BC13" s="477">
        <v>3.3281289999999998E-2</v>
      </c>
      <c r="BD13" s="772">
        <v>3.2165300000000001E-2</v>
      </c>
      <c r="BE13" s="772">
        <v>3.3134499999999997E-2</v>
      </c>
      <c r="BF13" s="772">
        <v>3.2726699999999997E-2</v>
      </c>
      <c r="BG13" s="484">
        <v>3.1138599999999999E-2</v>
      </c>
      <c r="BH13" s="484">
        <v>3.3192199999999998E-2</v>
      </c>
      <c r="BI13" s="484">
        <v>3.2810699999999998E-2</v>
      </c>
      <c r="BJ13" s="484">
        <v>3.4637500000000002E-2</v>
      </c>
      <c r="BK13" s="484">
        <v>3.3975600000000002E-2</v>
      </c>
      <c r="BL13" s="484">
        <v>3.1251000000000001E-2</v>
      </c>
      <c r="BM13" s="484">
        <v>3.3515200000000002E-2</v>
      </c>
      <c r="BN13" s="484">
        <v>3.1401400000000003E-2</v>
      </c>
      <c r="BO13" s="484">
        <v>3.35424E-2</v>
      </c>
      <c r="BP13" s="484">
        <v>3.1645800000000002E-2</v>
      </c>
      <c r="BQ13" s="484">
        <v>3.3471300000000002E-2</v>
      </c>
      <c r="BR13" s="484">
        <v>3.3040300000000002E-2</v>
      </c>
      <c r="BS13" s="484">
        <v>3.1251800000000003E-2</v>
      </c>
      <c r="BT13" s="484">
        <v>3.3365100000000002E-2</v>
      </c>
      <c r="BU13" s="484">
        <v>3.2910700000000001E-2</v>
      </c>
      <c r="BV13" s="484">
        <v>3.4473700000000003E-2</v>
      </c>
    </row>
    <row r="14" spans="1:74" s="93" customFormat="1" ht="12" customHeight="1" x14ac:dyDescent="0.2">
      <c r="A14" s="255" t="s">
        <v>24</v>
      </c>
      <c r="B14" s="549" t="s">
        <v>1436</v>
      </c>
      <c r="C14" s="477">
        <v>0.17389384299999999</v>
      </c>
      <c r="D14" s="477">
        <v>0.16353415399999999</v>
      </c>
      <c r="E14" s="477">
        <v>0.169726353</v>
      </c>
      <c r="F14" s="477">
        <v>0.15925219299999999</v>
      </c>
      <c r="G14" s="477">
        <v>0.16416598299999999</v>
      </c>
      <c r="H14" s="477">
        <v>0.157432303</v>
      </c>
      <c r="I14" s="477">
        <v>0.162813613</v>
      </c>
      <c r="J14" s="477">
        <v>0.165237983</v>
      </c>
      <c r="K14" s="477">
        <v>0.15742451299999999</v>
      </c>
      <c r="L14" s="477">
        <v>0.16277069299999999</v>
      </c>
      <c r="M14" s="477">
        <v>0.16256236299999999</v>
      </c>
      <c r="N14" s="477">
        <v>0.17078933299999999</v>
      </c>
      <c r="O14" s="477">
        <v>0.17154536400000001</v>
      </c>
      <c r="P14" s="477">
        <v>0.15358896999999999</v>
      </c>
      <c r="Q14" s="477">
        <v>0.16745396400000001</v>
      </c>
      <c r="R14" s="477">
        <v>0.161716796</v>
      </c>
      <c r="S14" s="477">
        <v>0.167503034</v>
      </c>
      <c r="T14" s="477">
        <v>0.16398838600000001</v>
      </c>
      <c r="U14" s="477">
        <v>0.17306023400000001</v>
      </c>
      <c r="V14" s="477">
        <v>0.17154915400000001</v>
      </c>
      <c r="W14" s="477">
        <v>0.164002176</v>
      </c>
      <c r="X14" s="477">
        <v>0.16378377399999999</v>
      </c>
      <c r="Y14" s="477">
        <v>0.16058297599999999</v>
      </c>
      <c r="Z14" s="477">
        <v>0.170652584</v>
      </c>
      <c r="AA14" s="477">
        <v>0.17451395</v>
      </c>
      <c r="AB14" s="477">
        <v>0.15946168599999999</v>
      </c>
      <c r="AC14" s="477">
        <v>0.16866971</v>
      </c>
      <c r="AD14" s="477">
        <v>0.163903772</v>
      </c>
      <c r="AE14" s="477">
        <v>0.16967318000000001</v>
      </c>
      <c r="AF14" s="477">
        <v>0.16802848200000001</v>
      </c>
      <c r="AG14" s="477">
        <v>0.17522404999999999</v>
      </c>
      <c r="AH14" s="477">
        <v>0.17395936000000001</v>
      </c>
      <c r="AI14" s="477">
        <v>0.162402092</v>
      </c>
      <c r="AJ14" s="477">
        <v>0.16269761999999999</v>
      </c>
      <c r="AK14" s="477">
        <v>0.16389778199999999</v>
      </c>
      <c r="AL14" s="477">
        <v>0.16928077</v>
      </c>
      <c r="AM14" s="477">
        <v>0.173737792</v>
      </c>
      <c r="AN14" s="477">
        <v>0.154051681</v>
      </c>
      <c r="AO14" s="477">
        <v>0.165384802</v>
      </c>
      <c r="AP14" s="477">
        <v>0.15205149600000001</v>
      </c>
      <c r="AQ14" s="477">
        <v>0.16369024200000001</v>
      </c>
      <c r="AR14" s="477">
        <v>0.15628640599999999</v>
      </c>
      <c r="AS14" s="477">
        <v>0.16219847200000001</v>
      </c>
      <c r="AT14" s="477">
        <v>0.163071102</v>
      </c>
      <c r="AU14" s="477">
        <v>0.15290036600000001</v>
      </c>
      <c r="AV14" s="477">
        <v>0.154196532</v>
      </c>
      <c r="AW14" s="477">
        <v>0.158805796</v>
      </c>
      <c r="AX14" s="477">
        <v>0.16175695200000001</v>
      </c>
      <c r="AY14" s="477">
        <v>0.161067762</v>
      </c>
      <c r="AZ14" s="477">
        <v>0.14464258999999999</v>
      </c>
      <c r="BA14" s="477">
        <v>0.15482821199999999</v>
      </c>
      <c r="BB14" s="477">
        <v>0.150271986</v>
      </c>
      <c r="BC14" s="477">
        <v>0.15491318700000001</v>
      </c>
      <c r="BD14" s="772">
        <v>0.161076158</v>
      </c>
      <c r="BE14" s="772">
        <v>0.17060923</v>
      </c>
      <c r="BF14" s="772">
        <v>0.17301388000000001</v>
      </c>
      <c r="BG14" s="484">
        <v>0.16654099999999999</v>
      </c>
      <c r="BH14" s="484">
        <v>0.1707495</v>
      </c>
      <c r="BI14" s="484">
        <v>0.168768</v>
      </c>
      <c r="BJ14" s="484">
        <v>0.17734900000000001</v>
      </c>
      <c r="BK14" s="484">
        <v>0.1747108</v>
      </c>
      <c r="BL14" s="484">
        <v>0.1582644</v>
      </c>
      <c r="BM14" s="484">
        <v>0.16616059999999999</v>
      </c>
      <c r="BN14" s="484">
        <v>0.16091250000000001</v>
      </c>
      <c r="BO14" s="484">
        <v>0.16712250000000001</v>
      </c>
      <c r="BP14" s="484">
        <v>0.1702505</v>
      </c>
      <c r="BQ14" s="484">
        <v>0.18110780000000001</v>
      </c>
      <c r="BR14" s="484">
        <v>0.1798256</v>
      </c>
      <c r="BS14" s="484">
        <v>0.1709772</v>
      </c>
      <c r="BT14" s="484">
        <v>0.17334060000000001</v>
      </c>
      <c r="BU14" s="484">
        <v>0.1709358</v>
      </c>
      <c r="BV14" s="484">
        <v>0.17880840000000001</v>
      </c>
    </row>
    <row r="15" spans="1:74" s="93" customFormat="1" ht="12" customHeight="1" x14ac:dyDescent="0.2">
      <c r="A15" s="271" t="s">
        <v>58</v>
      </c>
      <c r="B15" s="549" t="s">
        <v>1077</v>
      </c>
      <c r="C15" s="477">
        <v>9.5867590518000007E-2</v>
      </c>
      <c r="D15" s="477">
        <v>9.9240074410000004E-2</v>
      </c>
      <c r="E15" s="477">
        <v>9.9951485515999999E-2</v>
      </c>
      <c r="F15" s="477">
        <v>0.10142619183</v>
      </c>
      <c r="G15" s="477">
        <v>9.6743868806E-2</v>
      </c>
      <c r="H15" s="477">
        <v>0.10283013764</v>
      </c>
      <c r="I15" s="477">
        <v>7.7750886414000006E-2</v>
      </c>
      <c r="J15" s="477">
        <v>7.8346494892000004E-2</v>
      </c>
      <c r="K15" s="477">
        <v>7.8823113644000006E-2</v>
      </c>
      <c r="L15" s="477">
        <v>9.7981733330000001E-2</v>
      </c>
      <c r="M15" s="477">
        <v>0.1126319041</v>
      </c>
      <c r="N15" s="477">
        <v>0.10877228942</v>
      </c>
      <c r="O15" s="477">
        <v>0.10248982239</v>
      </c>
      <c r="P15" s="477">
        <v>9.1076609092999999E-2</v>
      </c>
      <c r="Q15" s="477">
        <v>0.13365850222</v>
      </c>
      <c r="R15" s="477">
        <v>0.12327942303</v>
      </c>
      <c r="S15" s="477">
        <v>0.11520358802</v>
      </c>
      <c r="T15" s="477">
        <v>9.0934957681999995E-2</v>
      </c>
      <c r="U15" s="477">
        <v>7.4045775544999998E-2</v>
      </c>
      <c r="V15" s="477">
        <v>9.2309463063999994E-2</v>
      </c>
      <c r="W15" s="477">
        <v>9.8863975064000006E-2</v>
      </c>
      <c r="X15" s="477">
        <v>0.10983737020000001</v>
      </c>
      <c r="Y15" s="477">
        <v>0.12188782367999999</v>
      </c>
      <c r="Z15" s="477">
        <v>0.13586660811000001</v>
      </c>
      <c r="AA15" s="477">
        <v>0.12756168017</v>
      </c>
      <c r="AB15" s="477">
        <v>0.12833724530999999</v>
      </c>
      <c r="AC15" s="477">
        <v>0.14670665608</v>
      </c>
      <c r="AD15" s="477">
        <v>0.15740888453999999</v>
      </c>
      <c r="AE15" s="477">
        <v>0.14363216253</v>
      </c>
      <c r="AF15" s="477">
        <v>0.1151429467</v>
      </c>
      <c r="AG15" s="477">
        <v>0.10051223916</v>
      </c>
      <c r="AH15" s="477">
        <v>8.4296393388999996E-2</v>
      </c>
      <c r="AI15" s="477">
        <v>9.3199519652999996E-2</v>
      </c>
      <c r="AJ15" s="477">
        <v>0.11164317419</v>
      </c>
      <c r="AK15" s="477">
        <v>0.14046370786000001</v>
      </c>
      <c r="AL15" s="477">
        <v>0.13188373965</v>
      </c>
      <c r="AM15" s="477">
        <v>0.13369741732000001</v>
      </c>
      <c r="AN15" s="477">
        <v>0.14382682009</v>
      </c>
      <c r="AO15" s="477">
        <v>0.15199650662</v>
      </c>
      <c r="AP15" s="477">
        <v>0.14686116815</v>
      </c>
      <c r="AQ15" s="477">
        <v>0.10932955618</v>
      </c>
      <c r="AR15" s="477">
        <v>9.3922417603000005E-2</v>
      </c>
      <c r="AS15" s="477">
        <v>9.5158134665000005E-2</v>
      </c>
      <c r="AT15" s="477">
        <v>9.7343118379999996E-2</v>
      </c>
      <c r="AU15" s="477">
        <v>9.6267615405000007E-2</v>
      </c>
      <c r="AV15" s="477">
        <v>0.12441474687</v>
      </c>
      <c r="AW15" s="477">
        <v>0.12630878954999999</v>
      </c>
      <c r="AX15" s="477">
        <v>0.13084625849000001</v>
      </c>
      <c r="AY15" s="477">
        <v>0.11926547704</v>
      </c>
      <c r="AZ15" s="477">
        <v>0.14195075865000001</v>
      </c>
      <c r="BA15" s="477">
        <v>0.1564449225</v>
      </c>
      <c r="BB15" s="477">
        <v>0.1626119761</v>
      </c>
      <c r="BC15" s="477">
        <v>0.1327648622</v>
      </c>
      <c r="BD15" s="772">
        <v>0.13069897344</v>
      </c>
      <c r="BE15" s="772">
        <v>9.6586199999999997E-2</v>
      </c>
      <c r="BF15" s="772">
        <v>9.8891300000000001E-2</v>
      </c>
      <c r="BG15" s="484">
        <v>0.10041990000000001</v>
      </c>
      <c r="BH15" s="484">
        <v>0.12718309999999999</v>
      </c>
      <c r="BI15" s="484">
        <v>0.1372959</v>
      </c>
      <c r="BJ15" s="484">
        <v>0.13895779999999999</v>
      </c>
      <c r="BK15" s="484">
        <v>0.12714819999999999</v>
      </c>
      <c r="BL15" s="484">
        <v>0.14118159999999999</v>
      </c>
      <c r="BM15" s="484">
        <v>0.1654786</v>
      </c>
      <c r="BN15" s="484">
        <v>0.16790160000000001</v>
      </c>
      <c r="BO15" s="484">
        <v>0.14069970000000001</v>
      </c>
      <c r="BP15" s="484">
        <v>0.13533800000000001</v>
      </c>
      <c r="BQ15" s="484">
        <v>0.10054680000000001</v>
      </c>
      <c r="BR15" s="484">
        <v>0.10083540000000001</v>
      </c>
      <c r="BS15" s="484">
        <v>0.10783619999999999</v>
      </c>
      <c r="BT15" s="484">
        <v>0.1308212</v>
      </c>
      <c r="BU15" s="484">
        <v>0.1443612</v>
      </c>
      <c r="BV15" s="484">
        <v>0.14456540000000001</v>
      </c>
    </row>
    <row r="16" spans="1:74" ht="12" customHeight="1" x14ac:dyDescent="0.2">
      <c r="A16" s="274"/>
      <c r="B16" s="322" t="s">
        <v>241</v>
      </c>
      <c r="C16" s="545"/>
      <c r="D16" s="545"/>
      <c r="E16" s="545"/>
      <c r="F16" s="545"/>
      <c r="G16" s="545"/>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825"/>
      <c r="BE16" s="825"/>
      <c r="BF16" s="825"/>
      <c r="BG16" s="541"/>
      <c r="BH16" s="541"/>
      <c r="BI16" s="541"/>
      <c r="BJ16" s="541"/>
      <c r="BK16" s="541"/>
      <c r="BL16" s="541"/>
      <c r="BM16" s="541"/>
      <c r="BN16" s="541"/>
      <c r="BO16" s="541"/>
      <c r="BP16" s="541"/>
      <c r="BQ16" s="541"/>
      <c r="BR16" s="541"/>
      <c r="BS16" s="541"/>
      <c r="BT16" s="541"/>
      <c r="BU16" s="541"/>
      <c r="BV16" s="541"/>
    </row>
    <row r="17" spans="1:74" s="93" customFormat="1" ht="12" customHeight="1" x14ac:dyDescent="0.2">
      <c r="A17" s="550" t="s">
        <v>137</v>
      </c>
      <c r="B17" s="551" t="s">
        <v>1012</v>
      </c>
      <c r="C17" s="113">
        <v>0.23722246144</v>
      </c>
      <c r="D17" s="113">
        <v>0.24648425229000001</v>
      </c>
      <c r="E17" s="113">
        <v>0.24456112931000001</v>
      </c>
      <c r="F17" s="113">
        <v>0.24429865184999999</v>
      </c>
      <c r="G17" s="113">
        <v>0.27023907753999998</v>
      </c>
      <c r="H17" s="113">
        <v>0.26789642431999999</v>
      </c>
      <c r="I17" s="113">
        <v>0.24540497691999999</v>
      </c>
      <c r="J17" s="113">
        <v>0.23161411292</v>
      </c>
      <c r="K17" s="113">
        <v>0.20677425752</v>
      </c>
      <c r="L17" s="113">
        <v>0.22376499251000001</v>
      </c>
      <c r="M17" s="113">
        <v>0.24243222871</v>
      </c>
      <c r="N17" s="113">
        <v>0.24114200378</v>
      </c>
      <c r="O17" s="113">
        <v>0.24746850202000001</v>
      </c>
      <c r="P17" s="113">
        <v>0.22042394283</v>
      </c>
      <c r="Q17" s="113">
        <v>0.27802490227999999</v>
      </c>
      <c r="R17" s="113">
        <v>0.26257721407000001</v>
      </c>
      <c r="S17" s="113">
        <v>0.27531675548000001</v>
      </c>
      <c r="T17" s="113">
        <v>0.25175418886000001</v>
      </c>
      <c r="U17" s="113">
        <v>0.23319249126</v>
      </c>
      <c r="V17" s="113">
        <v>0.24409256757</v>
      </c>
      <c r="W17" s="113">
        <v>0.23395852809000001</v>
      </c>
      <c r="X17" s="113">
        <v>0.23625532149</v>
      </c>
      <c r="Y17" s="113">
        <v>0.25215859877000002</v>
      </c>
      <c r="Z17" s="113">
        <v>0.27832453550000003</v>
      </c>
      <c r="AA17" s="113">
        <v>0.27502209466999999</v>
      </c>
      <c r="AB17" s="113">
        <v>0.26735224078999997</v>
      </c>
      <c r="AC17" s="113">
        <v>0.30589268476999998</v>
      </c>
      <c r="AD17" s="113">
        <v>0.30347900864999999</v>
      </c>
      <c r="AE17" s="113">
        <v>0.30817449884999998</v>
      </c>
      <c r="AF17" s="113">
        <v>0.2936072683</v>
      </c>
      <c r="AG17" s="113">
        <v>0.27560124210999998</v>
      </c>
      <c r="AH17" s="113">
        <v>0.24307205582999999</v>
      </c>
      <c r="AI17" s="113">
        <v>0.23096367059</v>
      </c>
      <c r="AJ17" s="113">
        <v>0.23415799197000001</v>
      </c>
      <c r="AK17" s="113">
        <v>0.26412193850999999</v>
      </c>
      <c r="AL17" s="113">
        <v>0.2611971696</v>
      </c>
      <c r="AM17" s="113">
        <v>0.27288976450000002</v>
      </c>
      <c r="AN17" s="113">
        <v>0.27022318002000001</v>
      </c>
      <c r="AO17" s="113">
        <v>0.29512225648000001</v>
      </c>
      <c r="AP17" s="113">
        <v>0.28523384847</v>
      </c>
      <c r="AQ17" s="113">
        <v>0.29281573378999998</v>
      </c>
      <c r="AR17" s="113">
        <v>0.25237050240999997</v>
      </c>
      <c r="AS17" s="113">
        <v>0.26599423710999998</v>
      </c>
      <c r="AT17" s="113">
        <v>0.26363085417999998</v>
      </c>
      <c r="AU17" s="113">
        <v>0.23619109672999999</v>
      </c>
      <c r="AV17" s="113">
        <v>0.26185505135999998</v>
      </c>
      <c r="AW17" s="113">
        <v>0.25164094803999998</v>
      </c>
      <c r="AX17" s="113">
        <v>0.25951335950999999</v>
      </c>
      <c r="AY17" s="113">
        <v>0.25766117269</v>
      </c>
      <c r="AZ17" s="113">
        <v>0.27987508530999999</v>
      </c>
      <c r="BA17" s="113">
        <v>0.31774038658999998</v>
      </c>
      <c r="BB17" s="113">
        <v>0.31977355372999999</v>
      </c>
      <c r="BC17" s="113">
        <v>0.31246255657999999</v>
      </c>
      <c r="BD17" s="826">
        <v>0.31913981887999998</v>
      </c>
      <c r="BE17" s="826">
        <v>0.29079589</v>
      </c>
      <c r="BF17" s="826">
        <v>0.28470915000000002</v>
      </c>
      <c r="BG17" s="552">
        <v>0.26631179999999999</v>
      </c>
      <c r="BH17" s="552">
        <v>0.28073140000000002</v>
      </c>
      <c r="BI17" s="552">
        <v>0.2843098</v>
      </c>
      <c r="BJ17" s="552">
        <v>0.28925299999999998</v>
      </c>
      <c r="BK17" s="552">
        <v>0.2856533</v>
      </c>
      <c r="BL17" s="552">
        <v>0.299402</v>
      </c>
      <c r="BM17" s="552">
        <v>0.34663860000000002</v>
      </c>
      <c r="BN17" s="552">
        <v>0.35949120000000001</v>
      </c>
      <c r="BO17" s="552">
        <v>0.36300500000000002</v>
      </c>
      <c r="BP17" s="552">
        <v>0.36517149999999998</v>
      </c>
      <c r="BQ17" s="552">
        <v>0.33570109999999997</v>
      </c>
      <c r="BR17" s="552">
        <v>0.31638090000000002</v>
      </c>
      <c r="BS17" s="552">
        <v>0.29854720000000001</v>
      </c>
      <c r="BT17" s="552">
        <v>0.30372440000000001</v>
      </c>
      <c r="BU17" s="552">
        <v>0.30487039999999999</v>
      </c>
      <c r="BV17" s="552">
        <v>0.30593150000000002</v>
      </c>
    </row>
    <row r="18" spans="1:74" ht="12" customHeight="1" x14ac:dyDescent="0.2">
      <c r="A18" s="274" t="s">
        <v>42</v>
      </c>
      <c r="B18" s="890" t="s">
        <v>1075</v>
      </c>
      <c r="C18" s="477">
        <v>3.7946264534E-3</v>
      </c>
      <c r="D18" s="477">
        <v>4.0573957885999996E-3</v>
      </c>
      <c r="E18" s="477">
        <v>4.8520837157000002E-3</v>
      </c>
      <c r="F18" s="477">
        <v>4.5704671475999999E-3</v>
      </c>
      <c r="G18" s="477">
        <v>4.5160908132999998E-3</v>
      </c>
      <c r="H18" s="477">
        <v>4.2325466938000003E-3</v>
      </c>
      <c r="I18" s="477">
        <v>4.4385442830000002E-3</v>
      </c>
      <c r="J18" s="477">
        <v>4.4109042613000001E-3</v>
      </c>
      <c r="K18" s="477">
        <v>4.2796739542999996E-3</v>
      </c>
      <c r="L18" s="477">
        <v>4.2620965961E-3</v>
      </c>
      <c r="M18" s="477">
        <v>4.6333736116000003E-3</v>
      </c>
      <c r="N18" s="477">
        <v>4.6360560407000002E-3</v>
      </c>
      <c r="O18" s="477">
        <v>4.4452384870999999E-3</v>
      </c>
      <c r="P18" s="477">
        <v>4.2576145759000003E-3</v>
      </c>
      <c r="Q18" s="477">
        <v>4.1785414759E-3</v>
      </c>
      <c r="R18" s="477">
        <v>4.2665037024999996E-3</v>
      </c>
      <c r="S18" s="477">
        <v>4.3793465504999999E-3</v>
      </c>
      <c r="T18" s="477">
        <v>4.2206050690999997E-3</v>
      </c>
      <c r="U18" s="477">
        <v>4.4743316046000001E-3</v>
      </c>
      <c r="V18" s="477">
        <v>4.4202187551999998E-3</v>
      </c>
      <c r="W18" s="477">
        <v>4.4370368955999996E-3</v>
      </c>
      <c r="X18" s="477">
        <v>4.3351173540999996E-3</v>
      </c>
      <c r="Y18" s="477">
        <v>4.5093707154999999E-3</v>
      </c>
      <c r="Z18" s="477">
        <v>4.8713974714000002E-3</v>
      </c>
      <c r="AA18" s="477">
        <v>5.0161217026999999E-3</v>
      </c>
      <c r="AB18" s="477">
        <v>4.2407216136999999E-3</v>
      </c>
      <c r="AC18" s="477">
        <v>4.3889829084999997E-3</v>
      </c>
      <c r="AD18" s="477">
        <v>4.3744521490999997E-3</v>
      </c>
      <c r="AE18" s="477">
        <v>4.5278994108999999E-3</v>
      </c>
      <c r="AF18" s="477">
        <v>4.3550434648E-3</v>
      </c>
      <c r="AG18" s="477">
        <v>4.5771188245000002E-3</v>
      </c>
      <c r="AH18" s="477">
        <v>4.6198812806E-3</v>
      </c>
      <c r="AI18" s="477">
        <v>4.5358577986000003E-3</v>
      </c>
      <c r="AJ18" s="477">
        <v>4.4303859829000003E-3</v>
      </c>
      <c r="AK18" s="477">
        <v>4.7656057397999999E-3</v>
      </c>
      <c r="AL18" s="477">
        <v>5.0565308375999998E-3</v>
      </c>
      <c r="AM18" s="477">
        <v>5.3159111765999998E-3</v>
      </c>
      <c r="AN18" s="477">
        <v>4.4416003840999996E-3</v>
      </c>
      <c r="AO18" s="477">
        <v>4.7091477716000004E-3</v>
      </c>
      <c r="AP18" s="477">
        <v>4.5960193767999999E-3</v>
      </c>
      <c r="AQ18" s="477">
        <v>4.6768952444999996E-3</v>
      </c>
      <c r="AR18" s="477">
        <v>4.3425195140000001E-3</v>
      </c>
      <c r="AS18" s="477">
        <v>4.4467733445999998E-3</v>
      </c>
      <c r="AT18" s="477">
        <v>4.5738503640000002E-3</v>
      </c>
      <c r="AU18" s="477">
        <v>4.6085875469999999E-3</v>
      </c>
      <c r="AV18" s="477">
        <v>4.8255794738000001E-3</v>
      </c>
      <c r="AW18" s="477">
        <v>4.8095746824999997E-3</v>
      </c>
      <c r="AX18" s="477">
        <v>4.8210818367999996E-3</v>
      </c>
      <c r="AY18" s="477">
        <v>4.6667172279999999E-3</v>
      </c>
      <c r="AZ18" s="477">
        <v>4.3301227967999997E-3</v>
      </c>
      <c r="BA18" s="477">
        <v>4.2304198918000002E-3</v>
      </c>
      <c r="BB18" s="477">
        <v>4.4097037047999997E-3</v>
      </c>
      <c r="BC18" s="477">
        <v>4.1797329999999997E-3</v>
      </c>
      <c r="BD18" s="772">
        <v>4.2500710000000002E-3</v>
      </c>
      <c r="BE18" s="772">
        <v>4.4952899999999999E-3</v>
      </c>
      <c r="BF18" s="772">
        <v>4.7212499999999998E-3</v>
      </c>
      <c r="BG18" s="484">
        <v>4.6998500000000002E-3</v>
      </c>
      <c r="BH18" s="484">
        <v>4.8232199999999996E-3</v>
      </c>
      <c r="BI18" s="484">
        <v>4.9306899999999997E-3</v>
      </c>
      <c r="BJ18" s="484">
        <v>5.3492100000000001E-3</v>
      </c>
      <c r="BK18" s="484">
        <v>4.8714600000000002E-3</v>
      </c>
      <c r="BL18" s="484">
        <v>4.1415000000000002E-3</v>
      </c>
      <c r="BM18" s="484">
        <v>3.9963100000000003E-3</v>
      </c>
      <c r="BN18" s="484">
        <v>4.01681E-3</v>
      </c>
      <c r="BO18" s="484">
        <v>3.7320399999999998E-3</v>
      </c>
      <c r="BP18" s="484">
        <v>3.9349700000000003E-3</v>
      </c>
      <c r="BQ18" s="484">
        <v>4.5229199999999997E-3</v>
      </c>
      <c r="BR18" s="484">
        <v>4.7305300000000002E-3</v>
      </c>
      <c r="BS18" s="484">
        <v>4.7977300000000001E-3</v>
      </c>
      <c r="BT18" s="484">
        <v>4.9311399999999997E-3</v>
      </c>
      <c r="BU18" s="484">
        <v>5.10664E-3</v>
      </c>
      <c r="BV18" s="484">
        <v>5.4532000000000001E-3</v>
      </c>
    </row>
    <row r="19" spans="1:74" ht="12" customHeight="1" x14ac:dyDescent="0.2">
      <c r="A19" s="275" t="s">
        <v>447</v>
      </c>
      <c r="B19" s="890" t="s">
        <v>1434</v>
      </c>
      <c r="C19" s="477">
        <v>8.3179369000000003E-2</v>
      </c>
      <c r="D19" s="477">
        <v>8.7829821000000002E-2</v>
      </c>
      <c r="E19" s="477">
        <v>8.0807146999999996E-2</v>
      </c>
      <c r="F19" s="477">
        <v>7.8701549999999995E-2</v>
      </c>
      <c r="G19" s="477">
        <v>0.101852243</v>
      </c>
      <c r="H19" s="477">
        <v>9.5210169999999997E-2</v>
      </c>
      <c r="I19" s="477">
        <v>9.0954943999999996E-2</v>
      </c>
      <c r="J19" s="477">
        <v>7.9170172999999996E-2</v>
      </c>
      <c r="K19" s="477">
        <v>6.3499271999999995E-2</v>
      </c>
      <c r="L19" s="477">
        <v>6.3952354000000003E-2</v>
      </c>
      <c r="M19" s="477">
        <v>7.1005602000000001E-2</v>
      </c>
      <c r="N19" s="477">
        <v>7.3047853999999995E-2</v>
      </c>
      <c r="O19" s="477">
        <v>8.3419682999999994E-2</v>
      </c>
      <c r="P19" s="477">
        <v>6.8420441999999998E-2</v>
      </c>
      <c r="Q19" s="477">
        <v>7.1975699000000004E-2</v>
      </c>
      <c r="R19" s="477">
        <v>6.5777289000000003E-2</v>
      </c>
      <c r="S19" s="477">
        <v>7.9163357000000004E-2</v>
      </c>
      <c r="T19" s="477">
        <v>7.9738753999999995E-2</v>
      </c>
      <c r="U19" s="477">
        <v>7.5058966000000005E-2</v>
      </c>
      <c r="V19" s="477">
        <v>6.9049054999999998E-2</v>
      </c>
      <c r="W19" s="477">
        <v>5.7759321000000002E-2</v>
      </c>
      <c r="X19" s="477">
        <v>5.8138027000000002E-2</v>
      </c>
      <c r="Y19" s="477">
        <v>6.5756517E-2</v>
      </c>
      <c r="Z19" s="477">
        <v>8.0076735999999996E-2</v>
      </c>
      <c r="AA19" s="477">
        <v>8.2217555999999997E-2</v>
      </c>
      <c r="AB19" s="477">
        <v>7.2390550999999997E-2</v>
      </c>
      <c r="AC19" s="477">
        <v>8.2916775999999998E-2</v>
      </c>
      <c r="AD19" s="477">
        <v>6.8045568000000001E-2</v>
      </c>
      <c r="AE19" s="477">
        <v>7.9323236000000005E-2</v>
      </c>
      <c r="AF19" s="477">
        <v>8.8361571E-2</v>
      </c>
      <c r="AG19" s="477">
        <v>8.3555389999999993E-2</v>
      </c>
      <c r="AH19" s="477">
        <v>7.1822621000000003E-2</v>
      </c>
      <c r="AI19" s="477">
        <v>5.7825414999999998E-2</v>
      </c>
      <c r="AJ19" s="477">
        <v>4.8793617999999997E-2</v>
      </c>
      <c r="AK19" s="477">
        <v>6.0796625999999999E-2</v>
      </c>
      <c r="AL19" s="477">
        <v>6.9324721000000006E-2</v>
      </c>
      <c r="AM19" s="477">
        <v>7.5655167999999995E-2</v>
      </c>
      <c r="AN19" s="477">
        <v>6.3407521999999994E-2</v>
      </c>
      <c r="AO19" s="477">
        <v>6.8555703999999995E-2</v>
      </c>
      <c r="AP19" s="477">
        <v>5.9337933000000002E-2</v>
      </c>
      <c r="AQ19" s="477">
        <v>9.3261248000000005E-2</v>
      </c>
      <c r="AR19" s="477">
        <v>6.6135410000000006E-2</v>
      </c>
      <c r="AS19" s="477">
        <v>7.2010916999999994E-2</v>
      </c>
      <c r="AT19" s="477">
        <v>7.1735484000000002E-2</v>
      </c>
      <c r="AU19" s="477">
        <v>5.5918790000000003E-2</v>
      </c>
      <c r="AV19" s="477">
        <v>6.1370967999999998E-2</v>
      </c>
      <c r="AW19" s="477">
        <v>6.1455665E-2</v>
      </c>
      <c r="AX19" s="477">
        <v>6.5640116999999998E-2</v>
      </c>
      <c r="AY19" s="477">
        <v>7.2078320000000001E-2</v>
      </c>
      <c r="AZ19" s="477">
        <v>6.6516918999999994E-2</v>
      </c>
      <c r="BA19" s="477">
        <v>7.7911219000000004E-2</v>
      </c>
      <c r="BB19" s="477">
        <v>6.5145841999999995E-2</v>
      </c>
      <c r="BC19" s="477">
        <v>7.4579219000000002E-2</v>
      </c>
      <c r="BD19" s="772">
        <v>7.6294799999999996E-2</v>
      </c>
      <c r="BE19" s="772">
        <v>7.1284E-2</v>
      </c>
      <c r="BF19" s="772">
        <v>6.5156699999999998E-2</v>
      </c>
      <c r="BG19" s="484">
        <v>5.4634700000000001E-2</v>
      </c>
      <c r="BH19" s="484">
        <v>5.5152800000000002E-2</v>
      </c>
      <c r="BI19" s="484">
        <v>6.3551399999999994E-2</v>
      </c>
      <c r="BJ19" s="484">
        <v>7.1818199999999999E-2</v>
      </c>
      <c r="BK19" s="484">
        <v>7.6293200000000005E-2</v>
      </c>
      <c r="BL19" s="484">
        <v>6.9409399999999996E-2</v>
      </c>
      <c r="BM19" s="484">
        <v>7.6730699999999999E-2</v>
      </c>
      <c r="BN19" s="484">
        <v>7.7323199999999995E-2</v>
      </c>
      <c r="BO19" s="484">
        <v>8.9698700000000006E-2</v>
      </c>
      <c r="BP19" s="484">
        <v>8.7482900000000002E-2</v>
      </c>
      <c r="BQ19" s="484">
        <v>8.5083800000000001E-2</v>
      </c>
      <c r="BR19" s="484">
        <v>7.2928099999999996E-2</v>
      </c>
      <c r="BS19" s="484">
        <v>6.0606599999999997E-2</v>
      </c>
      <c r="BT19" s="484">
        <v>6.04004E-2</v>
      </c>
      <c r="BU19" s="484">
        <v>6.7022100000000001E-2</v>
      </c>
      <c r="BV19" s="484">
        <v>7.4808600000000003E-2</v>
      </c>
    </row>
    <row r="20" spans="1:74" ht="12" customHeight="1" x14ac:dyDescent="0.2">
      <c r="A20" s="274" t="s">
        <v>448</v>
      </c>
      <c r="B20" s="890" t="s">
        <v>1076</v>
      </c>
      <c r="C20" s="477">
        <v>1.5090955473E-2</v>
      </c>
      <c r="D20" s="477">
        <v>1.8828921091000001E-2</v>
      </c>
      <c r="E20" s="477">
        <v>2.1485943074000001E-2</v>
      </c>
      <c r="F20" s="477">
        <v>2.6812762875999999E-2</v>
      </c>
      <c r="G20" s="477">
        <v>3.2671704921000001E-2</v>
      </c>
      <c r="H20" s="477">
        <v>3.2671979988999997E-2</v>
      </c>
      <c r="I20" s="477">
        <v>3.5920472226999997E-2</v>
      </c>
      <c r="J20" s="477">
        <v>3.1546800767999997E-2</v>
      </c>
      <c r="K20" s="477">
        <v>2.6179867924999999E-2</v>
      </c>
      <c r="L20" s="477">
        <v>2.4000978584E-2</v>
      </c>
      <c r="M20" s="477">
        <v>1.9532308995999999E-2</v>
      </c>
      <c r="N20" s="477">
        <v>1.7258364323999999E-2</v>
      </c>
      <c r="O20" s="477">
        <v>1.8844798146999998E-2</v>
      </c>
      <c r="P20" s="477">
        <v>2.1472607160000001E-2</v>
      </c>
      <c r="Q20" s="477">
        <v>3.1502619592E-2</v>
      </c>
      <c r="R20" s="477">
        <v>3.6910618330999997E-2</v>
      </c>
      <c r="S20" s="477">
        <v>4.2230753909000003E-2</v>
      </c>
      <c r="T20" s="477">
        <v>4.1350712105999998E-2</v>
      </c>
      <c r="U20" s="477">
        <v>4.1331908107E-2</v>
      </c>
      <c r="V20" s="477">
        <v>4.0570260752000001E-2</v>
      </c>
      <c r="W20" s="477">
        <v>3.8024885134E-2</v>
      </c>
      <c r="X20" s="477">
        <v>3.1427256936E-2</v>
      </c>
      <c r="Y20" s="477">
        <v>2.6429897373999998E-2</v>
      </c>
      <c r="Z20" s="477">
        <v>2.0657183914999998E-2</v>
      </c>
      <c r="AA20" s="477">
        <v>2.6520536798999999E-2</v>
      </c>
      <c r="AB20" s="477">
        <v>3.0603532871999999E-2</v>
      </c>
      <c r="AC20" s="477">
        <v>3.9640559776999998E-2</v>
      </c>
      <c r="AD20" s="477">
        <v>4.5421163959999997E-2</v>
      </c>
      <c r="AE20" s="477">
        <v>5.1255780905999998E-2</v>
      </c>
      <c r="AF20" s="477">
        <v>5.4408427132000003E-2</v>
      </c>
      <c r="AG20" s="477">
        <v>5.3440794131000002E-2</v>
      </c>
      <c r="AH20" s="477">
        <v>4.9143730157999999E-2</v>
      </c>
      <c r="AI20" s="477">
        <v>4.5036428136999998E-2</v>
      </c>
      <c r="AJ20" s="477">
        <v>4.0486323795000001E-2</v>
      </c>
      <c r="AK20" s="477">
        <v>2.8473728911000001E-2</v>
      </c>
      <c r="AL20" s="477">
        <v>2.2979678105000002E-2</v>
      </c>
      <c r="AM20" s="477">
        <v>2.7058028006E-2</v>
      </c>
      <c r="AN20" s="477">
        <v>3.1365777547999997E-2</v>
      </c>
      <c r="AO20" s="477">
        <v>4.1159788081000001E-2</v>
      </c>
      <c r="AP20" s="477">
        <v>5.0041307951000001E-2</v>
      </c>
      <c r="AQ20" s="477">
        <v>5.7398234366000001E-2</v>
      </c>
      <c r="AR20" s="477">
        <v>5.9805755289E-2</v>
      </c>
      <c r="AS20" s="477">
        <v>6.4039802096000006E-2</v>
      </c>
      <c r="AT20" s="477">
        <v>6.0431031432000001E-2</v>
      </c>
      <c r="AU20" s="477">
        <v>5.2794233782000002E-2</v>
      </c>
      <c r="AV20" s="477">
        <v>4.7778107020000002E-2</v>
      </c>
      <c r="AW20" s="477">
        <v>3.4776788810999999E-2</v>
      </c>
      <c r="AX20" s="477">
        <v>3.1161752187E-2</v>
      </c>
      <c r="AY20" s="477">
        <v>3.2706588421E-2</v>
      </c>
      <c r="AZ20" s="477">
        <v>4.1975004869E-2</v>
      </c>
      <c r="BA20" s="477">
        <v>5.3095385193E-2</v>
      </c>
      <c r="BB20" s="477">
        <v>6.4235901924E-2</v>
      </c>
      <c r="BC20" s="477">
        <v>7.4799913379999999E-2</v>
      </c>
      <c r="BD20" s="772">
        <v>8.1168040440999997E-2</v>
      </c>
      <c r="BE20" s="772">
        <v>8.6844900000000003E-2</v>
      </c>
      <c r="BF20" s="772">
        <v>8.4444699999999998E-2</v>
      </c>
      <c r="BG20" s="484">
        <v>7.8651299999999993E-2</v>
      </c>
      <c r="BH20" s="484">
        <v>6.8313799999999994E-2</v>
      </c>
      <c r="BI20" s="484">
        <v>5.2068900000000001E-2</v>
      </c>
      <c r="BJ20" s="484">
        <v>4.41982E-2</v>
      </c>
      <c r="BK20" s="484">
        <v>4.7204599999999999E-2</v>
      </c>
      <c r="BL20" s="484">
        <v>5.8094E-2</v>
      </c>
      <c r="BM20" s="484">
        <v>7.3834300000000005E-2</v>
      </c>
      <c r="BN20" s="484">
        <v>8.6759000000000003E-2</v>
      </c>
      <c r="BO20" s="484">
        <v>0.1013989</v>
      </c>
      <c r="BP20" s="484">
        <v>0.11027339999999999</v>
      </c>
      <c r="BQ20" s="484">
        <v>0.1138542</v>
      </c>
      <c r="BR20" s="484">
        <v>0.10637870000000001</v>
      </c>
      <c r="BS20" s="484">
        <v>9.7693500000000003E-2</v>
      </c>
      <c r="BT20" s="484">
        <v>8.2962999999999995E-2</v>
      </c>
      <c r="BU20" s="484">
        <v>6.2155099999999998E-2</v>
      </c>
      <c r="BV20" s="484">
        <v>5.2790499999999997E-2</v>
      </c>
    </row>
    <row r="21" spans="1:74" ht="12" customHeight="1" x14ac:dyDescent="0.2">
      <c r="A21" s="255" t="s">
        <v>325</v>
      </c>
      <c r="B21" s="890" t="s">
        <v>1435</v>
      </c>
      <c r="C21" s="477">
        <v>2.19092E-2</v>
      </c>
      <c r="D21" s="477">
        <v>2.0123439999999999E-2</v>
      </c>
      <c r="E21" s="477">
        <v>2.175301E-2</v>
      </c>
      <c r="F21" s="477">
        <v>2.0050080000000001E-2</v>
      </c>
      <c r="G21" s="477">
        <v>2.0515370000000002E-2</v>
      </c>
      <c r="H21" s="477">
        <v>1.8948260000000001E-2</v>
      </c>
      <c r="I21" s="477">
        <v>2.0007919999999998E-2</v>
      </c>
      <c r="J21" s="477">
        <v>2.041138E-2</v>
      </c>
      <c r="K21" s="477">
        <v>1.9216009999999999E-2</v>
      </c>
      <c r="L21" s="477">
        <v>1.9417690000000001E-2</v>
      </c>
      <c r="M21" s="477">
        <v>1.915265E-2</v>
      </c>
      <c r="N21" s="477">
        <v>2.0694400000000002E-2</v>
      </c>
      <c r="O21" s="477">
        <v>2.0392569999999999E-2</v>
      </c>
      <c r="P21" s="477">
        <v>1.8200129999999998E-2</v>
      </c>
      <c r="Q21" s="477">
        <v>2.0288250000000001E-2</v>
      </c>
      <c r="R21" s="477">
        <v>1.8848790000000001E-2</v>
      </c>
      <c r="S21" s="477">
        <v>1.9533160000000001E-2</v>
      </c>
      <c r="T21" s="477">
        <v>1.8817380000000002E-2</v>
      </c>
      <c r="U21" s="477">
        <v>1.9405309999999999E-2</v>
      </c>
      <c r="V21" s="477">
        <v>1.9030680000000001E-2</v>
      </c>
      <c r="W21" s="477">
        <v>1.8615360000000001E-2</v>
      </c>
      <c r="X21" s="477">
        <v>1.8227650000000001E-2</v>
      </c>
      <c r="Y21" s="477">
        <v>1.8098590000000001E-2</v>
      </c>
      <c r="Z21" s="477">
        <v>2.000714E-2</v>
      </c>
      <c r="AA21" s="477">
        <v>1.5895329999999999E-2</v>
      </c>
      <c r="AB21" s="477">
        <v>1.4617059999999999E-2</v>
      </c>
      <c r="AC21" s="477">
        <v>1.6052460000000001E-2</v>
      </c>
      <c r="AD21" s="477">
        <v>1.427405E-2</v>
      </c>
      <c r="AE21" s="477">
        <v>1.427488E-2</v>
      </c>
      <c r="AF21" s="477">
        <v>1.4582380000000001E-2</v>
      </c>
      <c r="AG21" s="477">
        <v>1.5009979999999999E-2</v>
      </c>
      <c r="AH21" s="477">
        <v>1.461792E-2</v>
      </c>
      <c r="AI21" s="477">
        <v>1.398542E-2</v>
      </c>
      <c r="AJ21" s="477">
        <v>1.4335199999999999E-2</v>
      </c>
      <c r="AK21" s="477">
        <v>1.423381E-2</v>
      </c>
      <c r="AL21" s="477">
        <v>1.461138E-2</v>
      </c>
      <c r="AM21" s="477">
        <v>1.513946E-2</v>
      </c>
      <c r="AN21" s="477">
        <v>1.368958E-2</v>
      </c>
      <c r="AO21" s="477">
        <v>1.4446519999999999E-2</v>
      </c>
      <c r="AP21" s="477">
        <v>1.333925E-2</v>
      </c>
      <c r="AQ21" s="477">
        <v>1.4106779999999999E-2</v>
      </c>
      <c r="AR21" s="477">
        <v>1.3444569999999999E-2</v>
      </c>
      <c r="AS21" s="477">
        <v>1.409586E-2</v>
      </c>
      <c r="AT21" s="477">
        <v>1.3903810000000001E-2</v>
      </c>
      <c r="AU21" s="477">
        <v>1.396814E-2</v>
      </c>
      <c r="AV21" s="477">
        <v>1.3456859999999999E-2</v>
      </c>
      <c r="AW21" s="477">
        <v>1.276423E-2</v>
      </c>
      <c r="AX21" s="477">
        <v>1.513454E-2</v>
      </c>
      <c r="AY21" s="477">
        <v>1.3873140000000001E-2</v>
      </c>
      <c r="AZ21" s="477">
        <v>1.3632180000000001E-2</v>
      </c>
      <c r="BA21" s="477">
        <v>1.4288250000000001E-2</v>
      </c>
      <c r="BB21" s="477">
        <v>1.240396E-2</v>
      </c>
      <c r="BC21" s="477">
        <v>1.3221973999999999E-2</v>
      </c>
      <c r="BD21" s="772">
        <v>1.3568986E-2</v>
      </c>
      <c r="BE21" s="772">
        <v>1.37117E-2</v>
      </c>
      <c r="BF21" s="772">
        <v>1.3540999999999999E-2</v>
      </c>
      <c r="BG21" s="484">
        <v>1.3045899999999999E-2</v>
      </c>
      <c r="BH21" s="484">
        <v>1.3321700000000001E-2</v>
      </c>
      <c r="BI21" s="484">
        <v>1.28626E-2</v>
      </c>
      <c r="BJ21" s="484">
        <v>1.4153499999999999E-2</v>
      </c>
      <c r="BK21" s="484">
        <v>1.4019800000000001E-2</v>
      </c>
      <c r="BL21" s="484">
        <v>1.2929100000000001E-2</v>
      </c>
      <c r="BM21" s="484">
        <v>1.3683799999999999E-2</v>
      </c>
      <c r="BN21" s="484">
        <v>1.2469600000000001E-2</v>
      </c>
      <c r="BO21" s="484">
        <v>1.3625200000000001E-2</v>
      </c>
      <c r="BP21" s="484">
        <v>1.3422699999999999E-2</v>
      </c>
      <c r="BQ21" s="484">
        <v>1.39369E-2</v>
      </c>
      <c r="BR21" s="484">
        <v>1.37842E-2</v>
      </c>
      <c r="BS21" s="484">
        <v>1.31263E-2</v>
      </c>
      <c r="BT21" s="484">
        <v>1.34907E-2</v>
      </c>
      <c r="BU21" s="484">
        <v>1.2989799999999999E-2</v>
      </c>
      <c r="BV21" s="484">
        <v>1.4066499999999999E-2</v>
      </c>
    </row>
    <row r="22" spans="1:74" ht="12" customHeight="1" x14ac:dyDescent="0.2">
      <c r="A22" s="255" t="s">
        <v>324</v>
      </c>
      <c r="B22" s="890" t="s">
        <v>1436</v>
      </c>
      <c r="C22" s="477">
        <v>1.7380719999999999E-2</v>
      </c>
      <c r="D22" s="477">
        <v>1.6404599999999998E-2</v>
      </c>
      <c r="E22" s="477">
        <v>1.571146E-2</v>
      </c>
      <c r="F22" s="477">
        <v>1.27376E-2</v>
      </c>
      <c r="G22" s="477">
        <v>1.39398E-2</v>
      </c>
      <c r="H22" s="477">
        <v>1.400333E-2</v>
      </c>
      <c r="I22" s="477">
        <v>1.633221E-2</v>
      </c>
      <c r="J22" s="477">
        <v>1.7728359999999999E-2</v>
      </c>
      <c r="K22" s="477">
        <v>1.4776320000000001E-2</v>
      </c>
      <c r="L22" s="477">
        <v>1.415014E-2</v>
      </c>
      <c r="M22" s="477">
        <v>1.547639E-2</v>
      </c>
      <c r="N22" s="477">
        <v>1.6733040000000001E-2</v>
      </c>
      <c r="O22" s="477">
        <v>1.7876389999999999E-2</v>
      </c>
      <c r="P22" s="477">
        <v>1.6996540000000001E-2</v>
      </c>
      <c r="Q22" s="477">
        <v>1.6421290000000002E-2</v>
      </c>
      <c r="R22" s="477">
        <v>1.3494590000000001E-2</v>
      </c>
      <c r="S22" s="477">
        <v>1.480655E-2</v>
      </c>
      <c r="T22" s="477">
        <v>1.669178E-2</v>
      </c>
      <c r="U22" s="477">
        <v>1.8876199999999999E-2</v>
      </c>
      <c r="V22" s="477">
        <v>1.8712889999999999E-2</v>
      </c>
      <c r="W22" s="477">
        <v>1.625795E-2</v>
      </c>
      <c r="X22" s="477">
        <v>1.4289899999999999E-2</v>
      </c>
      <c r="Y22" s="477">
        <v>1.54764E-2</v>
      </c>
      <c r="Z22" s="477">
        <v>1.6845470000000001E-2</v>
      </c>
      <c r="AA22" s="477">
        <v>1.7810869999999999E-2</v>
      </c>
      <c r="AB22" s="477">
        <v>1.7163129999999999E-2</v>
      </c>
      <c r="AC22" s="477">
        <v>1.618725E-2</v>
      </c>
      <c r="AD22" s="477">
        <v>1.3954889999999999E-2</v>
      </c>
      <c r="AE22" s="477">
        <v>1.516054E-2</v>
      </c>
      <c r="AF22" s="477">
        <v>1.6756900000000002E-2</v>
      </c>
      <c r="AG22" s="477">
        <v>1.850572E-2</v>
      </c>
      <c r="AH22" s="477">
        <v>1.8571509999999999E-2</v>
      </c>
      <c r="AI22" s="477">
        <v>1.6381030000000001E-2</v>
      </c>
      <c r="AJ22" s="477">
        <v>1.4469289999999999E-2</v>
      </c>
      <c r="AK22" s="477">
        <v>1.538846E-2</v>
      </c>
      <c r="AL22" s="477">
        <v>1.7341120000000002E-2</v>
      </c>
      <c r="AM22" s="477">
        <v>1.6023780000000001E-2</v>
      </c>
      <c r="AN22" s="477">
        <v>1.3491879999999999E-2</v>
      </c>
      <c r="AO22" s="477">
        <v>1.4254589999999999E-2</v>
      </c>
      <c r="AP22" s="477">
        <v>1.1058170000000001E-2</v>
      </c>
      <c r="AQ22" s="477">
        <v>1.404302E-2</v>
      </c>
      <c r="AR22" s="477">
        <v>1.471983E-2</v>
      </c>
      <c r="AS22" s="477">
        <v>1.624275E-2</v>
      </c>
      <c r="AT22" s="477">
        <v>1.5643560000000001E-2</v>
      </c>
      <c r="AU22" s="477">
        <v>1.2633729999999999E-2</v>
      </c>
      <c r="AV22" s="477">
        <v>1.000879E-2</v>
      </c>
      <c r="AW22" s="477">
        <v>1.15259E-2</v>
      </c>
      <c r="AX22" s="477">
        <v>1.1909609999999999E-2</v>
      </c>
      <c r="AY22" s="477">
        <v>1.507093E-2</v>
      </c>
      <c r="AZ22" s="477">
        <v>1.14701E-2</v>
      </c>
      <c r="BA22" s="477">
        <v>1.177019E-2</v>
      </c>
      <c r="BB22" s="477">
        <v>1.0966170000000001E-2</v>
      </c>
      <c r="BC22" s="477">
        <v>1.2916855E-2</v>
      </c>
      <c r="BD22" s="772">
        <v>1.3158948E-2</v>
      </c>
      <c r="BE22" s="772">
        <v>1.7873799999999999E-2</v>
      </c>
      <c r="BF22" s="772">
        <v>1.79542E-2</v>
      </c>
      <c r="BG22" s="484">
        <v>1.48603E-2</v>
      </c>
      <c r="BH22" s="484">
        <v>1.19367E-2</v>
      </c>
      <c r="BI22" s="484">
        <v>1.3600299999999999E-2</v>
      </c>
      <c r="BJ22" s="484">
        <v>1.47761E-2</v>
      </c>
      <c r="BK22" s="484">
        <v>1.6116100000000001E-2</v>
      </c>
      <c r="BL22" s="484">
        <v>1.3646500000000001E-2</v>
      </c>
      <c r="BM22" s="484">
        <v>1.29149E-2</v>
      </c>
      <c r="BN22" s="484">
        <v>1.1021E-2</v>
      </c>
      <c r="BO22" s="484">
        <v>1.3850400000000001E-2</v>
      </c>
      <c r="BP22" s="484">
        <v>1.47195E-2</v>
      </c>
      <c r="BQ22" s="484">
        <v>1.7756399999999999E-2</v>
      </c>
      <c r="BR22" s="484">
        <v>1.7723900000000001E-2</v>
      </c>
      <c r="BS22" s="484">
        <v>1.4486799999999999E-2</v>
      </c>
      <c r="BT22" s="484">
        <v>1.1117999999999999E-2</v>
      </c>
      <c r="BU22" s="484">
        <v>1.32356E-2</v>
      </c>
      <c r="BV22" s="484">
        <v>1.42474E-2</v>
      </c>
    </row>
    <row r="23" spans="1:74" ht="12" customHeight="1" x14ac:dyDescent="0.2">
      <c r="A23" s="274" t="s">
        <v>59</v>
      </c>
      <c r="B23" s="890" t="s">
        <v>1077</v>
      </c>
      <c r="C23" s="477">
        <v>9.5867590518000007E-2</v>
      </c>
      <c r="D23" s="477">
        <v>9.9240074410000004E-2</v>
      </c>
      <c r="E23" s="477">
        <v>9.9951485515999999E-2</v>
      </c>
      <c r="F23" s="477">
        <v>0.10142619183</v>
      </c>
      <c r="G23" s="477">
        <v>9.6743868806E-2</v>
      </c>
      <c r="H23" s="477">
        <v>0.10283013764</v>
      </c>
      <c r="I23" s="477">
        <v>7.7750886414000006E-2</v>
      </c>
      <c r="J23" s="477">
        <v>7.8346494892000004E-2</v>
      </c>
      <c r="K23" s="477">
        <v>7.8823113644000006E-2</v>
      </c>
      <c r="L23" s="477">
        <v>9.7981733330000001E-2</v>
      </c>
      <c r="M23" s="477">
        <v>0.1126319041</v>
      </c>
      <c r="N23" s="477">
        <v>0.10877228942</v>
      </c>
      <c r="O23" s="477">
        <v>0.10248982239</v>
      </c>
      <c r="P23" s="477">
        <v>9.1076609092999999E-2</v>
      </c>
      <c r="Q23" s="477">
        <v>0.13365850222</v>
      </c>
      <c r="R23" s="477">
        <v>0.12327942303</v>
      </c>
      <c r="S23" s="477">
        <v>0.11520358802</v>
      </c>
      <c r="T23" s="477">
        <v>9.0934957681999995E-2</v>
      </c>
      <c r="U23" s="477">
        <v>7.4045775544999998E-2</v>
      </c>
      <c r="V23" s="477">
        <v>9.2309463063999994E-2</v>
      </c>
      <c r="W23" s="477">
        <v>9.8863975064000006E-2</v>
      </c>
      <c r="X23" s="477">
        <v>0.10983737020000001</v>
      </c>
      <c r="Y23" s="477">
        <v>0.12188782367999999</v>
      </c>
      <c r="Z23" s="477">
        <v>0.13586660811000001</v>
      </c>
      <c r="AA23" s="477">
        <v>0.12756168017</v>
      </c>
      <c r="AB23" s="477">
        <v>0.12833724530999999</v>
      </c>
      <c r="AC23" s="477">
        <v>0.14670665608</v>
      </c>
      <c r="AD23" s="477">
        <v>0.15740888453999999</v>
      </c>
      <c r="AE23" s="477">
        <v>0.14363216253</v>
      </c>
      <c r="AF23" s="477">
        <v>0.1151429467</v>
      </c>
      <c r="AG23" s="477">
        <v>0.10051223916</v>
      </c>
      <c r="AH23" s="477">
        <v>8.4296393388999996E-2</v>
      </c>
      <c r="AI23" s="477">
        <v>9.3199519652999996E-2</v>
      </c>
      <c r="AJ23" s="477">
        <v>0.11164317419</v>
      </c>
      <c r="AK23" s="477">
        <v>0.14046370786000001</v>
      </c>
      <c r="AL23" s="477">
        <v>0.13188373965</v>
      </c>
      <c r="AM23" s="477">
        <v>0.13369741732000001</v>
      </c>
      <c r="AN23" s="477">
        <v>0.14382682009</v>
      </c>
      <c r="AO23" s="477">
        <v>0.15199650662</v>
      </c>
      <c r="AP23" s="477">
        <v>0.14686116815</v>
      </c>
      <c r="AQ23" s="477">
        <v>0.10932955618</v>
      </c>
      <c r="AR23" s="477">
        <v>9.3922417603000005E-2</v>
      </c>
      <c r="AS23" s="477">
        <v>9.5158134665000005E-2</v>
      </c>
      <c r="AT23" s="477">
        <v>9.7343118379999996E-2</v>
      </c>
      <c r="AU23" s="477">
        <v>9.6267615405000007E-2</v>
      </c>
      <c r="AV23" s="477">
        <v>0.12441474687</v>
      </c>
      <c r="AW23" s="477">
        <v>0.12630878954999999</v>
      </c>
      <c r="AX23" s="477">
        <v>0.13084625849000001</v>
      </c>
      <c r="AY23" s="477">
        <v>0.11926547704</v>
      </c>
      <c r="AZ23" s="477">
        <v>0.14195075865000001</v>
      </c>
      <c r="BA23" s="477">
        <v>0.1564449225</v>
      </c>
      <c r="BB23" s="477">
        <v>0.1626119761</v>
      </c>
      <c r="BC23" s="477">
        <v>0.1327648622</v>
      </c>
      <c r="BD23" s="772">
        <v>0.13069897344</v>
      </c>
      <c r="BE23" s="772">
        <v>9.6586199999999997E-2</v>
      </c>
      <c r="BF23" s="772">
        <v>9.8891300000000001E-2</v>
      </c>
      <c r="BG23" s="484">
        <v>0.10041990000000001</v>
      </c>
      <c r="BH23" s="484">
        <v>0.12718309999999999</v>
      </c>
      <c r="BI23" s="484">
        <v>0.1372959</v>
      </c>
      <c r="BJ23" s="484">
        <v>0.13895779999999999</v>
      </c>
      <c r="BK23" s="484">
        <v>0.12714819999999999</v>
      </c>
      <c r="BL23" s="484">
        <v>0.14118159999999999</v>
      </c>
      <c r="BM23" s="484">
        <v>0.1654786</v>
      </c>
      <c r="BN23" s="484">
        <v>0.16790160000000001</v>
      </c>
      <c r="BO23" s="484">
        <v>0.14069970000000001</v>
      </c>
      <c r="BP23" s="484">
        <v>0.13533800000000001</v>
      </c>
      <c r="BQ23" s="484">
        <v>0.10054680000000001</v>
      </c>
      <c r="BR23" s="484">
        <v>0.10083540000000001</v>
      </c>
      <c r="BS23" s="484">
        <v>0.10783619999999999</v>
      </c>
      <c r="BT23" s="484">
        <v>0.1308212</v>
      </c>
      <c r="BU23" s="484">
        <v>0.1443612</v>
      </c>
      <c r="BV23" s="484">
        <v>0.14456540000000001</v>
      </c>
    </row>
    <row r="24" spans="1:74" ht="12" customHeight="1" x14ac:dyDescent="0.2">
      <c r="A24" s="275"/>
      <c r="B24" s="32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827"/>
      <c r="BE24" s="827"/>
      <c r="BF24" s="827"/>
      <c r="BG24" s="542"/>
      <c r="BH24" s="542"/>
      <c r="BI24" s="542"/>
      <c r="BJ24" s="542"/>
      <c r="BK24" s="542"/>
      <c r="BL24" s="542"/>
      <c r="BM24" s="542"/>
      <c r="BN24" s="542"/>
      <c r="BO24" s="542"/>
      <c r="BP24" s="542"/>
      <c r="BQ24" s="542"/>
      <c r="BR24" s="542"/>
      <c r="BS24" s="542"/>
      <c r="BT24" s="542"/>
      <c r="BU24" s="542"/>
      <c r="BV24" s="542"/>
    </row>
    <row r="25" spans="1:74" s="93" customFormat="1" ht="12" customHeight="1" x14ac:dyDescent="0.2">
      <c r="A25" s="550" t="s">
        <v>10</v>
      </c>
      <c r="B25" s="551" t="s">
        <v>1437</v>
      </c>
      <c r="C25" s="113">
        <v>0.21155714650999999</v>
      </c>
      <c r="D25" s="113">
        <v>0.19706519516000001</v>
      </c>
      <c r="E25" s="113">
        <v>0.20008421438999999</v>
      </c>
      <c r="F25" s="113">
        <v>0.16547350755000001</v>
      </c>
      <c r="G25" s="113">
        <v>0.17778841372000001</v>
      </c>
      <c r="H25" s="113">
        <v>0.18154037676000001</v>
      </c>
      <c r="I25" s="113">
        <v>0.18998778223000001</v>
      </c>
      <c r="J25" s="113">
        <v>0.19047206139</v>
      </c>
      <c r="K25" s="113">
        <v>0.18450197440999999</v>
      </c>
      <c r="L25" s="113">
        <v>0.19496313835000001</v>
      </c>
      <c r="M25" s="113">
        <v>0.19477885432</v>
      </c>
      <c r="N25" s="113">
        <v>0.20162856961</v>
      </c>
      <c r="O25" s="113">
        <v>0.19837257325999999</v>
      </c>
      <c r="P25" s="113">
        <v>0.16965844351000001</v>
      </c>
      <c r="Q25" s="113">
        <v>0.19728996994</v>
      </c>
      <c r="R25" s="113">
        <v>0.19242326149</v>
      </c>
      <c r="S25" s="113">
        <v>0.20299034407</v>
      </c>
      <c r="T25" s="113">
        <v>0.19560275776</v>
      </c>
      <c r="U25" s="113">
        <v>0.20376513495000001</v>
      </c>
      <c r="V25" s="113">
        <v>0.19718321190999999</v>
      </c>
      <c r="W25" s="113">
        <v>0.19053219041</v>
      </c>
      <c r="X25" s="113">
        <v>0.20208567031999999</v>
      </c>
      <c r="Y25" s="113">
        <v>0.19861443609000001</v>
      </c>
      <c r="Z25" s="113">
        <v>0.20813774362000001</v>
      </c>
      <c r="AA25" s="113">
        <v>0.20207801121999999</v>
      </c>
      <c r="AB25" s="113">
        <v>0.18167295831999999</v>
      </c>
      <c r="AC25" s="113">
        <v>0.19766148747000001</v>
      </c>
      <c r="AD25" s="113">
        <v>0.1899136102</v>
      </c>
      <c r="AE25" s="113">
        <v>0.19861334189999999</v>
      </c>
      <c r="AF25" s="113">
        <v>0.19488220309000001</v>
      </c>
      <c r="AG25" s="113">
        <v>0.19960566923</v>
      </c>
      <c r="AH25" s="113">
        <v>0.19638718055000001</v>
      </c>
      <c r="AI25" s="113">
        <v>0.18001492802999999</v>
      </c>
      <c r="AJ25" s="113">
        <v>0.19216432371</v>
      </c>
      <c r="AK25" s="113">
        <v>0.19340583458999999</v>
      </c>
      <c r="AL25" s="113">
        <v>0.19291544290000001</v>
      </c>
      <c r="AM25" s="113">
        <v>0.19895203537</v>
      </c>
      <c r="AN25" s="113">
        <v>0.17762238496999999</v>
      </c>
      <c r="AO25" s="113">
        <v>0.19165876896</v>
      </c>
      <c r="AP25" s="113">
        <v>0.17897318605000001</v>
      </c>
      <c r="AQ25" s="113">
        <v>0.19117125538999999</v>
      </c>
      <c r="AR25" s="113">
        <v>0.18287486466</v>
      </c>
      <c r="AS25" s="113">
        <v>0.18809273152</v>
      </c>
      <c r="AT25" s="113">
        <v>0.18737530352000001</v>
      </c>
      <c r="AU25" s="113">
        <v>0.17891776580999999</v>
      </c>
      <c r="AV25" s="113">
        <v>0.18682507187</v>
      </c>
      <c r="AW25" s="113">
        <v>0.19012743306999999</v>
      </c>
      <c r="AX25" s="113">
        <v>0.19625521970000001</v>
      </c>
      <c r="AY25" s="113">
        <v>0.18996411376</v>
      </c>
      <c r="AZ25" s="113">
        <v>0.18001266359000001</v>
      </c>
      <c r="BA25" s="113">
        <v>0.19297305416999999</v>
      </c>
      <c r="BB25" s="113">
        <v>0.18231860590999999</v>
      </c>
      <c r="BC25" s="113">
        <v>0.18960281931</v>
      </c>
      <c r="BD25" s="826">
        <v>0.18924084837999999</v>
      </c>
      <c r="BE25" s="826">
        <v>0.19615821742</v>
      </c>
      <c r="BF25" s="826">
        <v>0.199644353</v>
      </c>
      <c r="BG25" s="552">
        <v>0.19160930000000001</v>
      </c>
      <c r="BH25" s="552">
        <v>0.2022495</v>
      </c>
      <c r="BI25" s="552">
        <v>0.1991626</v>
      </c>
      <c r="BJ25" s="552">
        <v>0.20590130000000001</v>
      </c>
      <c r="BK25" s="552">
        <v>0.20614750000000001</v>
      </c>
      <c r="BL25" s="552">
        <v>0.18633479999999999</v>
      </c>
      <c r="BM25" s="552">
        <v>0.20242650000000001</v>
      </c>
      <c r="BN25" s="552">
        <v>0.19393560000000001</v>
      </c>
      <c r="BO25" s="552">
        <v>0.20366339999999999</v>
      </c>
      <c r="BP25" s="552">
        <v>0.19803200000000001</v>
      </c>
      <c r="BQ25" s="552">
        <v>0.2064096</v>
      </c>
      <c r="BR25" s="552">
        <v>0.2046742</v>
      </c>
      <c r="BS25" s="552">
        <v>0.1960046</v>
      </c>
      <c r="BT25" s="552">
        <v>0.20511589999999999</v>
      </c>
      <c r="BU25" s="552">
        <v>0.2019405</v>
      </c>
      <c r="BV25" s="552">
        <v>0.20865500000000001</v>
      </c>
    </row>
    <row r="26" spans="1:74" ht="12" customHeight="1" x14ac:dyDescent="0.2">
      <c r="A26" s="275" t="s">
        <v>547</v>
      </c>
      <c r="B26" s="890" t="s">
        <v>1433</v>
      </c>
      <c r="C26" s="477">
        <v>7.3865770999999997E-2</v>
      </c>
      <c r="D26" s="477">
        <v>6.7647374999999996E-2</v>
      </c>
      <c r="E26" s="477">
        <v>6.5207065999999994E-2</v>
      </c>
      <c r="F26" s="477">
        <v>3.7735757000000002E-2</v>
      </c>
      <c r="G26" s="477">
        <v>4.6906284999999999E-2</v>
      </c>
      <c r="H26" s="477">
        <v>5.7481765999999997E-2</v>
      </c>
      <c r="I26" s="477">
        <v>6.3542210000000002E-2</v>
      </c>
      <c r="J26" s="477">
        <v>6.2937717000000004E-2</v>
      </c>
      <c r="K26" s="477">
        <v>6.1526271E-2</v>
      </c>
      <c r="L26" s="477">
        <v>6.5532831999999999E-2</v>
      </c>
      <c r="M26" s="477">
        <v>6.6161330000000004E-2</v>
      </c>
      <c r="N26" s="477">
        <v>6.6603605999999996E-2</v>
      </c>
      <c r="O26" s="477">
        <v>6.3623842999999999E-2</v>
      </c>
      <c r="P26" s="477">
        <v>5.0555822E-2</v>
      </c>
      <c r="Q26" s="477">
        <v>6.4766035E-2</v>
      </c>
      <c r="R26" s="477">
        <v>6.2331617999999998E-2</v>
      </c>
      <c r="S26" s="477">
        <v>6.8944349000000002E-2</v>
      </c>
      <c r="T26" s="477">
        <v>6.7645392999999998E-2</v>
      </c>
      <c r="U26" s="477">
        <v>6.9433480000000006E-2</v>
      </c>
      <c r="V26" s="477">
        <v>6.4306328999999995E-2</v>
      </c>
      <c r="W26" s="477">
        <v>6.2036926999999999E-2</v>
      </c>
      <c r="X26" s="477">
        <v>7.1307403000000005E-2</v>
      </c>
      <c r="Y26" s="477">
        <v>7.1495755999999994E-2</v>
      </c>
      <c r="Z26" s="477">
        <v>7.3048482999999997E-2</v>
      </c>
      <c r="AA26" s="477">
        <v>7.0911891000000005E-2</v>
      </c>
      <c r="AB26" s="477">
        <v>6.2452928999999997E-2</v>
      </c>
      <c r="AC26" s="477">
        <v>6.9747570999999994E-2</v>
      </c>
      <c r="AD26" s="477">
        <v>6.4053737999999999E-2</v>
      </c>
      <c r="AE26" s="477">
        <v>6.9145580999999998E-2</v>
      </c>
      <c r="AF26" s="477">
        <v>6.9177629000000004E-2</v>
      </c>
      <c r="AG26" s="477">
        <v>6.9699365999999999E-2</v>
      </c>
      <c r="AH26" s="477">
        <v>6.7535672000000005E-2</v>
      </c>
      <c r="AI26" s="477">
        <v>5.9938685999999998E-2</v>
      </c>
      <c r="AJ26" s="477">
        <v>6.9516270000000005E-2</v>
      </c>
      <c r="AK26" s="477">
        <v>6.9719157000000004E-2</v>
      </c>
      <c r="AL26" s="477">
        <v>6.6330149000000005E-2</v>
      </c>
      <c r="AM26" s="477">
        <v>6.8830973000000004E-2</v>
      </c>
      <c r="AN26" s="477">
        <v>6.2006827E-2</v>
      </c>
      <c r="AO26" s="477">
        <v>6.7920419999999995E-2</v>
      </c>
      <c r="AP26" s="477">
        <v>6.4545067999999997E-2</v>
      </c>
      <c r="AQ26" s="477">
        <v>6.8536510999999994E-2</v>
      </c>
      <c r="AR26" s="477">
        <v>6.8812366E-2</v>
      </c>
      <c r="AS26" s="477">
        <v>7.0757352999999995E-2</v>
      </c>
      <c r="AT26" s="477">
        <v>6.8752308999999998E-2</v>
      </c>
      <c r="AU26" s="477">
        <v>6.6934515999999999E-2</v>
      </c>
      <c r="AV26" s="477">
        <v>7.0381712999999999E-2</v>
      </c>
      <c r="AW26" s="477">
        <v>6.9785562999999995E-2</v>
      </c>
      <c r="AX26" s="477">
        <v>7.4072981999999996E-2</v>
      </c>
      <c r="AY26" s="477">
        <v>6.7741896999999995E-2</v>
      </c>
      <c r="AZ26" s="477">
        <v>6.8532256E-2</v>
      </c>
      <c r="BA26" s="477">
        <v>7.2881101000000004E-2</v>
      </c>
      <c r="BB26" s="477">
        <v>6.4981717999999994E-2</v>
      </c>
      <c r="BC26" s="477">
        <v>7.0130253000000004E-2</v>
      </c>
      <c r="BD26" s="772">
        <v>6.8311200000000002E-2</v>
      </c>
      <c r="BE26" s="772">
        <v>7.1326100000000003E-2</v>
      </c>
      <c r="BF26" s="772">
        <v>7.2623999999999994E-2</v>
      </c>
      <c r="BG26" s="484">
        <v>6.7472799999999999E-2</v>
      </c>
      <c r="BH26" s="484">
        <v>7.0893399999999995E-2</v>
      </c>
      <c r="BI26" s="484">
        <v>7.0464799999999994E-2</v>
      </c>
      <c r="BJ26" s="484">
        <v>7.1118000000000001E-2</v>
      </c>
      <c r="BK26" s="484">
        <v>7.1623199999999998E-2</v>
      </c>
      <c r="BL26" s="484">
        <v>6.3767299999999999E-2</v>
      </c>
      <c r="BM26" s="484">
        <v>7.18197E-2</v>
      </c>
      <c r="BN26" s="484">
        <v>6.6130099999999997E-2</v>
      </c>
      <c r="BO26" s="484">
        <v>7.3076600000000005E-2</v>
      </c>
      <c r="BP26" s="484">
        <v>6.9505200000000003E-2</v>
      </c>
      <c r="BQ26" s="484">
        <v>7.0793099999999998E-2</v>
      </c>
      <c r="BR26" s="484">
        <v>7.0521E-2</v>
      </c>
      <c r="BS26" s="484">
        <v>6.6969600000000004E-2</v>
      </c>
      <c r="BT26" s="484">
        <v>7.0325200000000004E-2</v>
      </c>
      <c r="BU26" s="484">
        <v>7.0707099999999995E-2</v>
      </c>
      <c r="BV26" s="484">
        <v>7.1911000000000003E-2</v>
      </c>
    </row>
    <row r="27" spans="1:74" ht="12" customHeight="1" x14ac:dyDescent="0.2">
      <c r="A27" s="275" t="s">
        <v>322</v>
      </c>
      <c r="B27" s="890" t="s">
        <v>1075</v>
      </c>
      <c r="C27" s="477">
        <v>3.5573799999999997E-4</v>
      </c>
      <c r="D27" s="477">
        <v>3.3278700000000002E-4</v>
      </c>
      <c r="E27" s="477">
        <v>3.5573799999999997E-4</v>
      </c>
      <c r="F27" s="477">
        <v>3.4426200000000002E-4</v>
      </c>
      <c r="G27" s="477">
        <v>3.5573799999999997E-4</v>
      </c>
      <c r="H27" s="477">
        <v>3.4426200000000002E-4</v>
      </c>
      <c r="I27" s="477">
        <v>3.5573799999999997E-4</v>
      </c>
      <c r="J27" s="477">
        <v>3.5573799999999997E-4</v>
      </c>
      <c r="K27" s="477">
        <v>3.4426200000000002E-4</v>
      </c>
      <c r="L27" s="477">
        <v>3.5573799999999997E-4</v>
      </c>
      <c r="M27" s="477">
        <v>3.4426200000000002E-4</v>
      </c>
      <c r="N27" s="477">
        <v>3.5573799999999997E-4</v>
      </c>
      <c r="O27" s="477">
        <v>3.5671200000000002E-4</v>
      </c>
      <c r="P27" s="477">
        <v>3.2219200000000001E-4</v>
      </c>
      <c r="Q27" s="477">
        <v>3.5671200000000002E-4</v>
      </c>
      <c r="R27" s="477">
        <v>3.4520500000000001E-4</v>
      </c>
      <c r="S27" s="477">
        <v>3.5671200000000002E-4</v>
      </c>
      <c r="T27" s="477">
        <v>3.4520500000000001E-4</v>
      </c>
      <c r="U27" s="477">
        <v>3.5671200000000002E-4</v>
      </c>
      <c r="V27" s="477">
        <v>3.5671200000000002E-4</v>
      </c>
      <c r="W27" s="477">
        <v>3.4520500000000001E-4</v>
      </c>
      <c r="X27" s="477">
        <v>3.5671200000000002E-4</v>
      </c>
      <c r="Y27" s="477">
        <v>3.4520500000000001E-4</v>
      </c>
      <c r="Z27" s="477">
        <v>3.5671200000000002E-4</v>
      </c>
      <c r="AA27" s="477">
        <v>3.5671200000000002E-4</v>
      </c>
      <c r="AB27" s="477">
        <v>3.2219200000000001E-4</v>
      </c>
      <c r="AC27" s="477">
        <v>3.5671200000000002E-4</v>
      </c>
      <c r="AD27" s="477">
        <v>3.4520500000000001E-4</v>
      </c>
      <c r="AE27" s="477">
        <v>3.5671200000000002E-4</v>
      </c>
      <c r="AF27" s="477">
        <v>3.4520500000000001E-4</v>
      </c>
      <c r="AG27" s="477">
        <v>3.5671200000000002E-4</v>
      </c>
      <c r="AH27" s="477">
        <v>3.5671200000000002E-4</v>
      </c>
      <c r="AI27" s="477">
        <v>3.4520500000000001E-4</v>
      </c>
      <c r="AJ27" s="477">
        <v>3.5671200000000002E-4</v>
      </c>
      <c r="AK27" s="477">
        <v>3.4520500000000001E-4</v>
      </c>
      <c r="AL27" s="477">
        <v>3.5671200000000002E-4</v>
      </c>
      <c r="AM27" s="477">
        <v>3.5671200000000002E-4</v>
      </c>
      <c r="AN27" s="477">
        <v>3.2219200000000001E-4</v>
      </c>
      <c r="AO27" s="477">
        <v>3.5671200000000002E-4</v>
      </c>
      <c r="AP27" s="477">
        <v>3.4520500000000001E-4</v>
      </c>
      <c r="AQ27" s="477">
        <v>3.5671200000000002E-4</v>
      </c>
      <c r="AR27" s="477">
        <v>3.4520500000000001E-4</v>
      </c>
      <c r="AS27" s="477">
        <v>3.5671200000000002E-4</v>
      </c>
      <c r="AT27" s="477">
        <v>3.5671200000000002E-4</v>
      </c>
      <c r="AU27" s="477">
        <v>3.4520500000000001E-4</v>
      </c>
      <c r="AV27" s="477">
        <v>3.5671200000000002E-4</v>
      </c>
      <c r="AW27" s="477">
        <v>3.4520500000000001E-4</v>
      </c>
      <c r="AX27" s="477">
        <v>3.5671200000000002E-4</v>
      </c>
      <c r="AY27" s="477">
        <v>3.5573799999999997E-4</v>
      </c>
      <c r="AZ27" s="477">
        <v>3.3278700000000002E-4</v>
      </c>
      <c r="BA27" s="477">
        <v>3.5573799999999997E-4</v>
      </c>
      <c r="BB27" s="477">
        <v>3.4426200000000002E-4</v>
      </c>
      <c r="BC27" s="477">
        <v>3.5573799999999997E-4</v>
      </c>
      <c r="BD27" s="772">
        <v>3.51047E-4</v>
      </c>
      <c r="BE27" s="772">
        <v>3.5053200000000002E-4</v>
      </c>
      <c r="BF27" s="772">
        <v>3.4997099999999997E-4</v>
      </c>
      <c r="BG27" s="484">
        <v>3.5040400000000001E-4</v>
      </c>
      <c r="BH27" s="484">
        <v>3.4982999999999998E-4</v>
      </c>
      <c r="BI27" s="484">
        <v>3.5025099999999999E-4</v>
      </c>
      <c r="BJ27" s="484">
        <v>3.49663E-4</v>
      </c>
      <c r="BK27" s="484">
        <v>3.4911099999999999E-4</v>
      </c>
      <c r="BL27" s="484">
        <v>3.5059499999999999E-4</v>
      </c>
      <c r="BM27" s="484">
        <v>3.5012800000000001E-4</v>
      </c>
      <c r="BN27" s="484">
        <v>3.50661E-4</v>
      </c>
      <c r="BO27" s="484">
        <v>3.5019899999999999E-4</v>
      </c>
      <c r="BP27" s="484">
        <v>3.5012200000000002E-4</v>
      </c>
      <c r="BQ27" s="484">
        <v>3.5008499999999998E-4</v>
      </c>
      <c r="BR27" s="484">
        <v>3.5009599999999999E-4</v>
      </c>
      <c r="BS27" s="484">
        <v>3.5006700000000002E-4</v>
      </c>
      <c r="BT27" s="484">
        <v>3.5008899999999999E-4</v>
      </c>
      <c r="BU27" s="484">
        <v>3.5007400000000002E-4</v>
      </c>
      <c r="BV27" s="484">
        <v>3.5011200000000003E-4</v>
      </c>
    </row>
    <row r="28" spans="1:74" ht="12" customHeight="1" x14ac:dyDescent="0.2">
      <c r="A28" s="275" t="s">
        <v>323</v>
      </c>
      <c r="B28" s="890" t="s">
        <v>1434</v>
      </c>
      <c r="C28" s="477">
        <v>3.4692000000000002E-4</v>
      </c>
      <c r="D28" s="477">
        <v>3.6980599999999998E-4</v>
      </c>
      <c r="E28" s="477">
        <v>4.19889E-4</v>
      </c>
      <c r="F28" s="477">
        <v>3.7968799999999999E-4</v>
      </c>
      <c r="G28" s="477">
        <v>3.4771699999999999E-4</v>
      </c>
      <c r="H28" s="477">
        <v>2.4892700000000002E-4</v>
      </c>
      <c r="I28" s="477">
        <v>2.1700800000000001E-4</v>
      </c>
      <c r="J28" s="477">
        <v>2.11926E-4</v>
      </c>
      <c r="K28" s="477">
        <v>1.83427E-4</v>
      </c>
      <c r="L28" s="477">
        <v>1.8025199999999999E-4</v>
      </c>
      <c r="M28" s="477">
        <v>2.2755099999999999E-4</v>
      </c>
      <c r="N28" s="477">
        <v>2.8202099999999998E-4</v>
      </c>
      <c r="O28" s="477">
        <v>2.94476E-4</v>
      </c>
      <c r="P28" s="477">
        <v>2.1142700000000001E-4</v>
      </c>
      <c r="Q28" s="477">
        <v>3.5132199999999999E-4</v>
      </c>
      <c r="R28" s="477">
        <v>3.0419099999999999E-4</v>
      </c>
      <c r="S28" s="477">
        <v>2.8822800000000002E-4</v>
      </c>
      <c r="T28" s="477">
        <v>2.04964E-4</v>
      </c>
      <c r="U28" s="477">
        <v>2.6044600000000001E-4</v>
      </c>
      <c r="V28" s="477">
        <v>2.3788300000000001E-4</v>
      </c>
      <c r="W28" s="477">
        <v>2.5745199999999997E-4</v>
      </c>
      <c r="X28" s="477">
        <v>2.6025100000000003E-4</v>
      </c>
      <c r="Y28" s="477">
        <v>2.8321100000000001E-4</v>
      </c>
      <c r="Z28" s="477">
        <v>2.4028299999999999E-4</v>
      </c>
      <c r="AA28" s="477">
        <v>2.6230099999999999E-4</v>
      </c>
      <c r="AB28" s="477">
        <v>2.8222799999999998E-4</v>
      </c>
      <c r="AC28" s="477">
        <v>3.7737699999999998E-4</v>
      </c>
      <c r="AD28" s="477">
        <v>3.4906599999999998E-4</v>
      </c>
      <c r="AE28" s="477">
        <v>2.8822E-4</v>
      </c>
      <c r="AF28" s="477">
        <v>2.1588600000000001E-4</v>
      </c>
      <c r="AG28" s="477">
        <v>1.7956499999999999E-4</v>
      </c>
      <c r="AH28" s="477">
        <v>2.0710100000000001E-4</v>
      </c>
      <c r="AI28" s="477">
        <v>2.0609900000000001E-4</v>
      </c>
      <c r="AJ28" s="477">
        <v>1.7561399999999999E-4</v>
      </c>
      <c r="AK28" s="477">
        <v>2.1105399999999999E-4</v>
      </c>
      <c r="AL28" s="477">
        <v>3.12372E-4</v>
      </c>
      <c r="AM28" s="477">
        <v>3.0829300000000001E-4</v>
      </c>
      <c r="AN28" s="477">
        <v>2.6281399999999999E-4</v>
      </c>
      <c r="AO28" s="477">
        <v>2.9096100000000001E-4</v>
      </c>
      <c r="AP28" s="477">
        <v>2.4109000000000001E-4</v>
      </c>
      <c r="AQ28" s="477">
        <v>2.7129999999999998E-4</v>
      </c>
      <c r="AR28" s="477">
        <v>2.1612500000000001E-4</v>
      </c>
      <c r="AS28" s="477">
        <v>2.5048699999999998E-4</v>
      </c>
      <c r="AT28" s="477">
        <v>2.54011E-4</v>
      </c>
      <c r="AU28" s="477">
        <v>2.2377200000000001E-4</v>
      </c>
      <c r="AV28" s="477">
        <v>2.5500700000000002E-4</v>
      </c>
      <c r="AW28" s="477">
        <v>2.42413E-4</v>
      </c>
      <c r="AX28" s="477">
        <v>2.6941500000000001E-4</v>
      </c>
      <c r="AY28" s="477">
        <v>3.0811E-4</v>
      </c>
      <c r="AZ28" s="477">
        <v>2.8163899999999998E-4</v>
      </c>
      <c r="BA28" s="477">
        <v>2.9922400000000001E-4</v>
      </c>
      <c r="BB28" s="477">
        <v>2.6566099999999999E-4</v>
      </c>
      <c r="BC28" s="477">
        <v>2.8242399999999998E-4</v>
      </c>
      <c r="BD28" s="772">
        <v>2.1617199999999999E-4</v>
      </c>
      <c r="BE28" s="772">
        <v>2.5054100000000001E-4</v>
      </c>
      <c r="BF28" s="772">
        <v>2.54066E-4</v>
      </c>
      <c r="BG28" s="484">
        <v>2.23821E-4</v>
      </c>
      <c r="BH28" s="484">
        <v>2.5506299999999998E-4</v>
      </c>
      <c r="BI28" s="484">
        <v>2.4246599999999999E-4</v>
      </c>
      <c r="BJ28" s="484">
        <v>2.6947400000000002E-4</v>
      </c>
      <c r="BK28" s="484">
        <v>3.0817600000000001E-4</v>
      </c>
      <c r="BL28" s="484">
        <v>2.7198599999999999E-4</v>
      </c>
      <c r="BM28" s="484">
        <v>2.99289E-4</v>
      </c>
      <c r="BN28" s="484">
        <v>2.6571899999999998E-4</v>
      </c>
      <c r="BO28" s="484">
        <v>2.8248500000000002E-4</v>
      </c>
      <c r="BP28" s="484">
        <v>2.77967E-4</v>
      </c>
      <c r="BQ28" s="484">
        <v>2.5054100000000001E-4</v>
      </c>
      <c r="BR28" s="484">
        <v>2.54066E-4</v>
      </c>
      <c r="BS28" s="484">
        <v>2.23821E-4</v>
      </c>
      <c r="BT28" s="484">
        <v>2.5506299999999998E-4</v>
      </c>
      <c r="BU28" s="484">
        <v>2.4246599999999999E-4</v>
      </c>
      <c r="BV28" s="484">
        <v>2.6947400000000002E-4</v>
      </c>
    </row>
    <row r="29" spans="1:74" ht="12" customHeight="1" x14ac:dyDescent="0.2">
      <c r="A29" s="275" t="s">
        <v>573</v>
      </c>
      <c r="B29" s="890" t="s">
        <v>1078</v>
      </c>
      <c r="C29" s="477">
        <v>6.6919944285999996E-4</v>
      </c>
      <c r="D29" s="477">
        <v>7.4244370724999996E-4</v>
      </c>
      <c r="E29" s="477">
        <v>1.0207982498E-3</v>
      </c>
      <c r="F29" s="477">
        <v>1.1063374652E-3</v>
      </c>
      <c r="G29" s="477">
        <v>1.2311567197000001E-3</v>
      </c>
      <c r="H29" s="477">
        <v>1.2509927434E-3</v>
      </c>
      <c r="I29" s="477">
        <v>1.3060210188000001E-3</v>
      </c>
      <c r="J29" s="477">
        <v>1.2584486288E-3</v>
      </c>
      <c r="K29" s="477">
        <v>1.1263433041000001E-3</v>
      </c>
      <c r="L29" s="477">
        <v>1.0195014203E-3</v>
      </c>
      <c r="M29" s="477">
        <v>7.9236070767999998E-4</v>
      </c>
      <c r="N29" s="477">
        <v>7.1040672983999997E-4</v>
      </c>
      <c r="O29" s="477">
        <v>7.5641079749000004E-4</v>
      </c>
      <c r="P29" s="477">
        <v>8.0777978816999997E-4</v>
      </c>
      <c r="Q29" s="477">
        <v>1.1615609991000001E-3</v>
      </c>
      <c r="R29" s="477">
        <v>1.2609553637E-3</v>
      </c>
      <c r="S29" s="477">
        <v>1.3910844512E-3</v>
      </c>
      <c r="T29" s="477">
        <v>1.3950577798000001E-3</v>
      </c>
      <c r="U29" s="477">
        <v>1.4286440406000001E-3</v>
      </c>
      <c r="V29" s="477">
        <v>1.39029906E-3</v>
      </c>
      <c r="W29" s="477">
        <v>1.2592689316000001E-3</v>
      </c>
      <c r="X29" s="477">
        <v>1.1288742472E-3</v>
      </c>
      <c r="Y29" s="477">
        <v>8.7661542101000005E-4</v>
      </c>
      <c r="Z29" s="477">
        <v>7.7239003965999997E-4</v>
      </c>
      <c r="AA29" s="477">
        <v>8.2757227471999995E-4</v>
      </c>
      <c r="AB29" s="477">
        <v>8.8484772400999998E-4</v>
      </c>
      <c r="AC29" s="477">
        <v>1.2591416844000001E-3</v>
      </c>
      <c r="AD29" s="477">
        <v>1.366845494E-3</v>
      </c>
      <c r="AE29" s="477">
        <v>1.5041320020999999E-3</v>
      </c>
      <c r="AF29" s="477">
        <v>1.5210014520999999E-3</v>
      </c>
      <c r="AG29" s="477">
        <v>1.5619607379E-3</v>
      </c>
      <c r="AH29" s="477">
        <v>1.5052306251E-3</v>
      </c>
      <c r="AI29" s="477">
        <v>1.3467248686E-3</v>
      </c>
      <c r="AJ29" s="477">
        <v>1.2188532286E-3</v>
      </c>
      <c r="AK29" s="477">
        <v>9.3312195561999999E-4</v>
      </c>
      <c r="AL29" s="477">
        <v>8.2459078382000005E-4</v>
      </c>
      <c r="AM29" s="477">
        <v>8.9716900875000003E-4</v>
      </c>
      <c r="AN29" s="477">
        <v>9.5734236859000002E-4</v>
      </c>
      <c r="AO29" s="477">
        <v>1.3630500364E-3</v>
      </c>
      <c r="AP29" s="477">
        <v>1.5073153879000001E-3</v>
      </c>
      <c r="AQ29" s="477">
        <v>1.6544409677000001E-3</v>
      </c>
      <c r="AR29" s="477">
        <v>1.6548851624E-3</v>
      </c>
      <c r="AS29" s="477">
        <v>1.7125439942000001E-3</v>
      </c>
      <c r="AT29" s="477">
        <v>1.6383455571999999E-3</v>
      </c>
      <c r="AU29" s="477">
        <v>1.4686904628000001E-3</v>
      </c>
      <c r="AV29" s="477">
        <v>1.3336730643999999E-3</v>
      </c>
      <c r="AW29" s="477">
        <v>1.0452221953999999E-3</v>
      </c>
      <c r="AX29" s="477">
        <v>9.4200565719E-4</v>
      </c>
      <c r="AY29" s="477">
        <v>9.871236591499999E-4</v>
      </c>
      <c r="AZ29" s="477">
        <v>1.1147982527E-3</v>
      </c>
      <c r="BA29" s="477">
        <v>1.5168253586E-3</v>
      </c>
      <c r="BB29" s="477">
        <v>1.6600577031999999E-3</v>
      </c>
      <c r="BC29" s="477">
        <v>1.810807762E-3</v>
      </c>
      <c r="BD29" s="772">
        <v>1.80193E-3</v>
      </c>
      <c r="BE29" s="772">
        <v>1.8805200000000001E-3</v>
      </c>
      <c r="BF29" s="772">
        <v>1.8187500000000001E-3</v>
      </c>
      <c r="BG29" s="484">
        <v>1.64365E-3</v>
      </c>
      <c r="BH29" s="484">
        <v>1.5051699999999999E-3</v>
      </c>
      <c r="BI29" s="484">
        <v>1.1957199999999999E-3</v>
      </c>
      <c r="BJ29" s="484">
        <v>1.08416E-3</v>
      </c>
      <c r="BK29" s="484">
        <v>1.1319699999999999E-3</v>
      </c>
      <c r="BL29" s="484">
        <v>1.1839699999999999E-3</v>
      </c>
      <c r="BM29" s="484">
        <v>1.6339499999999999E-3</v>
      </c>
      <c r="BN29" s="484">
        <v>1.75056E-3</v>
      </c>
      <c r="BO29" s="484">
        <v>1.9159699999999999E-3</v>
      </c>
      <c r="BP29" s="484">
        <v>1.91084E-3</v>
      </c>
      <c r="BQ29" s="484">
        <v>1.9680100000000001E-3</v>
      </c>
      <c r="BR29" s="484">
        <v>1.90438E-3</v>
      </c>
      <c r="BS29" s="484">
        <v>1.7198300000000001E-3</v>
      </c>
      <c r="BT29" s="484">
        <v>1.56975E-3</v>
      </c>
      <c r="BU29" s="484">
        <v>1.2383100000000001E-3</v>
      </c>
      <c r="BV29" s="484">
        <v>1.1176999999999999E-3</v>
      </c>
    </row>
    <row r="30" spans="1:74" ht="12" customHeight="1" x14ac:dyDescent="0.2">
      <c r="A30" s="275" t="s">
        <v>11</v>
      </c>
      <c r="B30" s="890" t="s">
        <v>1435</v>
      </c>
      <c r="C30" s="477">
        <v>1.4441806E-2</v>
      </c>
      <c r="D30" s="477">
        <v>1.3272694999999999E-2</v>
      </c>
      <c r="E30" s="477">
        <v>1.3912946000000001E-2</v>
      </c>
      <c r="F30" s="477">
        <v>1.33612E-2</v>
      </c>
      <c r="G30" s="477">
        <v>1.3501025999999999E-2</v>
      </c>
      <c r="H30" s="477">
        <v>1.227987E-2</v>
      </c>
      <c r="I30" s="477">
        <v>1.2632936000000001E-2</v>
      </c>
      <c r="J30" s="477">
        <v>1.2759316E-2</v>
      </c>
      <c r="K30" s="477">
        <v>1.1965989999999999E-2</v>
      </c>
      <c r="L30" s="477">
        <v>1.3809586E-2</v>
      </c>
      <c r="M30" s="477">
        <v>1.3555370000000001E-2</v>
      </c>
      <c r="N30" s="477">
        <v>1.4188226E-2</v>
      </c>
      <c r="O30" s="477">
        <v>1.4552076000000001E-2</v>
      </c>
      <c r="P30" s="477">
        <v>1.2769294E-2</v>
      </c>
      <c r="Q30" s="477">
        <v>1.4248376E-2</v>
      </c>
      <c r="R30" s="477">
        <v>1.3442058999999999E-2</v>
      </c>
      <c r="S30" s="477">
        <v>1.3720546E-2</v>
      </c>
      <c r="T30" s="477">
        <v>1.2200459E-2</v>
      </c>
      <c r="U30" s="477">
        <v>1.2743526E-2</v>
      </c>
      <c r="V30" s="477">
        <v>1.2754435999999999E-2</v>
      </c>
      <c r="W30" s="477">
        <v>1.2500129E-2</v>
      </c>
      <c r="X30" s="477">
        <v>1.4033835999999999E-2</v>
      </c>
      <c r="Y30" s="477">
        <v>1.3918279E-2</v>
      </c>
      <c r="Z30" s="477">
        <v>1.4613126000000001E-2</v>
      </c>
      <c r="AA30" s="477">
        <v>1.4430966E-2</v>
      </c>
      <c r="AB30" s="477">
        <v>1.2823503999999999E-2</v>
      </c>
      <c r="AC30" s="477">
        <v>1.4604816E-2</v>
      </c>
      <c r="AD30" s="477">
        <v>1.3704149000000001E-2</v>
      </c>
      <c r="AE30" s="477">
        <v>1.4036996E-2</v>
      </c>
      <c r="AF30" s="477">
        <v>1.2325189E-2</v>
      </c>
      <c r="AG30" s="477">
        <v>1.2440306E-2</v>
      </c>
      <c r="AH30" s="477">
        <v>1.2745596E-2</v>
      </c>
      <c r="AI30" s="477">
        <v>1.2037469E-2</v>
      </c>
      <c r="AJ30" s="477">
        <v>1.3684616E-2</v>
      </c>
      <c r="AK30" s="477">
        <v>1.3531118999999999E-2</v>
      </c>
      <c r="AL30" s="477">
        <v>1.4415116E-2</v>
      </c>
      <c r="AM30" s="477">
        <v>1.4494725999999999E-2</v>
      </c>
      <c r="AN30" s="477">
        <v>1.2870084E-2</v>
      </c>
      <c r="AO30" s="477">
        <v>1.4087666E-2</v>
      </c>
      <c r="AP30" s="477">
        <v>1.3432509E-2</v>
      </c>
      <c r="AQ30" s="477">
        <v>1.4017376E-2</v>
      </c>
      <c r="AR30" s="477">
        <v>1.2358179E-2</v>
      </c>
      <c r="AS30" s="477">
        <v>1.2491706E-2</v>
      </c>
      <c r="AT30" s="477">
        <v>1.2397765999999999E-2</v>
      </c>
      <c r="AU30" s="477">
        <v>1.1891099E-2</v>
      </c>
      <c r="AV30" s="477">
        <v>1.3714096E-2</v>
      </c>
      <c r="AW30" s="477">
        <v>1.3479619E-2</v>
      </c>
      <c r="AX30" s="477">
        <v>1.4356656000000001E-2</v>
      </c>
      <c r="AY30" s="477">
        <v>1.4171036E-2</v>
      </c>
      <c r="AZ30" s="477">
        <v>1.3308735E-2</v>
      </c>
      <c r="BA30" s="477">
        <v>1.4027536E-2</v>
      </c>
      <c r="BB30" s="477">
        <v>1.3719739999999999E-2</v>
      </c>
      <c r="BC30" s="477">
        <v>1.4111466E-2</v>
      </c>
      <c r="BD30" s="772">
        <v>1.27724E-2</v>
      </c>
      <c r="BE30" s="772">
        <v>1.30825E-2</v>
      </c>
      <c r="BF30" s="772">
        <v>1.3067199999999999E-2</v>
      </c>
      <c r="BG30" s="484">
        <v>1.2452700000000001E-2</v>
      </c>
      <c r="BH30" s="484">
        <v>1.3867600000000001E-2</v>
      </c>
      <c r="BI30" s="484">
        <v>1.38023E-2</v>
      </c>
      <c r="BJ30" s="484">
        <v>1.40804E-2</v>
      </c>
      <c r="BK30" s="484">
        <v>1.3768900000000001E-2</v>
      </c>
      <c r="BL30" s="484">
        <v>1.29427E-2</v>
      </c>
      <c r="BM30" s="484">
        <v>1.42373E-2</v>
      </c>
      <c r="BN30" s="484">
        <v>1.34079E-2</v>
      </c>
      <c r="BO30" s="484">
        <v>1.3837800000000001E-2</v>
      </c>
      <c r="BP30" s="484">
        <v>1.25206E-2</v>
      </c>
      <c r="BQ30" s="484">
        <v>1.31886E-2</v>
      </c>
      <c r="BR30" s="484">
        <v>1.31366E-2</v>
      </c>
      <c r="BS30" s="484">
        <v>1.24762E-2</v>
      </c>
      <c r="BT30" s="484">
        <v>1.38528E-2</v>
      </c>
      <c r="BU30" s="484">
        <v>1.37704E-2</v>
      </c>
      <c r="BV30" s="484">
        <v>1.4016199999999999E-2</v>
      </c>
    </row>
    <row r="31" spans="1:74" ht="12" customHeight="1" x14ac:dyDescent="0.2">
      <c r="A31" s="255" t="s">
        <v>36</v>
      </c>
      <c r="B31" s="890" t="s">
        <v>1436</v>
      </c>
      <c r="C31" s="477">
        <v>0.12008213600000001</v>
      </c>
      <c r="D31" s="477">
        <v>0.113052235</v>
      </c>
      <c r="E31" s="477">
        <v>0.117731006</v>
      </c>
      <c r="F31" s="477">
        <v>0.111528165</v>
      </c>
      <c r="G31" s="477">
        <v>0.113976306</v>
      </c>
      <c r="H31" s="477">
        <v>0.108239895</v>
      </c>
      <c r="I31" s="477">
        <v>0.110243576</v>
      </c>
      <c r="J31" s="477">
        <v>0.111277076</v>
      </c>
      <c r="K31" s="477">
        <v>0.107697185</v>
      </c>
      <c r="L31" s="477">
        <v>0.11247259599999999</v>
      </c>
      <c r="M31" s="477">
        <v>0.112062895</v>
      </c>
      <c r="N31" s="477">
        <v>0.117824916</v>
      </c>
      <c r="O31" s="477">
        <v>0.117460754</v>
      </c>
      <c r="P31" s="477">
        <v>0.103743233</v>
      </c>
      <c r="Q31" s="477">
        <v>0.11483584400000001</v>
      </c>
      <c r="R31" s="477">
        <v>0.113256464</v>
      </c>
      <c r="S31" s="477">
        <v>0.11661287400000001</v>
      </c>
      <c r="T31" s="477">
        <v>0.112168634</v>
      </c>
      <c r="U31" s="477">
        <v>0.117851724</v>
      </c>
      <c r="V31" s="477">
        <v>0.116497534</v>
      </c>
      <c r="W31" s="477">
        <v>0.112583744</v>
      </c>
      <c r="X31" s="477">
        <v>0.113286864</v>
      </c>
      <c r="Y31" s="477">
        <v>0.11006835399999999</v>
      </c>
      <c r="Z31" s="477">
        <v>0.11749256399999999</v>
      </c>
      <c r="AA31" s="477">
        <v>0.113748944</v>
      </c>
      <c r="AB31" s="477">
        <v>0.103472323</v>
      </c>
      <c r="AC31" s="477">
        <v>0.10961486400000001</v>
      </c>
      <c r="AD31" s="477">
        <v>0.108507644</v>
      </c>
      <c r="AE31" s="477">
        <v>0.11155781400000001</v>
      </c>
      <c r="AF31" s="477">
        <v>0.109579184</v>
      </c>
      <c r="AG31" s="477">
        <v>0.11370195399999999</v>
      </c>
      <c r="AH31" s="477">
        <v>0.11227224399999999</v>
      </c>
      <c r="AI31" s="477">
        <v>0.104544364</v>
      </c>
      <c r="AJ31" s="477">
        <v>0.105467134</v>
      </c>
      <c r="AK31" s="477">
        <v>0.106990454</v>
      </c>
      <c r="AL31" s="477">
        <v>0.109035774</v>
      </c>
      <c r="AM31" s="477">
        <v>0.112454764</v>
      </c>
      <c r="AN31" s="477">
        <v>9.9763773E-2</v>
      </c>
      <c r="AO31" s="477">
        <v>0.105917314</v>
      </c>
      <c r="AP31" s="477">
        <v>9.7299564000000005E-2</v>
      </c>
      <c r="AQ31" s="477">
        <v>0.104607344</v>
      </c>
      <c r="AR31" s="477">
        <v>9.7759314E-2</v>
      </c>
      <c r="AS31" s="477">
        <v>0.100834124</v>
      </c>
      <c r="AT31" s="477">
        <v>0.102186704</v>
      </c>
      <c r="AU31" s="477">
        <v>9.6443453999999998E-2</v>
      </c>
      <c r="AV31" s="477">
        <v>9.9007464000000003E-2</v>
      </c>
      <c r="AW31" s="477">
        <v>0.103559654</v>
      </c>
      <c r="AX31" s="477">
        <v>0.10459808399999999</v>
      </c>
      <c r="AY31" s="477">
        <v>0.10487843600000001</v>
      </c>
      <c r="AZ31" s="477">
        <v>9.4891155000000005E-2</v>
      </c>
      <c r="BA31" s="477">
        <v>0.102224836</v>
      </c>
      <c r="BB31" s="477">
        <v>9.9810924999999995E-2</v>
      </c>
      <c r="BC31" s="477">
        <v>0.101081266</v>
      </c>
      <c r="BD31" s="772">
        <v>0.1041488</v>
      </c>
      <c r="BE31" s="772">
        <v>0.10753210000000001</v>
      </c>
      <c r="BF31" s="772">
        <v>0.10972990000000001</v>
      </c>
      <c r="BG31" s="484">
        <v>0.1078402</v>
      </c>
      <c r="BH31" s="484">
        <v>0.1136414</v>
      </c>
      <c r="BI31" s="484">
        <v>0.1114255</v>
      </c>
      <c r="BJ31" s="484">
        <v>0.1173283</v>
      </c>
      <c r="BK31" s="484">
        <v>0.1173879</v>
      </c>
      <c r="BL31" s="484">
        <v>0.1063318</v>
      </c>
      <c r="BM31" s="484">
        <v>0.1123963</v>
      </c>
      <c r="BN31" s="484">
        <v>0.1104564</v>
      </c>
      <c r="BO31" s="484">
        <v>0.11240120000000001</v>
      </c>
      <c r="BP31" s="484">
        <v>0.1117599</v>
      </c>
      <c r="BQ31" s="484">
        <v>0.1181355</v>
      </c>
      <c r="BR31" s="484">
        <v>0.1167648</v>
      </c>
      <c r="BS31" s="484">
        <v>0.112645</v>
      </c>
      <c r="BT31" s="484">
        <v>0.1170469</v>
      </c>
      <c r="BU31" s="484">
        <v>0.1139551</v>
      </c>
      <c r="BV31" s="484">
        <v>0.11931170000000001</v>
      </c>
    </row>
    <row r="32" spans="1:74" ht="12" customHeight="1" x14ac:dyDescent="0.2">
      <c r="A32" s="275"/>
      <c r="B32" s="322"/>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827"/>
      <c r="BE32" s="827"/>
      <c r="BF32" s="827"/>
      <c r="BG32" s="542"/>
      <c r="BH32" s="542"/>
      <c r="BI32" s="542"/>
      <c r="BJ32" s="542"/>
      <c r="BK32" s="542"/>
      <c r="BL32" s="542"/>
      <c r="BM32" s="542"/>
      <c r="BN32" s="542"/>
      <c r="BO32" s="542"/>
      <c r="BP32" s="542"/>
      <c r="BQ32" s="542"/>
      <c r="BR32" s="542"/>
      <c r="BS32" s="542"/>
      <c r="BT32" s="542"/>
      <c r="BU32" s="542"/>
      <c r="BV32" s="542"/>
    </row>
    <row r="33" spans="1:74" s="93" customFormat="1" ht="12" customHeight="1" x14ac:dyDescent="0.2">
      <c r="A33" s="550" t="s">
        <v>138</v>
      </c>
      <c r="B33" s="551" t="s">
        <v>1438</v>
      </c>
      <c r="C33" s="113">
        <v>1.7456816415E-2</v>
      </c>
      <c r="D33" s="113">
        <v>1.6784194778E-2</v>
      </c>
      <c r="E33" s="113">
        <v>1.8116980644E-2</v>
      </c>
      <c r="F33" s="113">
        <v>1.7255086203000002E-2</v>
      </c>
      <c r="G33" s="113">
        <v>1.8839756392000001E-2</v>
      </c>
      <c r="H33" s="113">
        <v>1.8775964975999999E-2</v>
      </c>
      <c r="I33" s="113">
        <v>1.9310898861999999E-2</v>
      </c>
      <c r="J33" s="113">
        <v>1.9044254784E-2</v>
      </c>
      <c r="K33" s="113">
        <v>1.7928868261E-2</v>
      </c>
      <c r="L33" s="113">
        <v>1.7659179995999998E-2</v>
      </c>
      <c r="M33" s="113">
        <v>1.6688787486999999E-2</v>
      </c>
      <c r="N33" s="113">
        <v>1.6970925931000001E-2</v>
      </c>
      <c r="O33" s="113">
        <v>1.7252777069999999E-2</v>
      </c>
      <c r="P33" s="113">
        <v>1.6129396817999998E-2</v>
      </c>
      <c r="Q33" s="113">
        <v>1.8869522106999999E-2</v>
      </c>
      <c r="R33" s="113">
        <v>1.8869605022E-2</v>
      </c>
      <c r="S33" s="113">
        <v>1.9768937431999999E-2</v>
      </c>
      <c r="T33" s="113">
        <v>1.9742364397000001E-2</v>
      </c>
      <c r="U33" s="113">
        <v>2.0584888725999999E-2</v>
      </c>
      <c r="V33" s="113">
        <v>2.0268006304E-2</v>
      </c>
      <c r="W33" s="113">
        <v>1.9137331821000001E-2</v>
      </c>
      <c r="X33" s="113">
        <v>1.8646488986999998E-2</v>
      </c>
      <c r="Y33" s="113">
        <v>1.7464819095E-2</v>
      </c>
      <c r="Z33" s="113">
        <v>1.7844483136000001E-2</v>
      </c>
      <c r="AA33" s="113">
        <v>2.1125475705999999E-2</v>
      </c>
      <c r="AB33" s="113">
        <v>2.0059788134000001E-2</v>
      </c>
      <c r="AC33" s="113">
        <v>2.2940001238E-2</v>
      </c>
      <c r="AD33" s="113">
        <v>2.2939694478000001E-2</v>
      </c>
      <c r="AE33" s="113">
        <v>2.4296186995E-2</v>
      </c>
      <c r="AF33" s="113">
        <v>2.428736158E-2</v>
      </c>
      <c r="AG33" s="113">
        <v>2.4796522966E-2</v>
      </c>
      <c r="AH33" s="113">
        <v>2.4615896923000001E-2</v>
      </c>
      <c r="AI33" s="113">
        <v>2.2870919908000002E-2</v>
      </c>
      <c r="AJ33" s="113">
        <v>2.2632055761999999E-2</v>
      </c>
      <c r="AK33" s="113">
        <v>2.1351109037E-2</v>
      </c>
      <c r="AL33" s="113">
        <v>2.1063103002999999E-2</v>
      </c>
      <c r="AM33" s="113">
        <v>2.1344712912000002E-2</v>
      </c>
      <c r="AN33" s="113">
        <v>1.9906431004E-2</v>
      </c>
      <c r="AO33" s="113">
        <v>2.2979994165E-2</v>
      </c>
      <c r="AP33" s="113">
        <v>2.2942879380999998E-2</v>
      </c>
      <c r="AQ33" s="113">
        <v>2.4291406450999999E-2</v>
      </c>
      <c r="AR33" s="113">
        <v>2.419791244E-2</v>
      </c>
      <c r="AS33" s="113">
        <v>2.4918806875000001E-2</v>
      </c>
      <c r="AT33" s="113">
        <v>2.4793805905000001E-2</v>
      </c>
      <c r="AU33" s="113">
        <v>2.3007980963E-2</v>
      </c>
      <c r="AV33" s="113">
        <v>2.2685661427000001E-2</v>
      </c>
      <c r="AW33" s="113">
        <v>2.1292937094E-2</v>
      </c>
      <c r="AX33" s="113">
        <v>2.1691681631E-2</v>
      </c>
      <c r="AY33" s="113">
        <v>2.1719103388E-2</v>
      </c>
      <c r="AZ33" s="113">
        <v>2.1107960333000001E-2</v>
      </c>
      <c r="BA33" s="113">
        <v>2.3438884032E-2</v>
      </c>
      <c r="BB33" s="113">
        <v>2.3404911761999998E-2</v>
      </c>
      <c r="BC33" s="113">
        <v>2.5417591877999999E-2</v>
      </c>
      <c r="BD33" s="826">
        <v>2.5256109695000001E-2</v>
      </c>
      <c r="BE33" s="826">
        <v>2.6116586611000001E-2</v>
      </c>
      <c r="BF33" s="826">
        <v>2.5810983547999999E-2</v>
      </c>
      <c r="BG33" s="552">
        <v>2.3986799999999999E-2</v>
      </c>
      <c r="BH33" s="552">
        <v>2.38096E-2</v>
      </c>
      <c r="BI33" s="552">
        <v>2.2380500000000001E-2</v>
      </c>
      <c r="BJ33" s="552">
        <v>2.26436E-2</v>
      </c>
      <c r="BK33" s="552">
        <v>2.28165E-2</v>
      </c>
      <c r="BL33" s="552">
        <v>2.1658500000000001E-2</v>
      </c>
      <c r="BM33" s="552">
        <v>2.4547200000000002E-2</v>
      </c>
      <c r="BN33" s="552">
        <v>2.47269E-2</v>
      </c>
      <c r="BO33" s="552">
        <v>2.6752999999999999E-2</v>
      </c>
      <c r="BP33" s="552">
        <v>2.6224399999999998E-2</v>
      </c>
      <c r="BQ33" s="552">
        <v>2.7433800000000001E-2</v>
      </c>
      <c r="BR33" s="552">
        <v>2.69684E-2</v>
      </c>
      <c r="BS33" s="552">
        <v>2.5089199999999999E-2</v>
      </c>
      <c r="BT33" s="552">
        <v>2.4766099999999999E-2</v>
      </c>
      <c r="BU33" s="552">
        <v>2.3143500000000001E-2</v>
      </c>
      <c r="BV33" s="552">
        <v>2.3368300000000002E-2</v>
      </c>
    </row>
    <row r="34" spans="1:74" ht="12" customHeight="1" x14ac:dyDescent="0.2">
      <c r="A34" s="275" t="s">
        <v>41</v>
      </c>
      <c r="B34" s="890" t="s">
        <v>1075</v>
      </c>
      <c r="C34" s="477">
        <v>1.78933E-3</v>
      </c>
      <c r="D34" s="477">
        <v>1.7008990000000001E-3</v>
      </c>
      <c r="E34" s="477">
        <v>1.81565E-3</v>
      </c>
      <c r="F34" s="477">
        <v>1.7492549999999999E-3</v>
      </c>
      <c r="G34" s="477">
        <v>1.800549E-3</v>
      </c>
      <c r="H34" s="477">
        <v>1.7295100000000001E-3</v>
      </c>
      <c r="I34" s="477">
        <v>1.7723859999999999E-3</v>
      </c>
      <c r="J34" s="477">
        <v>1.771833E-3</v>
      </c>
      <c r="K34" s="477">
        <v>1.729752E-3</v>
      </c>
      <c r="L34" s="477">
        <v>1.799641E-3</v>
      </c>
      <c r="M34" s="477">
        <v>1.7540489999999999E-3</v>
      </c>
      <c r="N34" s="477">
        <v>1.8189320000000001E-3</v>
      </c>
      <c r="O34" s="477">
        <v>1.823135E-3</v>
      </c>
      <c r="P34" s="477">
        <v>1.6457170000000001E-3</v>
      </c>
      <c r="Q34" s="477">
        <v>1.731762E-3</v>
      </c>
      <c r="R34" s="477">
        <v>1.746493E-3</v>
      </c>
      <c r="S34" s="477">
        <v>1.847245E-3</v>
      </c>
      <c r="T34" s="477">
        <v>1.756692E-3</v>
      </c>
      <c r="U34" s="477">
        <v>1.807382E-3</v>
      </c>
      <c r="V34" s="477">
        <v>1.814633E-3</v>
      </c>
      <c r="W34" s="477">
        <v>1.7651780000000001E-3</v>
      </c>
      <c r="X34" s="477">
        <v>1.837834E-3</v>
      </c>
      <c r="Y34" s="477">
        <v>1.7691390000000001E-3</v>
      </c>
      <c r="Z34" s="477">
        <v>1.8666010000000001E-3</v>
      </c>
      <c r="AA34" s="477">
        <v>1.6731509999999999E-3</v>
      </c>
      <c r="AB34" s="477">
        <v>1.5112330000000001E-3</v>
      </c>
      <c r="AC34" s="477">
        <v>1.6731509999999999E-3</v>
      </c>
      <c r="AD34" s="477">
        <v>1.619178E-3</v>
      </c>
      <c r="AE34" s="477">
        <v>1.6731509999999999E-3</v>
      </c>
      <c r="AF34" s="477">
        <v>1.619178E-3</v>
      </c>
      <c r="AG34" s="477">
        <v>1.6731509999999999E-3</v>
      </c>
      <c r="AH34" s="477">
        <v>1.6731509999999999E-3</v>
      </c>
      <c r="AI34" s="477">
        <v>1.619178E-3</v>
      </c>
      <c r="AJ34" s="477">
        <v>1.6731509999999999E-3</v>
      </c>
      <c r="AK34" s="477">
        <v>1.619178E-3</v>
      </c>
      <c r="AL34" s="477">
        <v>1.6731509999999999E-3</v>
      </c>
      <c r="AM34" s="477">
        <v>1.6731509999999999E-3</v>
      </c>
      <c r="AN34" s="477">
        <v>1.5112330000000001E-3</v>
      </c>
      <c r="AO34" s="477">
        <v>1.6731509999999999E-3</v>
      </c>
      <c r="AP34" s="477">
        <v>1.619178E-3</v>
      </c>
      <c r="AQ34" s="477">
        <v>1.6731509999999999E-3</v>
      </c>
      <c r="AR34" s="477">
        <v>1.619178E-3</v>
      </c>
      <c r="AS34" s="477">
        <v>1.6731509999999999E-3</v>
      </c>
      <c r="AT34" s="477">
        <v>1.6731509999999999E-3</v>
      </c>
      <c r="AU34" s="477">
        <v>1.619178E-3</v>
      </c>
      <c r="AV34" s="477">
        <v>1.6731509999999999E-3</v>
      </c>
      <c r="AW34" s="477">
        <v>1.619178E-3</v>
      </c>
      <c r="AX34" s="477">
        <v>1.6731509999999999E-3</v>
      </c>
      <c r="AY34" s="477">
        <v>1.6685789999999999E-3</v>
      </c>
      <c r="AZ34" s="477">
        <v>1.560929E-3</v>
      </c>
      <c r="BA34" s="477">
        <v>1.6685789999999999E-3</v>
      </c>
      <c r="BB34" s="477">
        <v>1.6147539999999999E-3</v>
      </c>
      <c r="BC34" s="477">
        <v>1.6685789999999999E-3</v>
      </c>
      <c r="BD34" s="772">
        <v>1.6465799999999999E-3</v>
      </c>
      <c r="BE34" s="772">
        <v>1.64416E-3</v>
      </c>
      <c r="BF34" s="772">
        <v>1.64153E-3</v>
      </c>
      <c r="BG34" s="484">
        <v>1.6435600000000001E-3</v>
      </c>
      <c r="BH34" s="484">
        <v>1.64087E-3</v>
      </c>
      <c r="BI34" s="484">
        <v>1.64284E-3</v>
      </c>
      <c r="BJ34" s="484">
        <v>1.6400900000000001E-3</v>
      </c>
      <c r="BK34" s="484">
        <v>1.6375000000000001E-3</v>
      </c>
      <c r="BL34" s="484">
        <v>1.6444599999999999E-3</v>
      </c>
      <c r="BM34" s="484">
        <v>1.6422699999999999E-3</v>
      </c>
      <c r="BN34" s="484">
        <v>1.64477E-3</v>
      </c>
      <c r="BO34" s="484">
        <v>1.6425999999999999E-3</v>
      </c>
      <c r="BP34" s="484">
        <v>1.6422400000000001E-3</v>
      </c>
      <c r="BQ34" s="484">
        <v>1.64207E-3</v>
      </c>
      <c r="BR34" s="484">
        <v>1.64211E-3</v>
      </c>
      <c r="BS34" s="484">
        <v>1.6419799999999999E-3</v>
      </c>
      <c r="BT34" s="484">
        <v>1.64208E-3</v>
      </c>
      <c r="BU34" s="484">
        <v>1.6420199999999999E-3</v>
      </c>
      <c r="BV34" s="484">
        <v>1.64219E-3</v>
      </c>
    </row>
    <row r="35" spans="1:74" ht="12" customHeight="1" x14ac:dyDescent="0.2">
      <c r="A35" s="275" t="s">
        <v>574</v>
      </c>
      <c r="B35" s="890" t="s">
        <v>1079</v>
      </c>
      <c r="C35" s="477">
        <v>2.6174756236999998E-3</v>
      </c>
      <c r="D35" s="477">
        <v>2.9702937089000001E-3</v>
      </c>
      <c r="E35" s="477">
        <v>3.8488246711E-3</v>
      </c>
      <c r="F35" s="477">
        <v>4.2435567401000003E-3</v>
      </c>
      <c r="G35" s="477">
        <v>4.6906177762000003E-3</v>
      </c>
      <c r="H35" s="477">
        <v>4.6784025943999996E-3</v>
      </c>
      <c r="I35" s="477">
        <v>4.8602768626000003E-3</v>
      </c>
      <c r="J35" s="477">
        <v>4.6386860580000001E-3</v>
      </c>
      <c r="K35" s="477">
        <v>4.1262500304999998E-3</v>
      </c>
      <c r="L35" s="477">
        <v>3.5979980489000002E-3</v>
      </c>
      <c r="M35" s="477">
        <v>2.8658193914E-3</v>
      </c>
      <c r="N35" s="477">
        <v>2.7370859416E-3</v>
      </c>
      <c r="O35" s="477">
        <v>3.0532666668999999E-3</v>
      </c>
      <c r="P35" s="477">
        <v>3.2933471541E-3</v>
      </c>
      <c r="Q35" s="477">
        <v>4.5454343170000001E-3</v>
      </c>
      <c r="R35" s="477">
        <v>5.0412244043000001E-3</v>
      </c>
      <c r="S35" s="477">
        <v>5.4598609282999998E-3</v>
      </c>
      <c r="T35" s="477">
        <v>5.5102827238999999E-3</v>
      </c>
      <c r="U35" s="477">
        <v>5.6774957679999998E-3</v>
      </c>
      <c r="V35" s="477">
        <v>5.4562868138999998E-3</v>
      </c>
      <c r="W35" s="477">
        <v>4.8724572965999999E-3</v>
      </c>
      <c r="X35" s="477">
        <v>4.2290211322000004E-3</v>
      </c>
      <c r="Y35" s="477">
        <v>3.3548103078999999E-3</v>
      </c>
      <c r="Z35" s="477">
        <v>3.1515090584999998E-3</v>
      </c>
      <c r="AA35" s="477">
        <v>3.5761701645E-3</v>
      </c>
      <c r="AB35" s="477">
        <v>3.9515085107999998E-3</v>
      </c>
      <c r="AC35" s="477">
        <v>5.3787992805999999E-3</v>
      </c>
      <c r="AD35" s="477">
        <v>5.8962555679E-3</v>
      </c>
      <c r="AE35" s="477">
        <v>6.4373992591999999E-3</v>
      </c>
      <c r="AF35" s="477">
        <v>6.4588381723000004E-3</v>
      </c>
      <c r="AG35" s="477">
        <v>6.7072667248000003E-3</v>
      </c>
      <c r="AH35" s="477">
        <v>6.3827005933000001E-3</v>
      </c>
      <c r="AI35" s="477">
        <v>5.6920446382999999E-3</v>
      </c>
      <c r="AJ35" s="477">
        <v>4.8963728474000004E-3</v>
      </c>
      <c r="AK35" s="477">
        <v>3.8412513343999998E-3</v>
      </c>
      <c r="AL35" s="477">
        <v>3.5376657478999999E-3</v>
      </c>
      <c r="AM35" s="477">
        <v>3.8899199590999999E-3</v>
      </c>
      <c r="AN35" s="477">
        <v>4.3321333518999998E-3</v>
      </c>
      <c r="AO35" s="477">
        <v>5.8455141908000004E-3</v>
      </c>
      <c r="AP35" s="477">
        <v>6.4752951354000001E-3</v>
      </c>
      <c r="AQ35" s="477">
        <v>7.0723476061999996E-3</v>
      </c>
      <c r="AR35" s="477">
        <v>7.0395062191000004E-3</v>
      </c>
      <c r="AS35" s="477">
        <v>7.3243153206000002E-3</v>
      </c>
      <c r="AT35" s="477">
        <v>6.9840407744000002E-3</v>
      </c>
      <c r="AU35" s="477">
        <v>6.2246996694E-3</v>
      </c>
      <c r="AV35" s="477">
        <v>5.3861171060999996E-3</v>
      </c>
      <c r="AW35" s="477">
        <v>4.3014820594000002E-3</v>
      </c>
      <c r="AX35" s="477">
        <v>3.9125766149999998E-3</v>
      </c>
      <c r="AY35" s="477">
        <v>4.2672598836000003E-3</v>
      </c>
      <c r="AZ35" s="477">
        <v>4.9629287763000001E-3</v>
      </c>
      <c r="BA35" s="477">
        <v>6.5367721760999998E-3</v>
      </c>
      <c r="BB35" s="477">
        <v>7.1548571703000004E-3</v>
      </c>
      <c r="BC35" s="477">
        <v>7.9584894746000008E-3</v>
      </c>
      <c r="BD35" s="772">
        <v>8.0413299999999993E-3</v>
      </c>
      <c r="BE35" s="772">
        <v>8.3424099999999998E-3</v>
      </c>
      <c r="BF35" s="772">
        <v>8.0300800000000002E-3</v>
      </c>
      <c r="BG35" s="484">
        <v>7.23648E-3</v>
      </c>
      <c r="BH35" s="484">
        <v>6.4253299999999999E-3</v>
      </c>
      <c r="BI35" s="484">
        <v>5.1258199999999997E-3</v>
      </c>
      <c r="BJ35" s="484">
        <v>4.8755600000000001E-3</v>
      </c>
      <c r="BK35" s="484">
        <v>5.2636499999999999E-3</v>
      </c>
      <c r="BL35" s="484">
        <v>5.78343E-3</v>
      </c>
      <c r="BM35" s="484">
        <v>7.75758E-3</v>
      </c>
      <c r="BN35" s="484">
        <v>8.5172800000000003E-3</v>
      </c>
      <c r="BO35" s="484">
        <v>9.2831200000000006E-3</v>
      </c>
      <c r="BP35" s="484">
        <v>9.3233199999999995E-3</v>
      </c>
      <c r="BQ35" s="484">
        <v>9.6632000000000003E-3</v>
      </c>
      <c r="BR35" s="484">
        <v>9.2698599999999996E-3</v>
      </c>
      <c r="BS35" s="484">
        <v>8.3350500000000001E-3</v>
      </c>
      <c r="BT35" s="484">
        <v>7.3904699999999997E-3</v>
      </c>
      <c r="BU35" s="484">
        <v>5.88902E-3</v>
      </c>
      <c r="BV35" s="484">
        <v>5.5941899999999998E-3</v>
      </c>
    </row>
    <row r="36" spans="1:74" ht="12" customHeight="1" x14ac:dyDescent="0.2">
      <c r="A36" s="255" t="s">
        <v>499</v>
      </c>
      <c r="B36" s="890" t="s">
        <v>1435</v>
      </c>
      <c r="C36" s="477">
        <v>3.3092400000000002E-3</v>
      </c>
      <c r="D36" s="477">
        <v>3.0422800000000001E-3</v>
      </c>
      <c r="E36" s="477">
        <v>3.35739E-3</v>
      </c>
      <c r="F36" s="477">
        <v>3.0987900000000001E-3</v>
      </c>
      <c r="G36" s="477">
        <v>3.2196999999999998E-3</v>
      </c>
      <c r="H36" s="477">
        <v>3.05113E-3</v>
      </c>
      <c r="I36" s="477">
        <v>3.2652599999999999E-3</v>
      </c>
      <c r="J36" s="477">
        <v>3.2611300000000001E-3</v>
      </c>
      <c r="K36" s="477">
        <v>3.0693500000000002E-3</v>
      </c>
      <c r="L36" s="477">
        <v>3.09574E-3</v>
      </c>
      <c r="M36" s="477">
        <v>3.0224100000000001E-3</v>
      </c>
      <c r="N36" s="477">
        <v>3.0612399999999998E-3</v>
      </c>
      <c r="O36" s="477">
        <v>3.4265599999999999E-3</v>
      </c>
      <c r="P36" s="477">
        <v>2.8948400000000001E-3</v>
      </c>
      <c r="Q36" s="477">
        <v>3.31861E-3</v>
      </c>
      <c r="R36" s="477">
        <v>3.2242400000000002E-3</v>
      </c>
      <c r="S36" s="477">
        <v>3.1489299999999999E-3</v>
      </c>
      <c r="T36" s="477">
        <v>3.2198399999999999E-3</v>
      </c>
      <c r="U36" s="477">
        <v>3.5197800000000001E-3</v>
      </c>
      <c r="V36" s="477">
        <v>3.4868E-3</v>
      </c>
      <c r="W36" s="477">
        <v>3.3627499999999999E-3</v>
      </c>
      <c r="X36" s="477">
        <v>3.1127799999999999E-3</v>
      </c>
      <c r="Y36" s="477">
        <v>3.2176100000000001E-3</v>
      </c>
      <c r="Z36" s="477">
        <v>3.3734099999999999E-3</v>
      </c>
      <c r="AA36" s="477">
        <v>6.2699299999999999E-3</v>
      </c>
      <c r="AB36" s="477">
        <v>5.82243E-3</v>
      </c>
      <c r="AC36" s="477">
        <v>6.1109600000000004E-3</v>
      </c>
      <c r="AD36" s="477">
        <v>6.1106099999999998E-3</v>
      </c>
      <c r="AE36" s="477">
        <v>6.2791499999999998E-3</v>
      </c>
      <c r="AF36" s="477">
        <v>6.4127699999999999E-3</v>
      </c>
      <c r="AG36" s="477">
        <v>6.5400600000000003E-3</v>
      </c>
      <c r="AH36" s="477">
        <v>6.4406999999999997E-3</v>
      </c>
      <c r="AI36" s="477">
        <v>6.2039E-3</v>
      </c>
      <c r="AJ36" s="477">
        <v>6.3521200000000002E-3</v>
      </c>
      <c r="AK36" s="477">
        <v>6.3671600000000002E-3</v>
      </c>
      <c r="AL36" s="477">
        <v>6.14928E-3</v>
      </c>
      <c r="AM36" s="477">
        <v>6.1263899999999998E-3</v>
      </c>
      <c r="AN36" s="477">
        <v>5.4535499999999997E-3</v>
      </c>
      <c r="AO36" s="477">
        <v>5.6848799999999998E-3</v>
      </c>
      <c r="AP36" s="477">
        <v>5.5566699999999997E-3</v>
      </c>
      <c r="AQ36" s="477">
        <v>5.8930900000000001E-3</v>
      </c>
      <c r="AR36" s="477">
        <v>5.9209700000000002E-3</v>
      </c>
      <c r="AS36" s="477">
        <v>6.2868899999999998E-3</v>
      </c>
      <c r="AT36" s="477">
        <v>6.2222299999999996E-3</v>
      </c>
      <c r="AU36" s="477">
        <v>5.7377599999999997E-3</v>
      </c>
      <c r="AV36" s="477">
        <v>5.8140500000000003E-3</v>
      </c>
      <c r="AW36" s="477">
        <v>5.9468500000000001E-3</v>
      </c>
      <c r="AX36" s="477">
        <v>6.3961199999999999E-3</v>
      </c>
      <c r="AY36" s="477">
        <v>6.2331900000000004E-3</v>
      </c>
      <c r="AZ36" s="477">
        <v>5.6318399999999999E-3</v>
      </c>
      <c r="BA36" s="477">
        <v>5.7316299999999997E-3</v>
      </c>
      <c r="BB36" s="477">
        <v>5.59502E-3</v>
      </c>
      <c r="BC36" s="477">
        <v>5.9478500000000002E-3</v>
      </c>
      <c r="BD36" s="772">
        <v>6.13132E-3</v>
      </c>
      <c r="BE36" s="772">
        <v>6.3403799999999996E-3</v>
      </c>
      <c r="BF36" s="772">
        <v>6.1185099999999997E-3</v>
      </c>
      <c r="BG36" s="484">
        <v>5.6400299999999999E-3</v>
      </c>
      <c r="BH36" s="484">
        <v>6.0028E-3</v>
      </c>
      <c r="BI36" s="484">
        <v>6.14578E-3</v>
      </c>
      <c r="BJ36" s="484">
        <v>6.4036199999999996E-3</v>
      </c>
      <c r="BK36" s="484">
        <v>6.1868699999999997E-3</v>
      </c>
      <c r="BL36" s="484">
        <v>5.37931E-3</v>
      </c>
      <c r="BM36" s="484">
        <v>5.5941000000000003E-3</v>
      </c>
      <c r="BN36" s="484">
        <v>5.5238600000000002E-3</v>
      </c>
      <c r="BO36" s="484">
        <v>6.0794500000000001E-3</v>
      </c>
      <c r="BP36" s="484">
        <v>5.7024099999999998E-3</v>
      </c>
      <c r="BQ36" s="484">
        <v>6.34572E-3</v>
      </c>
      <c r="BR36" s="484">
        <v>6.1195399999999997E-3</v>
      </c>
      <c r="BS36" s="484">
        <v>5.6492799999999996E-3</v>
      </c>
      <c r="BT36" s="484">
        <v>6.0216899999999997E-3</v>
      </c>
      <c r="BU36" s="484">
        <v>6.1504300000000001E-3</v>
      </c>
      <c r="BV36" s="484">
        <v>6.3910499999999997E-3</v>
      </c>
    </row>
    <row r="37" spans="1:74" ht="12" customHeight="1" x14ac:dyDescent="0.2">
      <c r="A37" s="255" t="s">
        <v>12</v>
      </c>
      <c r="B37" s="890" t="s">
        <v>1436</v>
      </c>
      <c r="C37" s="477">
        <v>7.2019670000000001E-3</v>
      </c>
      <c r="D37" s="477">
        <v>6.7340439999999998E-3</v>
      </c>
      <c r="E37" s="477">
        <v>7.0548670000000003E-3</v>
      </c>
      <c r="F37" s="477">
        <v>6.7002809999999998E-3</v>
      </c>
      <c r="G37" s="477">
        <v>7.0208570000000001E-3</v>
      </c>
      <c r="H37" s="477">
        <v>6.9029310000000002E-3</v>
      </c>
      <c r="I37" s="477">
        <v>7.0088069999999997E-3</v>
      </c>
      <c r="J37" s="477">
        <v>7.0035269999999998E-3</v>
      </c>
      <c r="K37" s="477">
        <v>6.6648610000000002E-3</v>
      </c>
      <c r="L37" s="477">
        <v>6.918937E-3</v>
      </c>
      <c r="M37" s="477">
        <v>6.7369309999999998E-3</v>
      </c>
      <c r="N37" s="477">
        <v>7.0023569999999999E-3</v>
      </c>
      <c r="O37" s="477">
        <v>6.981681E-3</v>
      </c>
      <c r="P37" s="477">
        <v>6.4510319999999998E-3</v>
      </c>
      <c r="Q37" s="477">
        <v>6.970291E-3</v>
      </c>
      <c r="R37" s="477">
        <v>6.6819949999999996E-3</v>
      </c>
      <c r="S37" s="477">
        <v>6.8570710000000002E-3</v>
      </c>
      <c r="T37" s="477">
        <v>6.8442249999999998E-3</v>
      </c>
      <c r="U37" s="477">
        <v>7.1057710000000003E-3</v>
      </c>
      <c r="V37" s="477">
        <v>7.1121910000000003E-3</v>
      </c>
      <c r="W37" s="477">
        <v>6.8767350000000001E-3</v>
      </c>
      <c r="X37" s="477">
        <v>6.9804710000000002E-3</v>
      </c>
      <c r="Y37" s="477">
        <v>6.7544750000000002E-3</v>
      </c>
      <c r="Z37" s="477">
        <v>7.088011E-3</v>
      </c>
      <c r="AA37" s="477">
        <v>7.0719010000000002E-3</v>
      </c>
      <c r="AB37" s="477">
        <v>6.4164720000000003E-3</v>
      </c>
      <c r="AC37" s="477">
        <v>6.9853609999999998E-3</v>
      </c>
      <c r="AD37" s="477">
        <v>6.7164950000000003E-3</v>
      </c>
      <c r="AE37" s="477">
        <v>7.0725909999999996E-3</v>
      </c>
      <c r="AF37" s="477">
        <v>6.9676549999999997E-3</v>
      </c>
      <c r="AG37" s="477">
        <v>7.1341410000000001E-3</v>
      </c>
      <c r="AH37" s="477">
        <v>7.2333709999999997E-3</v>
      </c>
      <c r="AI37" s="477">
        <v>6.7519549999999996E-3</v>
      </c>
      <c r="AJ37" s="477">
        <v>6.8789610000000003E-3</v>
      </c>
      <c r="AK37" s="477">
        <v>6.7941249999999998E-3</v>
      </c>
      <c r="AL37" s="477">
        <v>7.0216410000000003E-3</v>
      </c>
      <c r="AM37" s="477">
        <v>7.0126809999999998E-3</v>
      </c>
      <c r="AN37" s="477">
        <v>6.2507420000000001E-3</v>
      </c>
      <c r="AO37" s="477">
        <v>6.9663310000000001E-3</v>
      </c>
      <c r="AP37" s="477">
        <v>6.6809549999999997E-3</v>
      </c>
      <c r="AQ37" s="477">
        <v>6.7933109999999998E-3</v>
      </c>
      <c r="AR37" s="477">
        <v>6.7944549999999996E-3</v>
      </c>
      <c r="AS37" s="477">
        <v>6.8750310000000002E-3</v>
      </c>
      <c r="AT37" s="477">
        <v>6.9942709999999998E-3</v>
      </c>
      <c r="AU37" s="477">
        <v>6.8103749999999996E-3</v>
      </c>
      <c r="AV37" s="477">
        <v>6.9337110000000004E-3</v>
      </c>
      <c r="AW37" s="477">
        <v>6.7074350000000003E-3</v>
      </c>
      <c r="AX37" s="477">
        <v>7.0026910000000001E-3</v>
      </c>
      <c r="AY37" s="477">
        <v>7.053447E-3</v>
      </c>
      <c r="AZ37" s="477">
        <v>6.4141240000000002E-3</v>
      </c>
      <c r="BA37" s="477">
        <v>6.7682369999999999E-3</v>
      </c>
      <c r="BB37" s="477">
        <v>6.5288109999999998E-3</v>
      </c>
      <c r="BC37" s="477">
        <v>6.8501170000000002E-3</v>
      </c>
      <c r="BD37" s="772">
        <v>6.7556099999999996E-3</v>
      </c>
      <c r="BE37" s="772">
        <v>6.9567300000000004E-3</v>
      </c>
      <c r="BF37" s="772">
        <v>7.0831799999999997E-3</v>
      </c>
      <c r="BG37" s="484">
        <v>6.8276200000000004E-3</v>
      </c>
      <c r="BH37" s="484">
        <v>6.9248699999999996E-3</v>
      </c>
      <c r="BI37" s="484">
        <v>6.7293300000000004E-3</v>
      </c>
      <c r="BJ37" s="484">
        <v>6.9981000000000002E-3</v>
      </c>
      <c r="BK37" s="484">
        <v>7.1419500000000002E-3</v>
      </c>
      <c r="BL37" s="484">
        <v>6.4188300000000004E-3</v>
      </c>
      <c r="BM37" s="484">
        <v>6.7844699999999999E-3</v>
      </c>
      <c r="BN37" s="484">
        <v>6.4690199999999998E-3</v>
      </c>
      <c r="BO37" s="484">
        <v>6.8058399999999996E-3</v>
      </c>
      <c r="BP37" s="484">
        <v>6.75831E-3</v>
      </c>
      <c r="BQ37" s="484">
        <v>6.9692799999999996E-3</v>
      </c>
      <c r="BR37" s="484">
        <v>7.0903199999999998E-3</v>
      </c>
      <c r="BS37" s="484">
        <v>6.8325499999999997E-3</v>
      </c>
      <c r="BT37" s="484">
        <v>6.9291999999999999E-3</v>
      </c>
      <c r="BU37" s="484">
        <v>6.7324100000000003E-3</v>
      </c>
      <c r="BV37" s="484">
        <v>7.0027600000000002E-3</v>
      </c>
    </row>
    <row r="38" spans="1:74" ht="12" customHeight="1" x14ac:dyDescent="0.2">
      <c r="A38" s="275"/>
      <c r="B38" s="322"/>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827"/>
      <c r="BE38" s="827"/>
      <c r="BF38" s="827"/>
      <c r="BG38" s="542"/>
      <c r="BH38" s="542"/>
      <c r="BI38" s="542"/>
      <c r="BJ38" s="542"/>
      <c r="BK38" s="542"/>
      <c r="BL38" s="542"/>
      <c r="BM38" s="542"/>
      <c r="BN38" s="542"/>
      <c r="BO38" s="542"/>
      <c r="BP38" s="542"/>
      <c r="BQ38" s="542"/>
      <c r="BR38" s="542"/>
      <c r="BS38" s="542"/>
      <c r="BT38" s="542"/>
      <c r="BU38" s="542"/>
      <c r="BV38" s="542"/>
    </row>
    <row r="39" spans="1:74" s="93" customFormat="1" ht="12" customHeight="1" x14ac:dyDescent="0.2">
      <c r="A39" s="553" t="s">
        <v>14</v>
      </c>
      <c r="B39" s="551" t="s">
        <v>1068</v>
      </c>
      <c r="C39" s="113">
        <v>4.0946049999999998E-2</v>
      </c>
      <c r="D39" s="113">
        <v>3.9987865999999997E-2</v>
      </c>
      <c r="E39" s="113">
        <v>4.4958799000000001E-2</v>
      </c>
      <c r="F39" s="113">
        <v>4.5414569000000002E-2</v>
      </c>
      <c r="G39" s="113">
        <v>4.8197463000000003E-2</v>
      </c>
      <c r="H39" s="113">
        <v>4.714923E-2</v>
      </c>
      <c r="I39" s="113">
        <v>4.8655047E-2</v>
      </c>
      <c r="J39" s="113">
        <v>4.7850957E-2</v>
      </c>
      <c r="K39" s="113">
        <v>4.5032147000000002E-2</v>
      </c>
      <c r="L39" s="113">
        <v>4.4638736999999998E-2</v>
      </c>
      <c r="M39" s="113">
        <v>4.1409148E-2</v>
      </c>
      <c r="N39" s="113">
        <v>4.1655496E-2</v>
      </c>
      <c r="O39" s="113">
        <v>4.1969142000000001E-2</v>
      </c>
      <c r="P39" s="113">
        <v>3.9426793000000002E-2</v>
      </c>
      <c r="Q39" s="113">
        <v>4.6856796999999999E-2</v>
      </c>
      <c r="R39" s="113">
        <v>4.7394082999999997E-2</v>
      </c>
      <c r="S39" s="113">
        <v>5.0067089000000002E-2</v>
      </c>
      <c r="T39" s="113">
        <v>4.9164373999999997E-2</v>
      </c>
      <c r="U39" s="113">
        <v>5.0421239E-2</v>
      </c>
      <c r="V39" s="113">
        <v>4.9401704999999997E-2</v>
      </c>
      <c r="W39" s="113">
        <v>4.6407692E-2</v>
      </c>
      <c r="X39" s="113">
        <v>4.5582315999999998E-2</v>
      </c>
      <c r="Y39" s="113">
        <v>4.2959384000000003E-2</v>
      </c>
      <c r="Z39" s="113">
        <v>4.2903570000000002E-2</v>
      </c>
      <c r="AA39" s="113">
        <v>5.0103096E-2</v>
      </c>
      <c r="AB39" s="113">
        <v>4.7422987E-2</v>
      </c>
      <c r="AC39" s="113">
        <v>5.5761371999999997E-2</v>
      </c>
      <c r="AD39" s="113">
        <v>5.6373599000000003E-2</v>
      </c>
      <c r="AE39" s="113">
        <v>5.9515591999999999E-2</v>
      </c>
      <c r="AF39" s="113">
        <v>5.8209402E-2</v>
      </c>
      <c r="AG39" s="113">
        <v>6.0107384E-2</v>
      </c>
      <c r="AH39" s="113">
        <v>5.9387556000000001E-2</v>
      </c>
      <c r="AI39" s="113">
        <v>5.6022455999999998E-2</v>
      </c>
      <c r="AJ39" s="113">
        <v>5.5840380000000002E-2</v>
      </c>
      <c r="AK39" s="113">
        <v>5.1439882999999999E-2</v>
      </c>
      <c r="AL39" s="113">
        <v>5.1559493999999997E-2</v>
      </c>
      <c r="AM39" s="113">
        <v>5.4148713000000001E-2</v>
      </c>
      <c r="AN39" s="113">
        <v>5.1396778999999997E-2</v>
      </c>
      <c r="AO39" s="113">
        <v>6.0468107E-2</v>
      </c>
      <c r="AP39" s="113">
        <v>6.166336E-2</v>
      </c>
      <c r="AQ39" s="113">
        <v>6.5716181999999998E-2</v>
      </c>
      <c r="AR39" s="113">
        <v>6.3839049999999994E-2</v>
      </c>
      <c r="AS39" s="113">
        <v>6.6229948999999996E-2</v>
      </c>
      <c r="AT39" s="113">
        <v>6.5804901999999998E-2</v>
      </c>
      <c r="AU39" s="113">
        <v>6.133106E-2</v>
      </c>
      <c r="AV39" s="113">
        <v>6.1336908000000002E-2</v>
      </c>
      <c r="AW39" s="113">
        <v>5.6486645000000002E-2</v>
      </c>
      <c r="AX39" s="113">
        <v>5.6268011999999999E-2</v>
      </c>
      <c r="AY39" s="113">
        <v>5.2316002E-2</v>
      </c>
      <c r="AZ39" s="113">
        <v>5.1684846E-2</v>
      </c>
      <c r="BA39" s="113">
        <v>5.9487419E-2</v>
      </c>
      <c r="BB39" s="113">
        <v>6.0883101000000002E-2</v>
      </c>
      <c r="BC39" s="113">
        <v>6.4236750999999995E-2</v>
      </c>
      <c r="BD39" s="826">
        <v>6.7138080000000003E-2</v>
      </c>
      <c r="BE39" s="826">
        <v>6.9131120000000004E-2</v>
      </c>
      <c r="BF39" s="826">
        <v>6.8051219999999996E-2</v>
      </c>
      <c r="BG39" s="552">
        <v>6.3738699999999995E-2</v>
      </c>
      <c r="BH39" s="552">
        <v>6.2503799999999998E-2</v>
      </c>
      <c r="BI39" s="552">
        <v>5.7332899999999999E-2</v>
      </c>
      <c r="BJ39" s="552">
        <v>5.6901E-2</v>
      </c>
      <c r="BK39" s="552">
        <v>5.3191299999999997E-2</v>
      </c>
      <c r="BL39" s="552">
        <v>5.2575700000000003E-2</v>
      </c>
      <c r="BM39" s="552">
        <v>6.1348699999999999E-2</v>
      </c>
      <c r="BN39" s="552">
        <v>6.3110799999999995E-2</v>
      </c>
      <c r="BO39" s="552">
        <v>6.6934099999999996E-2</v>
      </c>
      <c r="BP39" s="552">
        <v>7.0014699999999999E-2</v>
      </c>
      <c r="BQ39" s="552">
        <v>7.2098300000000004E-2</v>
      </c>
      <c r="BR39" s="552">
        <v>7.0883399999999999E-2</v>
      </c>
      <c r="BS39" s="552">
        <v>6.6249100000000005E-2</v>
      </c>
      <c r="BT39" s="552">
        <v>6.4697400000000002E-2</v>
      </c>
      <c r="BU39" s="552">
        <v>5.9076099999999999E-2</v>
      </c>
      <c r="BV39" s="552">
        <v>5.8484899999999999E-2</v>
      </c>
    </row>
    <row r="40" spans="1:74" ht="12" customHeight="1" x14ac:dyDescent="0.2">
      <c r="A40" s="275" t="s">
        <v>321</v>
      </c>
      <c r="B40" s="890" t="s">
        <v>1075</v>
      </c>
      <c r="C40" s="477">
        <v>3.3540979999999998E-3</v>
      </c>
      <c r="D40" s="477">
        <v>3.1377050000000002E-3</v>
      </c>
      <c r="E40" s="477">
        <v>3.3540979999999998E-3</v>
      </c>
      <c r="F40" s="477">
        <v>3.2459020000000002E-3</v>
      </c>
      <c r="G40" s="477">
        <v>3.3540979999999998E-3</v>
      </c>
      <c r="H40" s="477">
        <v>3.2459020000000002E-3</v>
      </c>
      <c r="I40" s="477">
        <v>3.3540979999999998E-3</v>
      </c>
      <c r="J40" s="477">
        <v>3.3540979999999998E-3</v>
      </c>
      <c r="K40" s="477">
        <v>3.2459020000000002E-3</v>
      </c>
      <c r="L40" s="477">
        <v>3.3540979999999998E-3</v>
      </c>
      <c r="M40" s="477">
        <v>3.2459020000000002E-3</v>
      </c>
      <c r="N40" s="477">
        <v>3.3540979999999998E-3</v>
      </c>
      <c r="O40" s="477">
        <v>3.3632879999999999E-3</v>
      </c>
      <c r="P40" s="477">
        <v>3.0378079999999999E-3</v>
      </c>
      <c r="Q40" s="477">
        <v>3.3632879999999999E-3</v>
      </c>
      <c r="R40" s="477">
        <v>3.254795E-3</v>
      </c>
      <c r="S40" s="477">
        <v>3.3632879999999999E-3</v>
      </c>
      <c r="T40" s="477">
        <v>3.254795E-3</v>
      </c>
      <c r="U40" s="477">
        <v>3.3632879999999999E-3</v>
      </c>
      <c r="V40" s="477">
        <v>3.3632879999999999E-3</v>
      </c>
      <c r="W40" s="477">
        <v>3.254795E-3</v>
      </c>
      <c r="X40" s="477">
        <v>3.3632879999999999E-3</v>
      </c>
      <c r="Y40" s="477">
        <v>3.254795E-3</v>
      </c>
      <c r="Z40" s="477">
        <v>3.3632879999999999E-3</v>
      </c>
      <c r="AA40" s="477">
        <v>3.3632879999999999E-3</v>
      </c>
      <c r="AB40" s="477">
        <v>3.0378079999999999E-3</v>
      </c>
      <c r="AC40" s="477">
        <v>3.3632879999999999E-3</v>
      </c>
      <c r="AD40" s="477">
        <v>3.254795E-3</v>
      </c>
      <c r="AE40" s="477">
        <v>3.3632879999999999E-3</v>
      </c>
      <c r="AF40" s="477">
        <v>3.254795E-3</v>
      </c>
      <c r="AG40" s="477">
        <v>3.3632879999999999E-3</v>
      </c>
      <c r="AH40" s="477">
        <v>3.3632879999999999E-3</v>
      </c>
      <c r="AI40" s="477">
        <v>3.254795E-3</v>
      </c>
      <c r="AJ40" s="477">
        <v>3.3632879999999999E-3</v>
      </c>
      <c r="AK40" s="477">
        <v>3.254795E-3</v>
      </c>
      <c r="AL40" s="477">
        <v>3.3632879999999999E-3</v>
      </c>
      <c r="AM40" s="477">
        <v>3.3632879999999999E-3</v>
      </c>
      <c r="AN40" s="477">
        <v>3.0378079999999999E-3</v>
      </c>
      <c r="AO40" s="477">
        <v>3.3632879999999999E-3</v>
      </c>
      <c r="AP40" s="477">
        <v>3.254795E-3</v>
      </c>
      <c r="AQ40" s="477">
        <v>3.3632879999999999E-3</v>
      </c>
      <c r="AR40" s="477">
        <v>3.254795E-3</v>
      </c>
      <c r="AS40" s="477">
        <v>3.3632879999999999E-3</v>
      </c>
      <c r="AT40" s="477">
        <v>3.3632879999999999E-3</v>
      </c>
      <c r="AU40" s="477">
        <v>3.254795E-3</v>
      </c>
      <c r="AV40" s="477">
        <v>3.3632879999999999E-3</v>
      </c>
      <c r="AW40" s="477">
        <v>3.254795E-3</v>
      </c>
      <c r="AX40" s="477">
        <v>3.3632879999999999E-3</v>
      </c>
      <c r="AY40" s="477">
        <v>3.3540979999999998E-3</v>
      </c>
      <c r="AZ40" s="477">
        <v>3.1377050000000002E-3</v>
      </c>
      <c r="BA40" s="477">
        <v>3.3540979999999998E-3</v>
      </c>
      <c r="BB40" s="477">
        <v>3.2459020000000002E-3</v>
      </c>
      <c r="BC40" s="477">
        <v>3.3540979999999998E-3</v>
      </c>
      <c r="BD40" s="772">
        <v>3.3098799999999999E-3</v>
      </c>
      <c r="BE40" s="772">
        <v>3.3050200000000001E-3</v>
      </c>
      <c r="BF40" s="772">
        <v>3.2997199999999999E-3</v>
      </c>
      <c r="BG40" s="484">
        <v>3.3038099999999999E-3</v>
      </c>
      <c r="BH40" s="484">
        <v>3.2983999999999999E-3</v>
      </c>
      <c r="BI40" s="484">
        <v>3.3023699999999998E-3</v>
      </c>
      <c r="BJ40" s="484">
        <v>3.2968300000000002E-3</v>
      </c>
      <c r="BK40" s="484">
        <v>3.2916199999999999E-3</v>
      </c>
      <c r="BL40" s="484">
        <v>3.3056100000000001E-3</v>
      </c>
      <c r="BM40" s="484">
        <v>3.3011999999999998E-3</v>
      </c>
      <c r="BN40" s="484">
        <v>3.3062299999999998E-3</v>
      </c>
      <c r="BO40" s="484">
        <v>3.3018800000000001E-3</v>
      </c>
      <c r="BP40" s="484">
        <v>3.3011500000000001E-3</v>
      </c>
      <c r="BQ40" s="484">
        <v>3.3008E-3</v>
      </c>
      <c r="BR40" s="484">
        <v>3.3008999999999998E-3</v>
      </c>
      <c r="BS40" s="484">
        <v>3.3006400000000001E-3</v>
      </c>
      <c r="BT40" s="484">
        <v>3.3008400000000002E-3</v>
      </c>
      <c r="BU40" s="484">
        <v>3.3007000000000002E-3</v>
      </c>
      <c r="BV40" s="484">
        <v>3.3010499999999998E-3</v>
      </c>
    </row>
    <row r="41" spans="1:74" ht="12" customHeight="1" x14ac:dyDescent="0.2">
      <c r="A41" s="275" t="s">
        <v>13</v>
      </c>
      <c r="B41" s="890" t="s">
        <v>1080</v>
      </c>
      <c r="C41" s="477">
        <v>8.3629329999999995E-3</v>
      </c>
      <c r="D41" s="477">
        <v>9.5068849999999996E-3</v>
      </c>
      <c r="E41" s="477">
        <v>1.2375682000000001E-2</v>
      </c>
      <c r="F41" s="477">
        <v>1.3882518999999999E-2</v>
      </c>
      <c r="G41" s="477">
        <v>1.5614345999999999E-2</v>
      </c>
      <c r="H41" s="477">
        <v>1.561718E-2</v>
      </c>
      <c r="I41" s="477">
        <v>1.6071930000000002E-2</v>
      </c>
      <c r="J41" s="477">
        <v>1.526784E-2</v>
      </c>
      <c r="K41" s="477">
        <v>1.3500097000000001E-2</v>
      </c>
      <c r="L41" s="477">
        <v>1.205562E-2</v>
      </c>
      <c r="M41" s="477">
        <v>9.8770980000000008E-3</v>
      </c>
      <c r="N41" s="477">
        <v>9.0723790000000002E-3</v>
      </c>
      <c r="O41" s="477">
        <v>9.3793149999999992E-3</v>
      </c>
      <c r="P41" s="477">
        <v>9.9908210000000004E-3</v>
      </c>
      <c r="Q41" s="477">
        <v>1.426697E-2</v>
      </c>
      <c r="R41" s="477">
        <v>1.5855540000000001E-2</v>
      </c>
      <c r="S41" s="477">
        <v>1.7477262E-2</v>
      </c>
      <c r="T41" s="477">
        <v>1.7625831000000002E-2</v>
      </c>
      <c r="U41" s="477">
        <v>1.7831412000000001E-2</v>
      </c>
      <c r="V41" s="477">
        <v>1.6811877999999999E-2</v>
      </c>
      <c r="W41" s="477">
        <v>1.4869149E-2</v>
      </c>
      <c r="X41" s="477">
        <v>1.2992488999999999E-2</v>
      </c>
      <c r="Y41" s="477">
        <v>1.1420840999999999E-2</v>
      </c>
      <c r="Z41" s="477">
        <v>1.0313743E-2</v>
      </c>
      <c r="AA41" s="477">
        <v>1.0857573000000001E-2</v>
      </c>
      <c r="AB41" s="477">
        <v>1.1975418E-2</v>
      </c>
      <c r="AC41" s="477">
        <v>1.6515848999999999E-2</v>
      </c>
      <c r="AD41" s="477">
        <v>1.839406E-2</v>
      </c>
      <c r="AE41" s="477">
        <v>2.0270069000000002E-2</v>
      </c>
      <c r="AF41" s="477">
        <v>2.0229863000000001E-2</v>
      </c>
      <c r="AG41" s="477">
        <v>2.0861860999999999E-2</v>
      </c>
      <c r="AH41" s="477">
        <v>2.0142033E-2</v>
      </c>
      <c r="AI41" s="477">
        <v>1.8042916999999999E-2</v>
      </c>
      <c r="AJ41" s="477">
        <v>1.6594857000000001E-2</v>
      </c>
      <c r="AK41" s="477">
        <v>1.3460344000000001E-2</v>
      </c>
      <c r="AL41" s="477">
        <v>1.2313971E-2</v>
      </c>
      <c r="AM41" s="477">
        <v>1.2538858E-2</v>
      </c>
      <c r="AN41" s="477">
        <v>1.3813684999999999E-2</v>
      </c>
      <c r="AO41" s="477">
        <v>1.8858251999999999E-2</v>
      </c>
      <c r="AP41" s="477">
        <v>2.1395758000000001E-2</v>
      </c>
      <c r="AQ41" s="477">
        <v>2.4106327E-2</v>
      </c>
      <c r="AR41" s="477">
        <v>2.3571447999999998E-2</v>
      </c>
      <c r="AS41" s="477">
        <v>2.4620093999999999E-2</v>
      </c>
      <c r="AT41" s="477">
        <v>2.4195047000000001E-2</v>
      </c>
      <c r="AU41" s="477">
        <v>2.1063458E-2</v>
      </c>
      <c r="AV41" s="477">
        <v>1.9727053000000001E-2</v>
      </c>
      <c r="AW41" s="477">
        <v>1.6219042999999999E-2</v>
      </c>
      <c r="AX41" s="477">
        <v>1.4658157E-2</v>
      </c>
      <c r="AY41" s="477">
        <v>1.4896955E-2</v>
      </c>
      <c r="AZ41" s="477">
        <v>1.6679929999999999E-2</v>
      </c>
      <c r="BA41" s="477">
        <v>2.2068371999999999E-2</v>
      </c>
      <c r="BB41" s="477">
        <v>2.4671118999999998E-2</v>
      </c>
      <c r="BC41" s="477">
        <v>2.6817704000000001E-2</v>
      </c>
      <c r="BD41" s="772">
        <v>2.68154E-2</v>
      </c>
      <c r="BE41" s="772">
        <v>2.75795E-2</v>
      </c>
      <c r="BF41" s="772">
        <v>2.6504900000000001E-2</v>
      </c>
      <c r="BG41" s="484">
        <v>2.3422100000000001E-2</v>
      </c>
      <c r="BH41" s="484">
        <v>2.09588E-2</v>
      </c>
      <c r="BI41" s="484">
        <v>1.70177E-2</v>
      </c>
      <c r="BJ41" s="484">
        <v>1.5357600000000001E-2</v>
      </c>
      <c r="BK41" s="484">
        <v>1.58348E-2</v>
      </c>
      <c r="BL41" s="484">
        <v>1.7402899999999999E-2</v>
      </c>
      <c r="BM41" s="484">
        <v>2.39825E-2</v>
      </c>
      <c r="BN41" s="484">
        <v>2.6838500000000001E-2</v>
      </c>
      <c r="BO41" s="484">
        <v>2.9567300000000001E-2</v>
      </c>
      <c r="BP41" s="484">
        <v>2.9700799999999999E-2</v>
      </c>
      <c r="BQ41" s="484">
        <v>3.0550799999999999E-2</v>
      </c>
      <c r="BR41" s="484">
        <v>2.9335900000000002E-2</v>
      </c>
      <c r="BS41" s="484">
        <v>2.5935699999999999E-2</v>
      </c>
      <c r="BT41" s="484">
        <v>2.315E-2</v>
      </c>
      <c r="BU41" s="484">
        <v>1.8762600000000001E-2</v>
      </c>
      <c r="BV41" s="484">
        <v>1.6937299999999999E-2</v>
      </c>
    </row>
    <row r="42" spans="1:74" ht="12" customHeight="1" x14ac:dyDescent="0.2">
      <c r="A42" s="275" t="s">
        <v>433</v>
      </c>
      <c r="B42" s="890" t="s">
        <v>1436</v>
      </c>
      <c r="C42" s="477">
        <v>2.9229018999999998E-2</v>
      </c>
      <c r="D42" s="477">
        <v>2.7343276E-2</v>
      </c>
      <c r="E42" s="477">
        <v>2.9229018999999998E-2</v>
      </c>
      <c r="F42" s="477">
        <v>2.8286148000000001E-2</v>
      </c>
      <c r="G42" s="477">
        <v>2.9229018999999998E-2</v>
      </c>
      <c r="H42" s="477">
        <v>2.8286148000000001E-2</v>
      </c>
      <c r="I42" s="477">
        <v>2.9229018999999998E-2</v>
      </c>
      <c r="J42" s="477">
        <v>2.9229018999999998E-2</v>
      </c>
      <c r="K42" s="477">
        <v>2.8286148000000001E-2</v>
      </c>
      <c r="L42" s="477">
        <v>2.9229018999999998E-2</v>
      </c>
      <c r="M42" s="477">
        <v>2.8286148000000001E-2</v>
      </c>
      <c r="N42" s="477">
        <v>2.9229018999999998E-2</v>
      </c>
      <c r="O42" s="477">
        <v>2.9226538999999999E-2</v>
      </c>
      <c r="P42" s="477">
        <v>2.6398163999999998E-2</v>
      </c>
      <c r="Q42" s="477">
        <v>2.9226538999999999E-2</v>
      </c>
      <c r="R42" s="477">
        <v>2.8283748000000001E-2</v>
      </c>
      <c r="S42" s="477">
        <v>2.9226538999999999E-2</v>
      </c>
      <c r="T42" s="477">
        <v>2.8283748000000001E-2</v>
      </c>
      <c r="U42" s="477">
        <v>2.9226538999999999E-2</v>
      </c>
      <c r="V42" s="477">
        <v>2.9226538999999999E-2</v>
      </c>
      <c r="W42" s="477">
        <v>2.8283748000000001E-2</v>
      </c>
      <c r="X42" s="477">
        <v>2.9226538999999999E-2</v>
      </c>
      <c r="Y42" s="477">
        <v>2.8283748000000001E-2</v>
      </c>
      <c r="Z42" s="477">
        <v>2.9226538999999999E-2</v>
      </c>
      <c r="AA42" s="477">
        <v>3.5882234999999998E-2</v>
      </c>
      <c r="AB42" s="477">
        <v>3.2409761000000002E-2</v>
      </c>
      <c r="AC42" s="477">
        <v>3.5882234999999998E-2</v>
      </c>
      <c r="AD42" s="477">
        <v>3.4724744000000002E-2</v>
      </c>
      <c r="AE42" s="477">
        <v>3.5882234999999998E-2</v>
      </c>
      <c r="AF42" s="477">
        <v>3.4724744000000002E-2</v>
      </c>
      <c r="AG42" s="477">
        <v>3.5882234999999998E-2</v>
      </c>
      <c r="AH42" s="477">
        <v>3.5882234999999998E-2</v>
      </c>
      <c r="AI42" s="477">
        <v>3.4724744000000002E-2</v>
      </c>
      <c r="AJ42" s="477">
        <v>3.5882234999999998E-2</v>
      </c>
      <c r="AK42" s="477">
        <v>3.4724744000000002E-2</v>
      </c>
      <c r="AL42" s="477">
        <v>3.5882234999999998E-2</v>
      </c>
      <c r="AM42" s="477">
        <v>3.8246567000000002E-2</v>
      </c>
      <c r="AN42" s="477">
        <v>3.4545286000000001E-2</v>
      </c>
      <c r="AO42" s="477">
        <v>3.8246567000000002E-2</v>
      </c>
      <c r="AP42" s="477">
        <v>3.7012807000000002E-2</v>
      </c>
      <c r="AQ42" s="477">
        <v>3.8246567000000002E-2</v>
      </c>
      <c r="AR42" s="477">
        <v>3.7012807000000002E-2</v>
      </c>
      <c r="AS42" s="477">
        <v>3.8246567000000002E-2</v>
      </c>
      <c r="AT42" s="477">
        <v>3.8246567000000002E-2</v>
      </c>
      <c r="AU42" s="477">
        <v>3.7012807000000002E-2</v>
      </c>
      <c r="AV42" s="477">
        <v>3.8246567000000002E-2</v>
      </c>
      <c r="AW42" s="477">
        <v>3.7012807000000002E-2</v>
      </c>
      <c r="AX42" s="477">
        <v>3.8246567000000002E-2</v>
      </c>
      <c r="AY42" s="477">
        <v>3.4064948999999997E-2</v>
      </c>
      <c r="AZ42" s="477">
        <v>3.1867210999999999E-2</v>
      </c>
      <c r="BA42" s="477">
        <v>3.4064948999999997E-2</v>
      </c>
      <c r="BB42" s="477">
        <v>3.2966080000000002E-2</v>
      </c>
      <c r="BC42" s="477">
        <v>3.4064948999999997E-2</v>
      </c>
      <c r="BD42" s="772">
        <v>3.7012799999999998E-2</v>
      </c>
      <c r="BE42" s="772">
        <v>3.8246599999999999E-2</v>
      </c>
      <c r="BF42" s="772">
        <v>3.8246599999999999E-2</v>
      </c>
      <c r="BG42" s="484">
        <v>3.7012799999999998E-2</v>
      </c>
      <c r="BH42" s="484">
        <v>3.8246599999999999E-2</v>
      </c>
      <c r="BI42" s="484">
        <v>3.7012799999999998E-2</v>
      </c>
      <c r="BJ42" s="484">
        <v>3.8246599999999999E-2</v>
      </c>
      <c r="BK42" s="484">
        <v>3.4064900000000002E-2</v>
      </c>
      <c r="BL42" s="484">
        <v>3.1867199999999998E-2</v>
      </c>
      <c r="BM42" s="484">
        <v>3.4064900000000002E-2</v>
      </c>
      <c r="BN42" s="484">
        <v>3.2966099999999998E-2</v>
      </c>
      <c r="BO42" s="484">
        <v>3.4064900000000002E-2</v>
      </c>
      <c r="BP42" s="484">
        <v>3.7012799999999998E-2</v>
      </c>
      <c r="BQ42" s="484">
        <v>3.8246599999999999E-2</v>
      </c>
      <c r="BR42" s="484">
        <v>3.8246599999999999E-2</v>
      </c>
      <c r="BS42" s="484">
        <v>3.7012799999999998E-2</v>
      </c>
      <c r="BT42" s="484">
        <v>3.8246599999999999E-2</v>
      </c>
      <c r="BU42" s="484">
        <v>3.7012799999999998E-2</v>
      </c>
      <c r="BV42" s="484">
        <v>3.8246599999999999E-2</v>
      </c>
    </row>
    <row r="43" spans="1:74" ht="12" customHeight="1" x14ac:dyDescent="0.2">
      <c r="A43" s="274"/>
      <c r="B43" s="322"/>
      <c r="C43" s="547"/>
      <c r="D43" s="547"/>
      <c r="E43" s="547"/>
      <c r="F43" s="547"/>
      <c r="G43" s="547"/>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828"/>
      <c r="BE43" s="828"/>
      <c r="BF43" s="828"/>
      <c r="BG43" s="543"/>
      <c r="BH43" s="543"/>
      <c r="BI43" s="543"/>
      <c r="BJ43" s="543"/>
      <c r="BK43" s="543"/>
      <c r="BL43" s="543"/>
      <c r="BM43" s="543"/>
      <c r="BN43" s="543"/>
      <c r="BO43" s="543"/>
      <c r="BP43" s="543"/>
      <c r="BQ43" s="543"/>
      <c r="BR43" s="543"/>
      <c r="BS43" s="543"/>
      <c r="BT43" s="543"/>
      <c r="BU43" s="543"/>
      <c r="BV43" s="543"/>
    </row>
    <row r="44" spans="1:74" s="93" customFormat="1" ht="12" customHeight="1" x14ac:dyDescent="0.2">
      <c r="A44" s="553" t="s">
        <v>202</v>
      </c>
      <c r="B44" s="551" t="s">
        <v>1418</v>
      </c>
      <c r="C44" s="113">
        <v>0.11973096583999999</v>
      </c>
      <c r="D44" s="113">
        <v>0.11470028031</v>
      </c>
      <c r="E44" s="113">
        <v>0.10329145570999999</v>
      </c>
      <c r="F44" s="113">
        <v>8.1200430357000003E-2</v>
      </c>
      <c r="G44" s="113">
        <v>0.10473617648</v>
      </c>
      <c r="H44" s="113">
        <v>0.12137343315</v>
      </c>
      <c r="I44" s="113">
        <v>0.12084192451</v>
      </c>
      <c r="J44" s="113">
        <v>0.11860935311</v>
      </c>
      <c r="K44" s="113">
        <v>0.11926514598</v>
      </c>
      <c r="L44" s="113">
        <v>0.11142250623</v>
      </c>
      <c r="M44" s="113">
        <v>0.11674912669</v>
      </c>
      <c r="N44" s="113">
        <v>0.12351524209</v>
      </c>
      <c r="O44" s="113">
        <v>0.10190992040999999</v>
      </c>
      <c r="P44" s="113">
        <v>0.10084932368000001</v>
      </c>
      <c r="Q44" s="113">
        <v>0.12537760617999999</v>
      </c>
      <c r="R44" s="113">
        <v>0.12021511074000001</v>
      </c>
      <c r="S44" s="113">
        <v>0.13359240863999999</v>
      </c>
      <c r="T44" s="113">
        <v>0.12845406738000001</v>
      </c>
      <c r="U44" s="113">
        <v>0.13059915235</v>
      </c>
      <c r="V44" s="113">
        <v>0.13160538109</v>
      </c>
      <c r="W44" s="113">
        <v>0.12042510870000001</v>
      </c>
      <c r="X44" s="113">
        <v>0.13856459617</v>
      </c>
      <c r="Y44" s="113">
        <v>0.13196145059</v>
      </c>
      <c r="Z44" s="113">
        <v>0.13240878368</v>
      </c>
      <c r="AA44" s="113">
        <v>0.11774947854999999</v>
      </c>
      <c r="AB44" s="113">
        <v>0.11113875703999999</v>
      </c>
      <c r="AC44" s="113">
        <v>0.13272038711</v>
      </c>
      <c r="AD44" s="113">
        <v>0.12708820151</v>
      </c>
      <c r="AE44" s="113">
        <v>0.13402123101999999</v>
      </c>
      <c r="AF44" s="113">
        <v>0.13916720659000001</v>
      </c>
      <c r="AG44" s="113">
        <v>0.13162209975</v>
      </c>
      <c r="AH44" s="113">
        <v>0.14098988636000001</v>
      </c>
      <c r="AI44" s="113">
        <v>0.12806010209999999</v>
      </c>
      <c r="AJ44" s="113">
        <v>0.14165578005000001</v>
      </c>
      <c r="AK44" s="113">
        <v>0.13462154076999999</v>
      </c>
      <c r="AL44" s="113">
        <v>0.13430510486</v>
      </c>
      <c r="AM44" s="113">
        <v>0.13638739142</v>
      </c>
      <c r="AN44" s="113">
        <v>0.12298998671</v>
      </c>
      <c r="AO44" s="113">
        <v>0.14857972755000001</v>
      </c>
      <c r="AP44" s="113">
        <v>0.13824029827000001</v>
      </c>
      <c r="AQ44" s="113">
        <v>0.16088214300000001</v>
      </c>
      <c r="AR44" s="113">
        <v>0.15786630240999999</v>
      </c>
      <c r="AS44" s="113">
        <v>0.14795549898999999</v>
      </c>
      <c r="AT44" s="113">
        <v>0.16159705529999999</v>
      </c>
      <c r="AU44" s="113">
        <v>0.15161383468</v>
      </c>
      <c r="AV44" s="113">
        <v>0.15788013049999999</v>
      </c>
      <c r="AW44" s="113">
        <v>0.14469096185999999</v>
      </c>
      <c r="AX44" s="113">
        <v>0.15584240959000001</v>
      </c>
      <c r="AY44" s="113">
        <v>0.13954106975</v>
      </c>
      <c r="AZ44" s="113">
        <v>0.14848855827999999</v>
      </c>
      <c r="BA44" s="113">
        <v>0.15540971050999999</v>
      </c>
      <c r="BB44" s="113">
        <v>0.14970740526000001</v>
      </c>
      <c r="BC44" s="113">
        <v>0.16468213126</v>
      </c>
      <c r="BD44" s="826">
        <v>0.15991487801000001</v>
      </c>
      <c r="BE44" s="826">
        <v>0.16327394975000001</v>
      </c>
      <c r="BF44" s="826">
        <v>0.16570177341</v>
      </c>
      <c r="BG44" s="552">
        <v>0.15262600000000001</v>
      </c>
      <c r="BH44" s="552">
        <v>0.16158420000000001</v>
      </c>
      <c r="BI44" s="552">
        <v>0.1592259</v>
      </c>
      <c r="BJ44" s="552">
        <v>0.1631322</v>
      </c>
      <c r="BK44" s="552">
        <v>0.14960399999999999</v>
      </c>
      <c r="BL44" s="552">
        <v>0.13985829999999999</v>
      </c>
      <c r="BM44" s="552">
        <v>0.15862560000000001</v>
      </c>
      <c r="BN44" s="552">
        <v>0.15119350000000001</v>
      </c>
      <c r="BO44" s="552">
        <v>0.1663567</v>
      </c>
      <c r="BP44" s="552">
        <v>0.16269130000000001</v>
      </c>
      <c r="BQ44" s="552">
        <v>0.16443650000000001</v>
      </c>
      <c r="BR44" s="552">
        <v>0.16460359999999999</v>
      </c>
      <c r="BS44" s="552">
        <v>0.1546545</v>
      </c>
      <c r="BT44" s="552">
        <v>0.1635665</v>
      </c>
      <c r="BU44" s="552">
        <v>0.16234100000000001</v>
      </c>
      <c r="BV44" s="552">
        <v>0.16647899999999999</v>
      </c>
    </row>
    <row r="45" spans="1:74" ht="12" customHeight="1" x14ac:dyDescent="0.2">
      <c r="A45" s="274" t="s">
        <v>781</v>
      </c>
      <c r="B45" s="890" t="s">
        <v>1432</v>
      </c>
      <c r="C45" s="477">
        <v>2.4692929575000001E-2</v>
      </c>
      <c r="D45" s="477">
        <v>2.7480997367999999E-2</v>
      </c>
      <c r="E45" s="477">
        <v>2.7244589826999999E-2</v>
      </c>
      <c r="F45" s="477">
        <v>2.7313573930000001E-2</v>
      </c>
      <c r="G45" s="477">
        <v>2.6920782221E-2</v>
      </c>
      <c r="H45" s="477">
        <v>3.1676599876000001E-2</v>
      </c>
      <c r="I45" s="477">
        <v>3.1376474223000002E-2</v>
      </c>
      <c r="J45" s="477">
        <v>3.0120608478000001E-2</v>
      </c>
      <c r="K45" s="477">
        <v>3.1482660454E-2</v>
      </c>
      <c r="L45" s="477">
        <v>2.7126125123999999E-2</v>
      </c>
      <c r="M45" s="477">
        <v>3.0205757789E-2</v>
      </c>
      <c r="N45" s="477">
        <v>3.5459701938E-2</v>
      </c>
      <c r="O45" s="477">
        <v>2.3441945020999999E-2</v>
      </c>
      <c r="P45" s="477">
        <v>2.7083939519000001E-2</v>
      </c>
      <c r="Q45" s="477">
        <v>3.2624426555000002E-2</v>
      </c>
      <c r="R45" s="477">
        <v>3.2622070727999997E-2</v>
      </c>
      <c r="S45" s="477">
        <v>3.4551960261999998E-2</v>
      </c>
      <c r="T45" s="477">
        <v>3.1392969812000002E-2</v>
      </c>
      <c r="U45" s="477">
        <v>3.0728590723E-2</v>
      </c>
      <c r="V45" s="477">
        <v>3.4722958347000003E-2</v>
      </c>
      <c r="W45" s="477">
        <v>2.8892155172999999E-2</v>
      </c>
      <c r="X45" s="477">
        <v>3.7445940679999998E-2</v>
      </c>
      <c r="Y45" s="477">
        <v>3.5847238954000001E-2</v>
      </c>
      <c r="Z45" s="477">
        <v>3.7052519281E-2</v>
      </c>
      <c r="AA45" s="477">
        <v>3.1295586696000001E-2</v>
      </c>
      <c r="AB45" s="477">
        <v>3.0563466760000001E-2</v>
      </c>
      <c r="AC45" s="477">
        <v>3.7204449894E-2</v>
      </c>
      <c r="AD45" s="477">
        <v>3.7976023608000002E-2</v>
      </c>
      <c r="AE45" s="477">
        <v>3.7220423065000001E-2</v>
      </c>
      <c r="AF45" s="477">
        <v>4.2690898263000002E-2</v>
      </c>
      <c r="AG45" s="477">
        <v>3.8082709947999997E-2</v>
      </c>
      <c r="AH45" s="477">
        <v>4.1901542648000001E-2</v>
      </c>
      <c r="AI45" s="477">
        <v>3.8419115766000003E-2</v>
      </c>
      <c r="AJ45" s="477">
        <v>4.3662446087999997E-2</v>
      </c>
      <c r="AK45" s="477">
        <v>4.0525326464999997E-2</v>
      </c>
      <c r="AL45" s="477">
        <v>4.2173933173999999E-2</v>
      </c>
      <c r="AM45" s="477">
        <v>4.6015522299000002E-2</v>
      </c>
      <c r="AN45" s="477">
        <v>4.2166625545000003E-2</v>
      </c>
      <c r="AO45" s="477">
        <v>5.1848715947000003E-2</v>
      </c>
      <c r="AP45" s="477">
        <v>4.8259458747000002E-2</v>
      </c>
      <c r="AQ45" s="477">
        <v>6.3874551887999995E-2</v>
      </c>
      <c r="AR45" s="477">
        <v>6.0790257234999999E-2</v>
      </c>
      <c r="AS45" s="477">
        <v>5.3068560563000002E-2</v>
      </c>
      <c r="AT45" s="477">
        <v>6.1114487671000001E-2</v>
      </c>
      <c r="AU45" s="477">
        <v>6.1150381788000002E-2</v>
      </c>
      <c r="AV45" s="477">
        <v>5.8130306495999998E-2</v>
      </c>
      <c r="AW45" s="477">
        <v>5.0929806635999997E-2</v>
      </c>
      <c r="AX45" s="477">
        <v>6.2664782515000003E-2</v>
      </c>
      <c r="AY45" s="477">
        <v>5.4089585008999998E-2</v>
      </c>
      <c r="AZ45" s="477">
        <v>6.1379436051999997E-2</v>
      </c>
      <c r="BA45" s="477">
        <v>6.1758786184999998E-2</v>
      </c>
      <c r="BB45" s="477">
        <v>6.3443442884000001E-2</v>
      </c>
      <c r="BC45" s="477">
        <v>6.1874364878E-2</v>
      </c>
      <c r="BD45" s="772">
        <v>6.7863989730000004E-2</v>
      </c>
      <c r="BE45" s="772">
        <v>6.5797316393000002E-2</v>
      </c>
      <c r="BF45" s="772">
        <v>6.4600963609000001E-2</v>
      </c>
      <c r="BG45" s="484">
        <v>6.1344500000000003E-2</v>
      </c>
      <c r="BH45" s="484">
        <v>6.4051300000000005E-2</v>
      </c>
      <c r="BI45" s="484">
        <v>6.4803399999999997E-2</v>
      </c>
      <c r="BJ45" s="484">
        <v>6.9283600000000001E-2</v>
      </c>
      <c r="BK45" s="484">
        <v>6.0985499999999998E-2</v>
      </c>
      <c r="BL45" s="484">
        <v>5.6392900000000003E-2</v>
      </c>
      <c r="BM45" s="484">
        <v>6.3737699999999994E-2</v>
      </c>
      <c r="BN45" s="484">
        <v>6.2793399999999999E-2</v>
      </c>
      <c r="BO45" s="484">
        <v>6.5332200000000007E-2</v>
      </c>
      <c r="BP45" s="484">
        <v>6.6815600000000003E-2</v>
      </c>
      <c r="BQ45" s="484">
        <v>6.7643200000000001E-2</v>
      </c>
      <c r="BR45" s="484">
        <v>6.6713900000000007E-2</v>
      </c>
      <c r="BS45" s="484">
        <v>6.3681799999999997E-2</v>
      </c>
      <c r="BT45" s="484">
        <v>6.7198900000000006E-2</v>
      </c>
      <c r="BU45" s="484">
        <v>6.8169900000000005E-2</v>
      </c>
      <c r="BV45" s="484">
        <v>7.2209400000000007E-2</v>
      </c>
    </row>
    <row r="46" spans="1:74" ht="12" customHeight="1" x14ac:dyDescent="0.2">
      <c r="A46" s="885" t="s">
        <v>201</v>
      </c>
      <c r="B46" s="891" t="s">
        <v>1081</v>
      </c>
      <c r="C46" s="886">
        <v>9.5038036265E-2</v>
      </c>
      <c r="D46" s="886">
        <v>8.7219282942000001E-2</v>
      </c>
      <c r="E46" s="886">
        <v>7.6046865879000003E-2</v>
      </c>
      <c r="F46" s="886">
        <v>5.3886856427000002E-2</v>
      </c>
      <c r="G46" s="886">
        <v>7.7815394260000004E-2</v>
      </c>
      <c r="H46" s="886">
        <v>8.9696833273000001E-2</v>
      </c>
      <c r="I46" s="886">
        <v>8.9465450286999995E-2</v>
      </c>
      <c r="J46" s="886">
        <v>8.8488744637000002E-2</v>
      </c>
      <c r="K46" s="886">
        <v>8.7782485524000003E-2</v>
      </c>
      <c r="L46" s="886">
        <v>8.4296381104999998E-2</v>
      </c>
      <c r="M46" s="886">
        <v>8.6543368901999998E-2</v>
      </c>
      <c r="N46" s="886">
        <v>8.8055540151000006E-2</v>
      </c>
      <c r="O46" s="886">
        <v>7.8467975393000003E-2</v>
      </c>
      <c r="P46" s="886">
        <v>7.3765384158999997E-2</v>
      </c>
      <c r="Q46" s="886">
        <v>9.2753179628000004E-2</v>
      </c>
      <c r="R46" s="886">
        <v>8.7593040011999995E-2</v>
      </c>
      <c r="S46" s="886">
        <v>9.9040448375999998E-2</v>
      </c>
      <c r="T46" s="886">
        <v>9.7061097572999994E-2</v>
      </c>
      <c r="U46" s="886">
        <v>9.9870561630999999E-2</v>
      </c>
      <c r="V46" s="886">
        <v>9.6882422743999996E-2</v>
      </c>
      <c r="W46" s="886">
        <v>9.1532953521999999E-2</v>
      </c>
      <c r="X46" s="886">
        <v>0.10111865549</v>
      </c>
      <c r="Y46" s="886">
        <v>9.6114211633999996E-2</v>
      </c>
      <c r="Z46" s="886">
        <v>9.5356264396999998E-2</v>
      </c>
      <c r="AA46" s="886">
        <v>8.6453891850999998E-2</v>
      </c>
      <c r="AB46" s="886">
        <v>8.0575290282000001E-2</v>
      </c>
      <c r="AC46" s="886">
        <v>9.5515937214999999E-2</v>
      </c>
      <c r="AD46" s="886">
        <v>8.9112177899E-2</v>
      </c>
      <c r="AE46" s="886">
        <v>9.6800807958999993E-2</v>
      </c>
      <c r="AF46" s="886">
        <v>9.6476308326000002E-2</v>
      </c>
      <c r="AG46" s="886">
        <v>9.3539389804000006E-2</v>
      </c>
      <c r="AH46" s="886">
        <v>9.9088343708000001E-2</v>
      </c>
      <c r="AI46" s="886">
        <v>8.9640986334E-2</v>
      </c>
      <c r="AJ46" s="886">
        <v>9.7993333964000007E-2</v>
      </c>
      <c r="AK46" s="886">
        <v>9.4096214307000006E-2</v>
      </c>
      <c r="AL46" s="886">
        <v>9.2131171681999996E-2</v>
      </c>
      <c r="AM46" s="886">
        <v>9.0371869125000004E-2</v>
      </c>
      <c r="AN46" s="886">
        <v>8.0823361162999999E-2</v>
      </c>
      <c r="AO46" s="886">
        <v>9.6731011601999997E-2</v>
      </c>
      <c r="AP46" s="886">
        <v>8.9980839522999997E-2</v>
      </c>
      <c r="AQ46" s="886">
        <v>9.7007591116000005E-2</v>
      </c>
      <c r="AR46" s="886">
        <v>9.7076045178000003E-2</v>
      </c>
      <c r="AS46" s="886">
        <v>9.4886938426999995E-2</v>
      </c>
      <c r="AT46" s="886">
        <v>0.10048256763000001</v>
      </c>
      <c r="AU46" s="886">
        <v>9.0463452888999998E-2</v>
      </c>
      <c r="AV46" s="886">
        <v>9.9749824006000007E-2</v>
      </c>
      <c r="AW46" s="886">
        <v>9.3761155227000001E-2</v>
      </c>
      <c r="AX46" s="886">
        <v>9.3177627070999997E-2</v>
      </c>
      <c r="AY46" s="886">
        <v>8.5451484746000006E-2</v>
      </c>
      <c r="AZ46" s="886">
        <v>8.7109122230000002E-2</v>
      </c>
      <c r="BA46" s="886">
        <v>9.3650924322000006E-2</v>
      </c>
      <c r="BB46" s="886">
        <v>8.6263962372E-2</v>
      </c>
      <c r="BC46" s="886">
        <v>0.10280776638</v>
      </c>
      <c r="BD46" s="887">
        <v>9.2050888280000007E-2</v>
      </c>
      <c r="BE46" s="887">
        <v>9.7476633359000003E-2</v>
      </c>
      <c r="BF46" s="887">
        <v>0.1011008098</v>
      </c>
      <c r="BG46" s="888">
        <v>9.1281500000000002E-2</v>
      </c>
      <c r="BH46" s="888">
        <v>9.7532800000000003E-2</v>
      </c>
      <c r="BI46" s="888">
        <v>9.4422500000000006E-2</v>
      </c>
      <c r="BJ46" s="888">
        <v>9.3848699999999993E-2</v>
      </c>
      <c r="BK46" s="888">
        <v>8.86184E-2</v>
      </c>
      <c r="BL46" s="888">
        <v>8.3465399999999995E-2</v>
      </c>
      <c r="BM46" s="888">
        <v>9.4887899999999997E-2</v>
      </c>
      <c r="BN46" s="888">
        <v>8.8400099999999995E-2</v>
      </c>
      <c r="BO46" s="888">
        <v>0.1010245</v>
      </c>
      <c r="BP46" s="888">
        <v>9.5875699999999994E-2</v>
      </c>
      <c r="BQ46" s="888">
        <v>9.6793299999999999E-2</v>
      </c>
      <c r="BR46" s="888">
        <v>9.7889699999999996E-2</v>
      </c>
      <c r="BS46" s="888">
        <v>9.0972700000000004E-2</v>
      </c>
      <c r="BT46" s="888">
        <v>9.6367499999999995E-2</v>
      </c>
      <c r="BU46" s="888">
        <v>9.4171199999999997E-2</v>
      </c>
      <c r="BV46" s="888">
        <v>9.4269500000000006E-2</v>
      </c>
    </row>
    <row r="47" spans="1:74" s="331" customFormat="1" ht="14.4" x14ac:dyDescent="0.3">
      <c r="A47" s="333"/>
      <c r="B47" s="1098" t="s">
        <v>1498</v>
      </c>
      <c r="C47" s="1098"/>
      <c r="D47" s="1098"/>
      <c r="E47" s="1098"/>
      <c r="F47" s="1098"/>
      <c r="G47" s="1098"/>
      <c r="H47" s="1098"/>
      <c r="I47" s="1098"/>
      <c r="J47" s="1098"/>
      <c r="K47" s="1098"/>
      <c r="L47" s="1098"/>
      <c r="M47" s="1098"/>
      <c r="N47" s="1098"/>
      <c r="O47" s="1098"/>
      <c r="P47" s="1098"/>
      <c r="Q47" s="1098"/>
      <c r="R47" s="935"/>
      <c r="S47" s="344"/>
      <c r="T47" s="344"/>
      <c r="U47" s="344"/>
      <c r="V47" s="344"/>
      <c r="W47" s="344"/>
      <c r="X47" s="344"/>
      <c r="Y47" s="344"/>
      <c r="Z47" s="344"/>
      <c r="AA47" s="344"/>
      <c r="AB47" s="344"/>
      <c r="AC47" s="345"/>
      <c r="AD47" s="345"/>
      <c r="AE47" s="345"/>
      <c r="AF47" s="345"/>
      <c r="AG47" s="345"/>
      <c r="AH47" s="345"/>
      <c r="AI47" s="345"/>
      <c r="AJ47" s="345"/>
      <c r="AK47" s="345"/>
      <c r="AL47" s="345"/>
      <c r="AM47" s="345"/>
      <c r="AN47" s="345"/>
      <c r="AO47" s="345"/>
      <c r="AP47" s="345"/>
      <c r="AQ47" s="345"/>
      <c r="AR47" s="345"/>
      <c r="AS47" s="345"/>
      <c r="AT47" s="345"/>
      <c r="AU47" s="345"/>
      <c r="AV47" s="345"/>
      <c r="AW47" s="345"/>
      <c r="AX47" s="345"/>
      <c r="AY47" s="345"/>
      <c r="AZ47" s="345"/>
      <c r="BA47" s="345"/>
      <c r="BB47" s="345"/>
      <c r="BC47" s="345"/>
      <c r="BD47" s="815"/>
      <c r="BE47" s="815"/>
      <c r="BF47" s="815"/>
      <c r="BG47" s="345"/>
      <c r="BH47" s="345"/>
      <c r="BI47" s="345"/>
      <c r="BJ47" s="345"/>
      <c r="BK47" s="345"/>
      <c r="BL47" s="345"/>
      <c r="BM47" s="345"/>
      <c r="BN47" s="345"/>
      <c r="BO47" s="345"/>
      <c r="BP47" s="345"/>
      <c r="BQ47" s="345"/>
      <c r="BR47" s="345"/>
      <c r="BS47" s="345"/>
      <c r="BT47" s="345"/>
      <c r="BU47" s="345"/>
      <c r="BV47" s="345"/>
    </row>
    <row r="48" spans="1:74" s="278" customFormat="1" ht="24" customHeight="1" x14ac:dyDescent="0.2">
      <c r="A48" s="276"/>
      <c r="B48" s="1095" t="s">
        <v>1499</v>
      </c>
      <c r="C48" s="1097"/>
      <c r="D48" s="1097"/>
      <c r="E48" s="1097"/>
      <c r="F48" s="1097"/>
      <c r="G48" s="1097"/>
      <c r="H48" s="1097"/>
      <c r="I48" s="1097"/>
      <c r="J48" s="1097"/>
      <c r="K48" s="1097"/>
      <c r="L48" s="1097"/>
      <c r="M48" s="1097"/>
      <c r="N48" s="1097"/>
      <c r="O48" s="1097"/>
      <c r="P48" s="1097"/>
      <c r="Q48" s="1097"/>
      <c r="R48" s="899"/>
      <c r="S48" s="277"/>
      <c r="T48" s="277"/>
      <c r="U48" s="277"/>
      <c r="V48" s="277"/>
      <c r="W48" s="277"/>
      <c r="X48" s="277"/>
      <c r="Y48" s="277"/>
      <c r="Z48" s="277"/>
      <c r="AA48" s="277"/>
      <c r="AB48" s="277"/>
      <c r="AC48" s="277"/>
      <c r="AD48" s="277"/>
      <c r="AE48" s="277"/>
      <c r="AF48" s="277"/>
      <c r="AG48" s="277"/>
      <c r="AH48" s="277"/>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826"/>
      <c r="BE48" s="826"/>
      <c r="BF48" s="826"/>
      <c r="BG48" s="113"/>
      <c r="BH48" s="113"/>
      <c r="BI48" s="113"/>
      <c r="BJ48" s="113"/>
      <c r="BK48" s="113"/>
      <c r="BL48" s="113"/>
      <c r="BM48" s="113"/>
      <c r="BN48" s="113"/>
      <c r="BO48" s="113"/>
      <c r="BP48" s="113"/>
      <c r="BQ48" s="113"/>
      <c r="BR48" s="113"/>
      <c r="BS48" s="113"/>
      <c r="BT48" s="277"/>
      <c r="BU48" s="277"/>
      <c r="BV48" s="277"/>
    </row>
    <row r="49" spans="1:74" s="278" customFormat="1" ht="12" customHeight="1" x14ac:dyDescent="0.2">
      <c r="A49" s="276"/>
      <c r="B49" s="1097" t="s">
        <v>1500</v>
      </c>
      <c r="C49" s="1097"/>
      <c r="D49" s="1097"/>
      <c r="E49" s="1097"/>
      <c r="F49" s="1097"/>
      <c r="G49" s="1097"/>
      <c r="H49" s="1097"/>
      <c r="I49" s="1097"/>
      <c r="J49" s="1097"/>
      <c r="K49" s="1097"/>
      <c r="L49" s="1097"/>
      <c r="M49" s="1097"/>
      <c r="N49" s="1097"/>
      <c r="O49" s="1097"/>
      <c r="P49" s="1097"/>
      <c r="Q49" s="1097"/>
      <c r="R49" s="899"/>
      <c r="S49" s="277"/>
      <c r="T49" s="277"/>
      <c r="U49" s="277"/>
      <c r="V49" s="277"/>
      <c r="W49" s="277"/>
      <c r="X49" s="277"/>
      <c r="Y49" s="277"/>
      <c r="Z49" s="277"/>
      <c r="AA49" s="277"/>
      <c r="AB49" s="277"/>
      <c r="AC49" s="277"/>
      <c r="AD49" s="277"/>
      <c r="AE49" s="277"/>
      <c r="AF49" s="277"/>
      <c r="AG49" s="277"/>
      <c r="AH49" s="277"/>
      <c r="AI49" s="277"/>
      <c r="AJ49" s="277"/>
      <c r="AK49" s="277"/>
      <c r="AL49" s="277"/>
      <c r="AM49" s="359"/>
      <c r="AN49" s="359"/>
      <c r="AO49" s="359"/>
      <c r="AP49" s="359"/>
      <c r="AQ49" s="359"/>
      <c r="AR49" s="359"/>
      <c r="AS49" s="359"/>
      <c r="AT49" s="359"/>
      <c r="AU49" s="359"/>
      <c r="AV49" s="359"/>
      <c r="AW49" s="359"/>
      <c r="AX49" s="359"/>
      <c r="AY49" s="359"/>
      <c r="AZ49" s="359"/>
      <c r="BA49" s="359"/>
      <c r="BB49" s="359"/>
      <c r="BC49" s="359"/>
      <c r="BD49" s="830"/>
      <c r="BE49" s="830"/>
      <c r="BF49" s="830"/>
      <c r="BG49" s="359"/>
      <c r="BH49" s="359"/>
      <c r="BI49" s="359"/>
      <c r="BJ49" s="359"/>
      <c r="BK49" s="359"/>
      <c r="BL49" s="359"/>
      <c r="BM49" s="359"/>
      <c r="BN49" s="359"/>
      <c r="BO49" s="359"/>
      <c r="BP49" s="359"/>
      <c r="BQ49" s="359"/>
      <c r="BR49" s="359"/>
      <c r="BS49" s="359"/>
      <c r="BT49" s="277"/>
      <c r="BU49" s="277"/>
      <c r="BV49" s="277"/>
    </row>
    <row r="50" spans="1:74" s="278" customFormat="1" ht="12" customHeight="1" x14ac:dyDescent="0.25">
      <c r="A50" s="276"/>
      <c r="B50" s="1097" t="s">
        <v>1501</v>
      </c>
      <c r="C50" s="1097"/>
      <c r="D50" s="1097"/>
      <c r="E50" s="1097"/>
      <c r="F50" s="1097"/>
      <c r="G50" s="1097"/>
      <c r="H50" s="1097"/>
      <c r="I50" s="1097"/>
      <c r="J50" s="1097"/>
      <c r="K50" s="1097"/>
      <c r="L50" s="1097"/>
      <c r="M50" s="1097"/>
      <c r="N50" s="1097"/>
      <c r="O50" s="1097"/>
      <c r="P50" s="1097"/>
      <c r="Q50" s="1097"/>
      <c r="R50" s="935"/>
      <c r="S50" s="277"/>
      <c r="T50" s="277"/>
      <c r="U50" s="277"/>
      <c r="V50" s="277"/>
      <c r="W50" s="277"/>
      <c r="X50" s="277"/>
      <c r="Y50" s="277"/>
      <c r="Z50" s="277"/>
      <c r="AA50" s="277"/>
      <c r="AB50" s="277"/>
      <c r="AC50" s="277"/>
      <c r="AD50" s="277"/>
      <c r="AE50" s="277"/>
      <c r="AF50" s="277"/>
      <c r="AG50" s="277"/>
      <c r="AH50" s="277"/>
      <c r="AI50" s="277"/>
      <c r="AJ50" s="277"/>
      <c r="AK50" s="277"/>
      <c r="AL50" s="277"/>
      <c r="AM50" s="113"/>
      <c r="AN50" s="113"/>
      <c r="AO50" s="113"/>
      <c r="AP50" s="113"/>
      <c r="AQ50" s="113"/>
      <c r="AR50" s="113"/>
      <c r="AS50" s="113"/>
      <c r="AT50" s="113"/>
      <c r="AU50" s="113"/>
      <c r="AV50" s="113"/>
      <c r="AW50" s="113"/>
      <c r="AX50" s="113"/>
      <c r="AY50" s="113"/>
      <c r="AZ50" s="113"/>
      <c r="BA50" s="113"/>
      <c r="BB50" s="113"/>
      <c r="BC50" s="113"/>
      <c r="BD50" s="826"/>
      <c r="BE50" s="826"/>
      <c r="BF50" s="826"/>
      <c r="BG50" s="113"/>
      <c r="BH50" s="113"/>
      <c r="BI50" s="113"/>
      <c r="BJ50" s="113"/>
      <c r="BK50" s="113"/>
      <c r="BL50" s="113"/>
      <c r="BM50" s="113"/>
      <c r="BN50" s="113"/>
      <c r="BO50" s="113"/>
      <c r="BP50" s="113"/>
      <c r="BQ50" s="113"/>
      <c r="BR50" s="113"/>
      <c r="BS50" s="113"/>
      <c r="BT50" s="277"/>
      <c r="BU50" s="277"/>
      <c r="BV50" s="277"/>
    </row>
    <row r="51" spans="1:74" s="278" customFormat="1" ht="20.399999999999999" customHeight="1" x14ac:dyDescent="0.25">
      <c r="A51" s="276"/>
      <c r="B51" s="1095" t="s">
        <v>1502</v>
      </c>
      <c r="C51" s="1096"/>
      <c r="D51" s="1096"/>
      <c r="E51" s="1096"/>
      <c r="F51" s="1096"/>
      <c r="G51" s="1096"/>
      <c r="H51" s="1096"/>
      <c r="I51" s="1096"/>
      <c r="J51" s="1096"/>
      <c r="K51" s="1096"/>
      <c r="L51" s="1096"/>
      <c r="M51" s="1096"/>
      <c r="N51" s="1096"/>
      <c r="O51" s="1096"/>
      <c r="P51" s="1096"/>
      <c r="Q51" s="1096"/>
      <c r="R51" s="935"/>
      <c r="S51" s="279"/>
      <c r="T51" s="279"/>
      <c r="U51" s="279"/>
      <c r="V51" s="279"/>
      <c r="W51" s="279"/>
      <c r="X51" s="279"/>
      <c r="Y51" s="279"/>
      <c r="Z51" s="279"/>
      <c r="AA51" s="279"/>
      <c r="AB51" s="279"/>
      <c r="AC51" s="279"/>
      <c r="AD51" s="279"/>
      <c r="AE51" s="279"/>
      <c r="AF51" s="279"/>
      <c r="AG51" s="279"/>
      <c r="AH51" s="279"/>
      <c r="AI51" s="279"/>
      <c r="AJ51" s="279"/>
      <c r="AK51" s="279"/>
      <c r="AL51" s="279"/>
      <c r="AM51" s="113"/>
      <c r="AN51" s="113"/>
      <c r="AO51" s="113"/>
      <c r="AP51" s="113"/>
      <c r="AQ51" s="113"/>
      <c r="AR51" s="113"/>
      <c r="AS51" s="113"/>
      <c r="AT51" s="113"/>
      <c r="AU51" s="113"/>
      <c r="AV51" s="113"/>
      <c r="AW51" s="113"/>
      <c r="AX51" s="113"/>
      <c r="AY51" s="113"/>
      <c r="AZ51" s="113"/>
      <c r="BA51" s="113"/>
      <c r="BB51" s="113"/>
      <c r="BC51" s="113"/>
      <c r="BD51" s="826"/>
      <c r="BE51" s="826"/>
      <c r="BF51" s="826"/>
      <c r="BG51" s="113"/>
      <c r="BH51" s="113"/>
      <c r="BI51" s="113"/>
      <c r="BJ51" s="113"/>
      <c r="BK51" s="113"/>
      <c r="BL51" s="113"/>
      <c r="BM51" s="113"/>
      <c r="BN51" s="113"/>
      <c r="BO51" s="113"/>
      <c r="BP51" s="113"/>
      <c r="BQ51" s="113"/>
      <c r="BR51" s="113"/>
      <c r="BS51" s="113"/>
      <c r="BT51" s="279"/>
      <c r="BU51" s="279"/>
      <c r="BV51" s="279"/>
    </row>
    <row r="52" spans="1:74" s="278" customFormat="1" ht="12" customHeight="1" x14ac:dyDescent="0.25">
      <c r="A52" s="276"/>
      <c r="B52" s="1097" t="s">
        <v>1503</v>
      </c>
      <c r="C52" s="1097"/>
      <c r="D52" s="1097"/>
      <c r="E52" s="1097"/>
      <c r="F52" s="1097"/>
      <c r="G52" s="1097"/>
      <c r="H52" s="1097"/>
      <c r="I52" s="1097"/>
      <c r="J52" s="1097"/>
      <c r="K52" s="1097"/>
      <c r="L52" s="1097"/>
      <c r="M52" s="1097"/>
      <c r="N52" s="1097"/>
      <c r="O52" s="1097"/>
      <c r="P52" s="1097"/>
      <c r="Q52" s="1097"/>
      <c r="R52" s="935"/>
      <c r="S52" s="279"/>
      <c r="T52" s="279"/>
      <c r="U52" s="279"/>
      <c r="V52" s="279"/>
      <c r="W52" s="279"/>
      <c r="X52" s="279"/>
      <c r="Y52" s="279"/>
      <c r="Z52" s="279"/>
      <c r="AA52" s="279"/>
      <c r="AB52" s="279"/>
      <c r="AC52" s="279"/>
      <c r="AD52" s="279"/>
      <c r="AE52" s="279"/>
      <c r="AF52" s="279"/>
      <c r="AG52" s="279"/>
      <c r="AH52" s="279"/>
      <c r="AI52" s="279"/>
      <c r="AJ52" s="279"/>
      <c r="AK52" s="279"/>
      <c r="AL52" s="279"/>
      <c r="AM52" s="113"/>
      <c r="AN52" s="113"/>
      <c r="AO52" s="113"/>
      <c r="AP52" s="113"/>
      <c r="AQ52" s="113"/>
      <c r="AR52" s="113"/>
      <c r="AS52" s="113"/>
      <c r="AT52" s="113"/>
      <c r="AU52" s="113"/>
      <c r="AV52" s="113"/>
      <c r="AW52" s="113"/>
      <c r="AX52" s="113"/>
      <c r="AY52" s="113"/>
      <c r="AZ52" s="113"/>
      <c r="BA52" s="113"/>
      <c r="BB52" s="113"/>
      <c r="BC52" s="113"/>
      <c r="BD52" s="826"/>
      <c r="BE52" s="826"/>
      <c r="BF52" s="826"/>
      <c r="BG52" s="113"/>
      <c r="BH52" s="113"/>
      <c r="BI52" s="113"/>
      <c r="BJ52" s="113"/>
      <c r="BK52" s="113"/>
      <c r="BL52" s="113"/>
      <c r="BM52" s="113"/>
      <c r="BN52" s="113"/>
      <c r="BO52" s="113"/>
      <c r="BP52" s="113"/>
      <c r="BQ52" s="113"/>
      <c r="BR52" s="113"/>
      <c r="BS52" s="113"/>
      <c r="BT52" s="279"/>
      <c r="BU52" s="279"/>
      <c r="BV52" s="279"/>
    </row>
    <row r="53" spans="1:74" s="278" customFormat="1" ht="22.35" customHeight="1" x14ac:dyDescent="0.25">
      <c r="A53" s="276"/>
      <c r="B53" s="1095" t="s">
        <v>1504</v>
      </c>
      <c r="C53" s="1096"/>
      <c r="D53" s="1096"/>
      <c r="E53" s="1096"/>
      <c r="F53" s="1096"/>
      <c r="G53" s="1096"/>
      <c r="H53" s="1096"/>
      <c r="I53" s="1096"/>
      <c r="J53" s="1096"/>
      <c r="K53" s="1096"/>
      <c r="L53" s="1096"/>
      <c r="M53" s="1096"/>
      <c r="N53" s="1096"/>
      <c r="O53" s="1096"/>
      <c r="P53" s="1096"/>
      <c r="Q53" s="1096"/>
      <c r="R53" s="935"/>
      <c r="S53" s="277"/>
      <c r="T53" s="277"/>
      <c r="U53" s="277"/>
      <c r="V53" s="277"/>
      <c r="W53" s="277"/>
      <c r="X53" s="277"/>
      <c r="Y53" s="277"/>
      <c r="Z53" s="277"/>
      <c r="AA53" s="277"/>
      <c r="AB53" s="277"/>
      <c r="AC53" s="277"/>
      <c r="AD53" s="277"/>
      <c r="AE53" s="277"/>
      <c r="AF53" s="277"/>
      <c r="AG53" s="277"/>
      <c r="AH53" s="277"/>
      <c r="AI53" s="277"/>
      <c r="AJ53" s="277"/>
      <c r="AK53" s="277"/>
      <c r="AL53" s="277"/>
      <c r="AM53" s="359"/>
      <c r="AN53" s="359"/>
      <c r="AO53" s="359"/>
      <c r="AP53" s="359"/>
      <c r="AQ53" s="359"/>
      <c r="AR53" s="359"/>
      <c r="AS53" s="359"/>
      <c r="AT53" s="359"/>
      <c r="AU53" s="359"/>
      <c r="AV53" s="359"/>
      <c r="AW53" s="359"/>
      <c r="AX53" s="359"/>
      <c r="AY53" s="359"/>
      <c r="AZ53" s="359"/>
      <c r="BA53" s="359"/>
      <c r="BB53" s="359"/>
      <c r="BC53" s="359"/>
      <c r="BD53" s="830"/>
      <c r="BE53" s="830"/>
      <c r="BF53" s="830"/>
      <c r="BG53" s="359"/>
      <c r="BH53" s="359"/>
      <c r="BI53" s="359"/>
      <c r="BJ53" s="359"/>
      <c r="BK53" s="359"/>
      <c r="BL53" s="359"/>
      <c r="BM53" s="359"/>
      <c r="BN53" s="359"/>
      <c r="BO53" s="359"/>
      <c r="BP53" s="359"/>
      <c r="BQ53" s="359"/>
      <c r="BR53" s="359"/>
      <c r="BS53" s="359"/>
      <c r="BT53" s="277"/>
      <c r="BU53" s="277"/>
      <c r="BV53" s="277"/>
    </row>
    <row r="54" spans="1:74" s="278" customFormat="1" ht="13.2" x14ac:dyDescent="0.2">
      <c r="A54" s="276"/>
      <c r="B54" s="914" t="s">
        <v>834</v>
      </c>
      <c r="C54" s="914"/>
      <c r="D54" s="914"/>
      <c r="E54" s="914"/>
      <c r="F54" s="914"/>
      <c r="G54" s="914"/>
      <c r="H54" s="915"/>
      <c r="I54" s="914"/>
      <c r="J54" s="914"/>
      <c r="K54" s="914"/>
      <c r="L54" s="914"/>
      <c r="M54" s="914"/>
      <c r="N54" s="914"/>
      <c r="O54" s="914"/>
      <c r="P54" s="914"/>
      <c r="Q54" s="914"/>
      <c r="R54" s="916"/>
      <c r="S54" s="277"/>
      <c r="T54" s="277"/>
      <c r="U54" s="277"/>
      <c r="V54" s="277"/>
      <c r="W54" s="277"/>
      <c r="X54" s="277"/>
      <c r="Y54" s="277"/>
      <c r="Z54" s="277"/>
      <c r="AA54" s="277"/>
      <c r="AB54" s="277"/>
      <c r="AC54" s="277"/>
      <c r="AD54" s="277"/>
      <c r="AE54" s="277"/>
      <c r="AF54" s="277"/>
      <c r="AG54" s="277"/>
      <c r="AH54" s="277"/>
      <c r="AI54" s="277"/>
      <c r="AJ54" s="277"/>
      <c r="AK54" s="277"/>
      <c r="AL54" s="277"/>
      <c r="AM54" s="113"/>
      <c r="AN54" s="277"/>
      <c r="AO54" s="277"/>
      <c r="AP54" s="277"/>
      <c r="AQ54" s="277"/>
      <c r="AR54" s="277"/>
      <c r="AS54" s="277"/>
      <c r="AT54" s="277"/>
      <c r="AU54" s="277"/>
      <c r="AV54" s="277"/>
      <c r="AW54" s="277"/>
      <c r="AX54" s="277"/>
      <c r="AY54" s="277"/>
      <c r="AZ54" s="277"/>
      <c r="BA54" s="277"/>
      <c r="BB54" s="277"/>
      <c r="BC54" s="277"/>
      <c r="BD54" s="831"/>
      <c r="BE54" s="831"/>
      <c r="BF54" s="831"/>
      <c r="BG54" s="277"/>
      <c r="BH54" s="277"/>
      <c r="BI54" s="277"/>
      <c r="BJ54" s="277"/>
      <c r="BK54" s="277"/>
      <c r="BL54" s="277"/>
      <c r="BM54" s="277"/>
      <c r="BN54" s="277"/>
      <c r="BO54" s="277"/>
      <c r="BP54" s="277"/>
      <c r="BQ54" s="277"/>
      <c r="BR54" s="277"/>
      <c r="BS54" s="277"/>
      <c r="BT54" s="277"/>
      <c r="BU54" s="277"/>
      <c r="BV54" s="277"/>
    </row>
    <row r="55" spans="1:74" s="278" customFormat="1" ht="12" customHeight="1" x14ac:dyDescent="0.25">
      <c r="A55" s="276"/>
      <c r="B55" s="988" t="str">
        <f>Dates!$G$2</f>
        <v>EIA completed modeling and analysis for this report on Thursday, September 5, 2024.</v>
      </c>
      <c r="C55" s="989"/>
      <c r="D55" s="989"/>
      <c r="E55" s="989"/>
      <c r="F55" s="989"/>
      <c r="G55" s="989"/>
      <c r="H55" s="989"/>
      <c r="I55" s="989"/>
      <c r="J55" s="989"/>
      <c r="K55" s="989"/>
      <c r="L55" s="989"/>
      <c r="M55" s="989"/>
      <c r="N55" s="989"/>
      <c r="O55" s="989"/>
      <c r="P55" s="989"/>
      <c r="Q55" s="989"/>
      <c r="R55" s="917"/>
      <c r="S55" s="277"/>
      <c r="T55" s="277"/>
      <c r="U55" s="277"/>
      <c r="V55" s="277"/>
      <c r="W55" s="277"/>
      <c r="X55" s="277"/>
      <c r="Y55" s="277"/>
      <c r="Z55" s="277"/>
      <c r="AA55" s="277"/>
      <c r="AB55" s="277"/>
      <c r="AC55" s="277"/>
      <c r="AD55" s="277"/>
      <c r="AE55" s="277"/>
      <c r="AF55" s="277"/>
      <c r="AG55" s="277"/>
      <c r="AH55" s="277"/>
      <c r="AI55" s="277"/>
      <c r="AJ55" s="277"/>
      <c r="AK55" s="277"/>
      <c r="AL55" s="277"/>
      <c r="AM55" s="277"/>
      <c r="AN55" s="277"/>
      <c r="AO55" s="277"/>
      <c r="AP55" s="277"/>
      <c r="AQ55" s="277"/>
      <c r="AR55" s="277"/>
      <c r="AS55" s="277"/>
      <c r="AT55" s="277"/>
      <c r="AU55" s="277"/>
      <c r="AV55" s="277"/>
      <c r="AW55" s="277"/>
      <c r="AX55" s="277"/>
      <c r="AY55" s="277"/>
      <c r="AZ55" s="277"/>
      <c r="BA55" s="277"/>
      <c r="BB55" s="277"/>
      <c r="BC55" s="277"/>
      <c r="BD55" s="831"/>
      <c r="BE55" s="831"/>
      <c r="BF55" s="831"/>
      <c r="BG55" s="277"/>
      <c r="BH55" s="277"/>
      <c r="BI55" s="277"/>
      <c r="BJ55" s="277"/>
      <c r="BK55" s="277"/>
      <c r="BL55" s="277"/>
      <c r="BM55" s="277"/>
      <c r="BN55" s="277"/>
      <c r="BO55" s="277"/>
      <c r="BP55" s="277"/>
      <c r="BQ55" s="277"/>
      <c r="BR55" s="277"/>
      <c r="BS55" s="277"/>
      <c r="BT55" s="277"/>
      <c r="BU55" s="277"/>
      <c r="BV55" s="277"/>
    </row>
    <row r="56" spans="1:74" s="278" customFormat="1" ht="12" customHeight="1" x14ac:dyDescent="0.25">
      <c r="A56" s="276"/>
      <c r="B56" s="979" t="s">
        <v>1456</v>
      </c>
      <c r="C56" s="980"/>
      <c r="D56" s="980"/>
      <c r="E56" s="980"/>
      <c r="F56" s="980"/>
      <c r="G56" s="980"/>
      <c r="H56" s="980"/>
      <c r="I56" s="980"/>
      <c r="J56" s="980"/>
      <c r="K56" s="980"/>
      <c r="L56" s="980"/>
      <c r="M56" s="980"/>
      <c r="N56" s="980"/>
      <c r="O56" s="980"/>
      <c r="P56" s="980"/>
      <c r="Q56" s="980"/>
      <c r="R56" s="935"/>
      <c r="S56" s="277"/>
      <c r="T56" s="277"/>
      <c r="U56" s="277"/>
      <c r="V56" s="277"/>
      <c r="W56" s="277"/>
      <c r="X56" s="277"/>
      <c r="Y56" s="277"/>
      <c r="Z56" s="277"/>
      <c r="AA56" s="277"/>
      <c r="AB56" s="277"/>
      <c r="AC56" s="277"/>
      <c r="AD56" s="277"/>
      <c r="AE56" s="277"/>
      <c r="AF56" s="277"/>
      <c r="AG56" s="277"/>
      <c r="AH56" s="277"/>
      <c r="AI56" s="277"/>
      <c r="AJ56" s="277"/>
      <c r="AK56" s="277"/>
      <c r="AL56" s="277"/>
      <c r="AM56" s="277"/>
      <c r="AN56" s="277"/>
      <c r="AO56" s="277"/>
      <c r="AP56" s="277"/>
      <c r="AQ56" s="277"/>
      <c r="AR56" s="277"/>
      <c r="AS56" s="277"/>
      <c r="AT56" s="277"/>
      <c r="AU56" s="277"/>
      <c r="AV56" s="277"/>
      <c r="AW56" s="277"/>
      <c r="AX56" s="277"/>
      <c r="AY56" s="277"/>
      <c r="AZ56" s="277"/>
      <c r="BA56" s="277"/>
      <c r="BB56" s="277"/>
      <c r="BC56" s="277"/>
      <c r="BD56" s="831"/>
      <c r="BE56" s="831"/>
      <c r="BF56" s="831"/>
      <c r="BG56" s="277"/>
      <c r="BH56" s="277"/>
      <c r="BI56" s="277"/>
      <c r="BJ56" s="277"/>
      <c r="BK56" s="277"/>
      <c r="BL56" s="277"/>
      <c r="BM56" s="277"/>
      <c r="BN56" s="277"/>
      <c r="BO56" s="277"/>
      <c r="BP56" s="277"/>
      <c r="BQ56" s="277"/>
      <c r="BR56" s="277"/>
      <c r="BS56" s="277"/>
      <c r="BT56" s="277"/>
      <c r="BU56" s="277"/>
      <c r="BV56" s="277"/>
    </row>
    <row r="57" spans="1:74" s="278" customFormat="1" ht="12" customHeight="1" x14ac:dyDescent="0.2">
      <c r="A57" s="276"/>
      <c r="B57" s="968" t="s">
        <v>848</v>
      </c>
      <c r="C57" s="968"/>
      <c r="D57" s="968"/>
      <c r="E57" s="968"/>
      <c r="F57" s="968"/>
      <c r="G57" s="968"/>
      <c r="H57" s="968"/>
      <c r="I57" s="968"/>
      <c r="J57" s="968"/>
      <c r="K57" s="968"/>
      <c r="L57" s="968"/>
      <c r="M57" s="968"/>
      <c r="N57" s="968"/>
      <c r="O57" s="968"/>
      <c r="P57" s="968"/>
      <c r="Q57" s="968"/>
      <c r="R57" s="968"/>
      <c r="S57" s="277"/>
      <c r="T57" s="277"/>
      <c r="U57" s="277"/>
      <c r="V57" s="277"/>
      <c r="W57" s="277"/>
      <c r="X57" s="277"/>
      <c r="Y57" s="277"/>
      <c r="Z57" s="277"/>
      <c r="AA57" s="277"/>
      <c r="AB57" s="277"/>
      <c r="AC57" s="277"/>
      <c r="AD57" s="277"/>
      <c r="AE57" s="277"/>
      <c r="AF57" s="277"/>
      <c r="AG57" s="277"/>
      <c r="AH57" s="277"/>
      <c r="AI57" s="277"/>
      <c r="AJ57" s="277"/>
      <c r="AK57" s="277"/>
      <c r="AL57" s="277"/>
      <c r="AM57" s="277"/>
      <c r="AN57" s="277"/>
      <c r="AO57" s="277"/>
      <c r="AP57" s="277"/>
      <c r="AQ57" s="277"/>
      <c r="AR57" s="277"/>
      <c r="AS57" s="277"/>
      <c r="AT57" s="277"/>
      <c r="AU57" s="277"/>
      <c r="AV57" s="277"/>
      <c r="AW57" s="277"/>
      <c r="AX57" s="277"/>
      <c r="AY57" s="277"/>
      <c r="AZ57" s="277"/>
      <c r="BA57" s="277"/>
      <c r="BB57" s="277"/>
      <c r="BC57" s="277"/>
      <c r="BD57" s="831"/>
      <c r="BE57" s="831"/>
      <c r="BF57" s="831"/>
      <c r="BG57" s="277"/>
      <c r="BH57" s="277"/>
      <c r="BI57" s="277"/>
      <c r="BJ57" s="277"/>
      <c r="BK57" s="277"/>
      <c r="BL57" s="277"/>
      <c r="BM57" s="277"/>
      <c r="BN57" s="277"/>
      <c r="BO57" s="277"/>
      <c r="BP57" s="277"/>
      <c r="BQ57" s="277"/>
      <c r="BR57" s="277"/>
      <c r="BS57" s="277"/>
      <c r="BT57" s="277"/>
      <c r="BU57" s="277"/>
      <c r="BV57" s="277"/>
    </row>
    <row r="58" spans="1:74" s="278" customFormat="1" ht="12" customHeight="1" x14ac:dyDescent="0.25">
      <c r="A58" s="276"/>
      <c r="B58" s="1060" t="s">
        <v>1497</v>
      </c>
      <c r="C58" s="975"/>
      <c r="D58" s="975"/>
      <c r="E58" s="975"/>
      <c r="F58" s="975"/>
      <c r="G58" s="975"/>
      <c r="H58" s="975"/>
      <c r="I58" s="975"/>
      <c r="J58" s="975"/>
      <c r="K58" s="975"/>
      <c r="L58" s="975"/>
      <c r="M58" s="975"/>
      <c r="N58" s="975"/>
      <c r="O58" s="975"/>
      <c r="P58" s="975"/>
      <c r="Q58" s="976"/>
      <c r="R58" s="935"/>
      <c r="S58" s="277"/>
      <c r="T58" s="277"/>
      <c r="U58" s="277"/>
      <c r="V58" s="277"/>
      <c r="W58" s="277"/>
      <c r="X58" s="277"/>
      <c r="Y58" s="277"/>
      <c r="Z58" s="277"/>
      <c r="AA58" s="277"/>
      <c r="AB58" s="277"/>
      <c r="AC58" s="277"/>
      <c r="AD58" s="277"/>
      <c r="AE58" s="277"/>
      <c r="AF58" s="277"/>
      <c r="AG58" s="277"/>
      <c r="AH58" s="277"/>
      <c r="AI58" s="277"/>
      <c r="AJ58" s="277"/>
      <c r="AK58" s="277"/>
      <c r="AL58" s="277"/>
      <c r="AM58" s="277"/>
      <c r="AN58" s="277"/>
      <c r="AO58" s="277"/>
      <c r="AP58" s="277"/>
      <c r="AQ58" s="277"/>
      <c r="AR58" s="277"/>
      <c r="AS58" s="277"/>
      <c r="AT58" s="277"/>
      <c r="AU58" s="277"/>
      <c r="AV58" s="277"/>
      <c r="AW58" s="277"/>
      <c r="AX58" s="277"/>
      <c r="AY58" s="277"/>
      <c r="AZ58" s="277"/>
      <c r="BA58" s="277"/>
      <c r="BB58" s="277"/>
      <c r="BC58" s="277"/>
      <c r="BD58" s="831"/>
      <c r="BE58" s="831"/>
      <c r="BF58" s="831"/>
      <c r="BG58" s="277"/>
      <c r="BH58" s="277"/>
      <c r="BI58" s="277"/>
      <c r="BJ58" s="277"/>
      <c r="BK58" s="277"/>
      <c r="BL58" s="277"/>
      <c r="BM58" s="277"/>
      <c r="BN58" s="277"/>
      <c r="BO58" s="277"/>
      <c r="BP58" s="277"/>
      <c r="BQ58" s="277"/>
      <c r="BR58" s="277"/>
      <c r="BS58" s="277"/>
      <c r="BT58" s="277"/>
      <c r="BU58" s="277"/>
      <c r="BV58" s="277"/>
    </row>
    <row r="59" spans="1:74" s="278" customFormat="1" ht="12" customHeight="1" x14ac:dyDescent="0.25">
      <c r="A59" s="276"/>
      <c r="B59" s="974" t="s">
        <v>825</v>
      </c>
      <c r="C59" s="976"/>
      <c r="D59" s="976"/>
      <c r="E59" s="976"/>
      <c r="F59" s="976"/>
      <c r="G59" s="976"/>
      <c r="H59" s="976"/>
      <c r="I59" s="976"/>
      <c r="J59" s="976"/>
      <c r="K59" s="976"/>
      <c r="L59" s="976"/>
      <c r="M59" s="976"/>
      <c r="N59" s="976"/>
      <c r="O59" s="976"/>
      <c r="P59" s="976"/>
      <c r="Q59" s="1061"/>
      <c r="R59" s="935"/>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831"/>
      <c r="BE59" s="831"/>
      <c r="BF59" s="831"/>
      <c r="BG59" s="281"/>
      <c r="BH59" s="281"/>
      <c r="BI59" s="281"/>
      <c r="BJ59" s="281"/>
      <c r="BK59" s="281"/>
      <c r="BL59" s="281"/>
      <c r="BM59" s="281"/>
      <c r="BN59" s="281"/>
      <c r="BO59" s="281"/>
      <c r="BP59" s="281"/>
      <c r="BQ59" s="281"/>
      <c r="BR59" s="281"/>
      <c r="BS59" s="281"/>
      <c r="BT59" s="281"/>
      <c r="BU59" s="281"/>
      <c r="BV59" s="281"/>
    </row>
    <row r="60" spans="1:74" s="278" customFormat="1" ht="12" customHeight="1" x14ac:dyDescent="0.25">
      <c r="A60" s="276"/>
      <c r="B60" s="1062" t="s">
        <v>850</v>
      </c>
      <c r="C60" s="976"/>
      <c r="D60" s="976"/>
      <c r="E60" s="976"/>
      <c r="F60" s="976"/>
      <c r="G60" s="976"/>
      <c r="H60" s="976"/>
      <c r="I60" s="976"/>
      <c r="J60" s="976"/>
      <c r="K60" s="976"/>
      <c r="L60" s="976"/>
      <c r="M60" s="976"/>
      <c r="N60" s="976"/>
      <c r="O60" s="976"/>
      <c r="P60" s="976"/>
      <c r="Q60" s="976"/>
      <c r="R60" s="935"/>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831"/>
      <c r="BE60" s="831"/>
      <c r="BF60" s="831"/>
      <c r="BG60" s="281"/>
      <c r="BH60" s="281"/>
      <c r="BI60" s="281"/>
      <c r="BJ60" s="281"/>
      <c r="BK60" s="281"/>
      <c r="BL60" s="281"/>
      <c r="BM60" s="281"/>
      <c r="BN60" s="281"/>
      <c r="BO60" s="281"/>
      <c r="BP60" s="281"/>
      <c r="BQ60" s="281"/>
      <c r="BR60" s="281"/>
      <c r="BS60" s="281"/>
      <c r="BT60" s="281"/>
      <c r="BU60" s="281"/>
      <c r="BV60" s="281"/>
    </row>
  </sheetData>
  <mergeCells count="20">
    <mergeCell ref="B48:Q48"/>
    <mergeCell ref="B49:Q49"/>
    <mergeCell ref="B50:Q50"/>
    <mergeCell ref="BK3:BV3"/>
    <mergeCell ref="A1:A2"/>
    <mergeCell ref="C3:N3"/>
    <mergeCell ref="O3:Z3"/>
    <mergeCell ref="AA3:AL3"/>
    <mergeCell ref="AM3:AX3"/>
    <mergeCell ref="AY3:BJ3"/>
    <mergeCell ref="B47:Q47"/>
    <mergeCell ref="B51:Q51"/>
    <mergeCell ref="B53:Q53"/>
    <mergeCell ref="B55:Q55"/>
    <mergeCell ref="B59:Q59"/>
    <mergeCell ref="B60:Q60"/>
    <mergeCell ref="B56:Q56"/>
    <mergeCell ref="B58:Q58"/>
    <mergeCell ref="B52:Q52"/>
    <mergeCell ref="B57:R57"/>
  </mergeCells>
  <phoneticPr fontId="0" type="noConversion"/>
  <hyperlinks>
    <hyperlink ref="A1:A2" location="Contents!A1" display="Table of Contents" xr:uid="{00000000-0004-0000-1400-000000000000}"/>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V5" transitionEvaluation="1" transitionEntry="1" codeName="Sheet6">
    <pageSetUpPr fitToPage="1"/>
  </sheetPr>
  <dimension ref="A1:BV155"/>
  <sheetViews>
    <sheetView showGridLines="0" zoomScaleNormal="100" workbookViewId="0">
      <pane xSplit="2" ySplit="4" topLeftCell="AV5" activePane="bottomRight" state="frozen"/>
      <selection activeCell="BF1" sqref="BF1"/>
      <selection pane="topRight" activeCell="BF1" sqref="BF1"/>
      <selection pane="bottomLeft" activeCell="BF1" sqref="BF1"/>
      <selection pane="bottomRight" activeCell="B1" sqref="B1:AL1"/>
    </sheetView>
  </sheetViews>
  <sheetFormatPr defaultColWidth="9.5546875" defaultRowHeight="10.199999999999999" x14ac:dyDescent="0.2"/>
  <cols>
    <col min="1" max="1" width="8.44140625" style="72" customWidth="1"/>
    <col min="2" max="2" width="42.5546875" style="72" customWidth="1"/>
    <col min="3" max="50" width="7.44140625" style="72" customWidth="1"/>
    <col min="51" max="55" width="7.44140625" style="137" customWidth="1"/>
    <col min="56" max="58" width="7.44140625" style="833" customWidth="1"/>
    <col min="59" max="62" width="7.44140625" style="137" customWidth="1"/>
    <col min="63" max="74" width="7.44140625" style="72" customWidth="1"/>
    <col min="75" max="16384" width="9.5546875" style="72"/>
  </cols>
  <sheetData>
    <row r="1" spans="1:74" ht="13.35" customHeight="1" x14ac:dyDescent="0.35">
      <c r="A1" s="990" t="s">
        <v>483</v>
      </c>
      <c r="B1" s="1100" t="s">
        <v>1441</v>
      </c>
      <c r="C1" s="1037"/>
      <c r="D1" s="1037"/>
      <c r="E1" s="1037"/>
      <c r="F1" s="1037"/>
      <c r="G1" s="1037"/>
      <c r="H1" s="1037"/>
      <c r="I1" s="1037"/>
      <c r="J1" s="1037"/>
      <c r="K1" s="1037"/>
      <c r="L1" s="1037"/>
      <c r="M1" s="1037"/>
      <c r="N1" s="1037"/>
      <c r="O1" s="1037"/>
      <c r="P1" s="1037"/>
      <c r="Q1" s="1037"/>
      <c r="R1" s="1037"/>
      <c r="S1" s="1037"/>
      <c r="T1" s="1037"/>
      <c r="U1" s="1037"/>
      <c r="V1" s="1037"/>
      <c r="W1" s="1037"/>
      <c r="X1" s="1037"/>
      <c r="Y1" s="1037"/>
      <c r="Z1" s="1037"/>
      <c r="AA1" s="1037"/>
      <c r="AB1" s="1037"/>
      <c r="AC1" s="1037"/>
      <c r="AD1" s="1037"/>
      <c r="AE1" s="1037"/>
      <c r="AF1" s="1037"/>
      <c r="AG1" s="1037"/>
      <c r="AH1" s="1037"/>
      <c r="AI1" s="1037"/>
      <c r="AJ1" s="1037"/>
      <c r="AK1" s="1037"/>
      <c r="AL1" s="1037"/>
    </row>
    <row r="2" spans="1:74" s="24" customFormat="1" ht="13.2" x14ac:dyDescent="0.25">
      <c r="A2" s="991"/>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Y2" s="153"/>
      <c r="AZ2" s="153"/>
      <c r="BA2" s="153"/>
      <c r="BB2" s="153"/>
      <c r="BC2" s="153"/>
      <c r="BD2" s="724"/>
      <c r="BE2" s="724"/>
      <c r="BF2" s="724"/>
      <c r="BG2" s="153"/>
      <c r="BH2" s="153"/>
      <c r="BI2" s="153"/>
      <c r="BJ2" s="153"/>
    </row>
    <row r="3" spans="1:74" s="7" customFormat="1" ht="13.2" x14ac:dyDescent="0.25">
      <c r="A3" s="360" t="s">
        <v>785</v>
      </c>
      <c r="B3" s="9"/>
      <c r="C3" s="993">
        <f>Dates!D3</f>
        <v>2020</v>
      </c>
      <c r="D3" s="985"/>
      <c r="E3" s="985"/>
      <c r="F3" s="985"/>
      <c r="G3" s="985"/>
      <c r="H3" s="985"/>
      <c r="I3" s="985"/>
      <c r="J3" s="985"/>
      <c r="K3" s="985"/>
      <c r="L3" s="985"/>
      <c r="M3" s="985"/>
      <c r="N3" s="986"/>
      <c r="O3" s="993">
        <f>C3+1</f>
        <v>2021</v>
      </c>
      <c r="P3" s="994"/>
      <c r="Q3" s="994"/>
      <c r="R3" s="994"/>
      <c r="S3" s="994"/>
      <c r="T3" s="994"/>
      <c r="U3" s="994"/>
      <c r="V3" s="994"/>
      <c r="W3" s="994"/>
      <c r="X3" s="985"/>
      <c r="Y3" s="985"/>
      <c r="Z3" s="986"/>
      <c r="AA3" s="982">
        <f>O3+1</f>
        <v>2022</v>
      </c>
      <c r="AB3" s="985"/>
      <c r="AC3" s="985"/>
      <c r="AD3" s="985"/>
      <c r="AE3" s="985"/>
      <c r="AF3" s="985"/>
      <c r="AG3" s="985"/>
      <c r="AH3" s="985"/>
      <c r="AI3" s="985"/>
      <c r="AJ3" s="985"/>
      <c r="AK3" s="985"/>
      <c r="AL3" s="986"/>
      <c r="AM3" s="982">
        <f>AA3+1</f>
        <v>2023</v>
      </c>
      <c r="AN3" s="985"/>
      <c r="AO3" s="985"/>
      <c r="AP3" s="985"/>
      <c r="AQ3" s="985"/>
      <c r="AR3" s="985"/>
      <c r="AS3" s="985"/>
      <c r="AT3" s="985"/>
      <c r="AU3" s="985"/>
      <c r="AV3" s="985"/>
      <c r="AW3" s="985"/>
      <c r="AX3" s="986"/>
      <c r="AY3" s="982">
        <f>AM3+1</f>
        <v>2024</v>
      </c>
      <c r="AZ3" s="983"/>
      <c r="BA3" s="983"/>
      <c r="BB3" s="983"/>
      <c r="BC3" s="983"/>
      <c r="BD3" s="983"/>
      <c r="BE3" s="983"/>
      <c r="BF3" s="983"/>
      <c r="BG3" s="983"/>
      <c r="BH3" s="983"/>
      <c r="BI3" s="983"/>
      <c r="BJ3" s="984"/>
      <c r="BK3" s="982">
        <f>AY3+1</f>
        <v>2025</v>
      </c>
      <c r="BL3" s="985"/>
      <c r="BM3" s="985"/>
      <c r="BN3" s="985"/>
      <c r="BO3" s="985"/>
      <c r="BP3" s="985"/>
      <c r="BQ3" s="985"/>
      <c r="BR3" s="985"/>
      <c r="BS3" s="985"/>
      <c r="BT3" s="985"/>
      <c r="BU3" s="985"/>
      <c r="BV3" s="986"/>
    </row>
    <row r="4" spans="1:74"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695"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1" customHeight="1" x14ac:dyDescent="0.2">
      <c r="A5" s="77"/>
      <c r="B5" s="73" t="s">
        <v>479</v>
      </c>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159"/>
      <c r="AZ5" s="159"/>
      <c r="BA5" s="159"/>
      <c r="BB5" s="159"/>
      <c r="BC5" s="159"/>
      <c r="BD5" s="834"/>
      <c r="BE5" s="834"/>
      <c r="BF5" s="834"/>
      <c r="BG5" s="557"/>
      <c r="BH5" s="557"/>
      <c r="BI5" s="557"/>
      <c r="BJ5" s="558"/>
      <c r="BK5" s="558"/>
      <c r="BL5" s="558"/>
      <c r="BM5" s="558"/>
      <c r="BN5" s="558"/>
      <c r="BO5" s="558"/>
      <c r="BP5" s="558"/>
      <c r="BQ5" s="558"/>
      <c r="BR5" s="558"/>
      <c r="BS5" s="558"/>
      <c r="BT5" s="558"/>
      <c r="BU5" s="558"/>
      <c r="BV5" s="558"/>
    </row>
    <row r="6" spans="1:74" ht="11.1" customHeight="1" x14ac:dyDescent="0.2">
      <c r="A6" s="77"/>
      <c r="B6" s="411" t="s">
        <v>281</v>
      </c>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160"/>
      <c r="AZ6" s="160"/>
      <c r="BA6" s="160"/>
      <c r="BB6" s="160"/>
      <c r="BC6" s="160"/>
      <c r="BD6" s="471"/>
      <c r="BE6" s="471"/>
      <c r="BF6" s="471"/>
      <c r="BG6" s="559"/>
      <c r="BH6" s="559"/>
      <c r="BI6" s="559"/>
      <c r="BJ6" s="559"/>
      <c r="BK6" s="559"/>
      <c r="BL6" s="559"/>
      <c r="BM6" s="559"/>
      <c r="BN6" s="559"/>
      <c r="BO6" s="559"/>
      <c r="BP6" s="559"/>
      <c r="BQ6" s="559"/>
      <c r="BR6" s="559"/>
      <c r="BS6" s="559"/>
      <c r="BT6" s="559"/>
      <c r="BU6" s="559"/>
      <c r="BV6" s="559"/>
    </row>
    <row r="7" spans="1:74" ht="11.1" customHeight="1" x14ac:dyDescent="0.2">
      <c r="A7" s="77" t="s">
        <v>282</v>
      </c>
      <c r="B7" s="571" t="s">
        <v>831</v>
      </c>
      <c r="C7" s="391">
        <v>20665.553</v>
      </c>
      <c r="D7" s="391">
        <v>20665.553</v>
      </c>
      <c r="E7" s="391">
        <v>20665.553</v>
      </c>
      <c r="F7" s="391">
        <v>19034.830000000002</v>
      </c>
      <c r="G7" s="391">
        <v>19034.830000000002</v>
      </c>
      <c r="H7" s="391">
        <v>19034.830000000002</v>
      </c>
      <c r="I7" s="391">
        <v>20511.785</v>
      </c>
      <c r="J7" s="391">
        <v>20511.785</v>
      </c>
      <c r="K7" s="391">
        <v>20511.785</v>
      </c>
      <c r="L7" s="391">
        <v>20724.128000000001</v>
      </c>
      <c r="M7" s="391">
        <v>20724.128000000001</v>
      </c>
      <c r="N7" s="391">
        <v>20724.128000000001</v>
      </c>
      <c r="O7" s="391">
        <v>20990.541000000001</v>
      </c>
      <c r="P7" s="391">
        <v>20990.541000000001</v>
      </c>
      <c r="Q7" s="391">
        <v>20990.541000000001</v>
      </c>
      <c r="R7" s="391">
        <v>21309.544000000002</v>
      </c>
      <c r="S7" s="391">
        <v>21309.544000000002</v>
      </c>
      <c r="T7" s="391">
        <v>21309.544000000002</v>
      </c>
      <c r="U7" s="391">
        <v>21483.082999999999</v>
      </c>
      <c r="V7" s="391">
        <v>21483.082999999999</v>
      </c>
      <c r="W7" s="391">
        <v>21483.082999999999</v>
      </c>
      <c r="X7" s="391">
        <v>21847.601999999999</v>
      </c>
      <c r="Y7" s="391">
        <v>21847.601999999999</v>
      </c>
      <c r="Z7" s="391">
        <v>21847.601999999999</v>
      </c>
      <c r="AA7" s="391">
        <v>21738.870999999999</v>
      </c>
      <c r="AB7" s="391">
        <v>21738.870999999999</v>
      </c>
      <c r="AC7" s="391">
        <v>21738.870999999999</v>
      </c>
      <c r="AD7" s="391">
        <v>21708.16</v>
      </c>
      <c r="AE7" s="391">
        <v>21708.16</v>
      </c>
      <c r="AF7" s="391">
        <v>21708.16</v>
      </c>
      <c r="AG7" s="391">
        <v>21851.133999999998</v>
      </c>
      <c r="AH7" s="391">
        <v>21851.133999999998</v>
      </c>
      <c r="AI7" s="391">
        <v>21851.133999999998</v>
      </c>
      <c r="AJ7" s="391">
        <v>21989.981</v>
      </c>
      <c r="AK7" s="391">
        <v>21989.981</v>
      </c>
      <c r="AL7" s="391">
        <v>21989.981</v>
      </c>
      <c r="AM7" s="391">
        <v>22112.329000000002</v>
      </c>
      <c r="AN7" s="391">
        <v>22112.329000000002</v>
      </c>
      <c r="AO7" s="391">
        <v>22112.329000000002</v>
      </c>
      <c r="AP7" s="391">
        <v>22225.35</v>
      </c>
      <c r="AQ7" s="391">
        <v>22225.35</v>
      </c>
      <c r="AR7" s="391">
        <v>22225.35</v>
      </c>
      <c r="AS7" s="391">
        <v>22490.691999999999</v>
      </c>
      <c r="AT7" s="391">
        <v>22490.691999999999</v>
      </c>
      <c r="AU7" s="391">
        <v>22490.691999999999</v>
      </c>
      <c r="AV7" s="391">
        <v>22679.255000000001</v>
      </c>
      <c r="AW7" s="391">
        <v>22679.255000000001</v>
      </c>
      <c r="AX7" s="391">
        <v>22679.255000000001</v>
      </c>
      <c r="AY7" s="391">
        <v>22758.752</v>
      </c>
      <c r="AZ7" s="391">
        <v>22758.752</v>
      </c>
      <c r="BA7" s="391">
        <v>22758.752</v>
      </c>
      <c r="BB7" s="391">
        <v>22924.863000000001</v>
      </c>
      <c r="BC7" s="391">
        <v>22924.863000000001</v>
      </c>
      <c r="BD7" s="703">
        <v>22924.863000000001</v>
      </c>
      <c r="BE7" s="703">
        <v>22998.215832999998</v>
      </c>
      <c r="BF7" s="703">
        <v>23031.972666000001</v>
      </c>
      <c r="BG7" s="403">
        <v>23063.98</v>
      </c>
      <c r="BH7" s="403">
        <v>23093.41</v>
      </c>
      <c r="BI7" s="403">
        <v>23122.53</v>
      </c>
      <c r="BJ7" s="403">
        <v>23150.51</v>
      </c>
      <c r="BK7" s="403">
        <v>23170.55</v>
      </c>
      <c r="BL7" s="403">
        <v>23201.37</v>
      </c>
      <c r="BM7" s="403">
        <v>23236.17</v>
      </c>
      <c r="BN7" s="403">
        <v>23282.52</v>
      </c>
      <c r="BO7" s="403">
        <v>23319.59</v>
      </c>
      <c r="BP7" s="403">
        <v>23354.98</v>
      </c>
      <c r="BQ7" s="403">
        <v>23384.240000000002</v>
      </c>
      <c r="BR7" s="403">
        <v>23419.54</v>
      </c>
      <c r="BS7" s="403">
        <v>23456.45</v>
      </c>
      <c r="BT7" s="403">
        <v>23498.73</v>
      </c>
      <c r="BU7" s="403">
        <v>23536.07</v>
      </c>
      <c r="BV7" s="403">
        <v>23572.21</v>
      </c>
    </row>
    <row r="8" spans="1:74" ht="11.1" customHeight="1" x14ac:dyDescent="0.2">
      <c r="A8" s="77"/>
      <c r="B8" s="411" t="s">
        <v>489</v>
      </c>
      <c r="C8" s="391"/>
      <c r="D8" s="391"/>
      <c r="E8" s="391"/>
      <c r="F8" s="391"/>
      <c r="G8" s="391"/>
      <c r="H8" s="391"/>
      <c r="I8" s="391"/>
      <c r="J8" s="391"/>
      <c r="K8" s="391"/>
      <c r="L8" s="391"/>
      <c r="M8" s="391"/>
      <c r="N8" s="391"/>
      <c r="O8" s="391"/>
      <c r="P8" s="391"/>
      <c r="Q8" s="391"/>
      <c r="R8" s="391"/>
      <c r="S8" s="391"/>
      <c r="T8" s="391"/>
      <c r="U8" s="391"/>
      <c r="V8" s="391"/>
      <c r="W8" s="391"/>
      <c r="X8" s="391"/>
      <c r="Y8" s="391"/>
      <c r="Z8" s="391"/>
      <c r="AA8" s="391"/>
      <c r="AB8" s="391"/>
      <c r="AC8" s="391"/>
      <c r="AD8" s="391"/>
      <c r="AE8" s="391"/>
      <c r="AF8" s="391"/>
      <c r="AG8" s="391"/>
      <c r="AH8" s="391"/>
      <c r="AI8" s="391"/>
      <c r="AJ8" s="391"/>
      <c r="AK8" s="391"/>
      <c r="AL8" s="391"/>
      <c r="AM8" s="391"/>
      <c r="AN8" s="391"/>
      <c r="AO8" s="391"/>
      <c r="AP8" s="391"/>
      <c r="AQ8" s="391"/>
      <c r="AR8" s="391"/>
      <c r="AS8" s="391"/>
      <c r="AT8" s="391"/>
      <c r="AU8" s="391"/>
      <c r="AV8" s="391"/>
      <c r="AW8" s="391"/>
      <c r="AX8" s="391"/>
      <c r="AY8" s="391"/>
      <c r="AZ8" s="391"/>
      <c r="BA8" s="391"/>
      <c r="BB8" s="391"/>
      <c r="BC8" s="391"/>
      <c r="BD8" s="703"/>
      <c r="BE8" s="703"/>
      <c r="BF8" s="703"/>
      <c r="BG8" s="403"/>
      <c r="BH8" s="403"/>
      <c r="BI8" s="403"/>
      <c r="BJ8" s="403"/>
      <c r="BK8" s="403"/>
      <c r="BL8" s="403"/>
      <c r="BM8" s="403"/>
      <c r="BN8" s="403"/>
      <c r="BO8" s="403"/>
      <c r="BP8" s="403"/>
      <c r="BQ8" s="403"/>
      <c r="BR8" s="403"/>
      <c r="BS8" s="403"/>
      <c r="BT8" s="403"/>
      <c r="BU8" s="403"/>
      <c r="BV8" s="403"/>
    </row>
    <row r="9" spans="1:74" ht="11.1" customHeight="1" x14ac:dyDescent="0.2">
      <c r="A9" s="77" t="s">
        <v>490</v>
      </c>
      <c r="B9" s="571" t="s">
        <v>831</v>
      </c>
      <c r="C9" s="391">
        <v>14184.8</v>
      </c>
      <c r="D9" s="391">
        <v>14167.8</v>
      </c>
      <c r="E9" s="391">
        <v>13234.3</v>
      </c>
      <c r="F9" s="391">
        <v>11783.3</v>
      </c>
      <c r="G9" s="391">
        <v>12758</v>
      </c>
      <c r="H9" s="391">
        <v>13464.8</v>
      </c>
      <c r="I9" s="391">
        <v>13667.3</v>
      </c>
      <c r="J9" s="391">
        <v>13761.1</v>
      </c>
      <c r="K9" s="391">
        <v>13953.4</v>
      </c>
      <c r="L9" s="391">
        <v>13988.6</v>
      </c>
      <c r="M9" s="391">
        <v>13953.9</v>
      </c>
      <c r="N9" s="391">
        <v>14006.3</v>
      </c>
      <c r="O9" s="391">
        <v>14180.7</v>
      </c>
      <c r="P9" s="391">
        <v>14037.8</v>
      </c>
      <c r="Q9" s="391">
        <v>14629.3</v>
      </c>
      <c r="R9" s="391">
        <v>14730.7</v>
      </c>
      <c r="S9" s="391">
        <v>14689.6</v>
      </c>
      <c r="T9" s="391">
        <v>14816.4</v>
      </c>
      <c r="U9" s="391">
        <v>14784</v>
      </c>
      <c r="V9" s="391">
        <v>14863</v>
      </c>
      <c r="W9" s="391">
        <v>14899.4</v>
      </c>
      <c r="X9" s="391">
        <v>14997.3</v>
      </c>
      <c r="Y9" s="391">
        <v>15019.2</v>
      </c>
      <c r="Z9" s="391">
        <v>14970.4</v>
      </c>
      <c r="AA9" s="391">
        <v>14971.1</v>
      </c>
      <c r="AB9" s="391">
        <v>14980.6</v>
      </c>
      <c r="AC9" s="391">
        <v>15034</v>
      </c>
      <c r="AD9" s="391">
        <v>15081.7</v>
      </c>
      <c r="AE9" s="391">
        <v>15060</v>
      </c>
      <c r="AF9" s="391">
        <v>15065.8</v>
      </c>
      <c r="AG9" s="391">
        <v>15069.1</v>
      </c>
      <c r="AH9" s="391">
        <v>15136.3</v>
      </c>
      <c r="AI9" s="391">
        <v>15176.7</v>
      </c>
      <c r="AJ9" s="391">
        <v>15202.7</v>
      </c>
      <c r="AK9" s="391">
        <v>15149.8</v>
      </c>
      <c r="AL9" s="391">
        <v>15161.7</v>
      </c>
      <c r="AM9" s="391">
        <v>15317.6</v>
      </c>
      <c r="AN9" s="391">
        <v>15325.5</v>
      </c>
      <c r="AO9" s="391">
        <v>15295.4</v>
      </c>
      <c r="AP9" s="391">
        <v>15316.9</v>
      </c>
      <c r="AQ9" s="391">
        <v>15337.4</v>
      </c>
      <c r="AR9" s="391">
        <v>15376.3</v>
      </c>
      <c r="AS9" s="391">
        <v>15448.3</v>
      </c>
      <c r="AT9" s="391">
        <v>15439.8</v>
      </c>
      <c r="AU9" s="391">
        <v>15496</v>
      </c>
      <c r="AV9" s="391">
        <v>15519.9</v>
      </c>
      <c r="AW9" s="391">
        <v>15584.3</v>
      </c>
      <c r="AX9" s="391">
        <v>15655.8</v>
      </c>
      <c r="AY9" s="391">
        <v>15601.2</v>
      </c>
      <c r="AZ9" s="391">
        <v>15638.3</v>
      </c>
      <c r="BA9" s="391">
        <v>15689.6</v>
      </c>
      <c r="BB9" s="391">
        <v>15679.4</v>
      </c>
      <c r="BC9" s="391">
        <v>15742.7</v>
      </c>
      <c r="BD9" s="703">
        <v>15777</v>
      </c>
      <c r="BE9" s="703">
        <v>15811.112567</v>
      </c>
      <c r="BF9" s="703">
        <v>15844.619025</v>
      </c>
      <c r="BG9" s="403">
        <v>15874.81</v>
      </c>
      <c r="BH9" s="403">
        <v>15898.98</v>
      </c>
      <c r="BI9" s="403">
        <v>15924.55</v>
      </c>
      <c r="BJ9" s="403">
        <v>15948.81</v>
      </c>
      <c r="BK9" s="403">
        <v>15969.31</v>
      </c>
      <c r="BL9" s="403">
        <v>15992.84</v>
      </c>
      <c r="BM9" s="403">
        <v>16016.92</v>
      </c>
      <c r="BN9" s="403">
        <v>16042.64</v>
      </c>
      <c r="BO9" s="403">
        <v>16067.03</v>
      </c>
      <c r="BP9" s="403">
        <v>16091.16</v>
      </c>
      <c r="BQ9" s="403">
        <v>16113.13</v>
      </c>
      <c r="BR9" s="403">
        <v>16138.21</v>
      </c>
      <c r="BS9" s="403">
        <v>16164.47</v>
      </c>
      <c r="BT9" s="403">
        <v>16193.76</v>
      </c>
      <c r="BU9" s="403">
        <v>16221.02</v>
      </c>
      <c r="BV9" s="403">
        <v>16248.08</v>
      </c>
    </row>
    <row r="10" spans="1:74" ht="11.1" customHeight="1" x14ac:dyDescent="0.2">
      <c r="A10" s="77"/>
      <c r="B10" s="569" t="s">
        <v>587</v>
      </c>
      <c r="C10" s="105"/>
      <c r="D10" s="105"/>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835"/>
      <c r="BE10" s="835"/>
      <c r="BF10" s="835"/>
      <c r="BG10" s="560"/>
      <c r="BH10" s="560"/>
      <c r="BI10" s="560"/>
      <c r="BJ10" s="560"/>
      <c r="BK10" s="560"/>
      <c r="BL10" s="560"/>
      <c r="BM10" s="560"/>
      <c r="BN10" s="560"/>
      <c r="BO10" s="560"/>
      <c r="BP10" s="560"/>
      <c r="BQ10" s="560"/>
      <c r="BR10" s="560"/>
      <c r="BS10" s="560"/>
      <c r="BT10" s="560"/>
      <c r="BU10" s="560"/>
      <c r="BV10" s="560"/>
    </row>
    <row r="11" spans="1:74" ht="11.1" customHeight="1" x14ac:dyDescent="0.2">
      <c r="A11" s="77" t="s">
        <v>292</v>
      </c>
      <c r="B11" s="571" t="s">
        <v>831</v>
      </c>
      <c r="C11" s="391">
        <v>3708.1930000000002</v>
      </c>
      <c r="D11" s="391">
        <v>3708.1930000000002</v>
      </c>
      <c r="E11" s="391">
        <v>3708.1930000000002</v>
      </c>
      <c r="F11" s="391">
        <v>3413.9760000000001</v>
      </c>
      <c r="G11" s="391">
        <v>3413.9760000000001</v>
      </c>
      <c r="H11" s="391">
        <v>3413.9760000000001</v>
      </c>
      <c r="I11" s="391">
        <v>3633.585</v>
      </c>
      <c r="J11" s="391">
        <v>3633.585</v>
      </c>
      <c r="K11" s="391">
        <v>3633.585</v>
      </c>
      <c r="L11" s="391">
        <v>3764.741</v>
      </c>
      <c r="M11" s="391">
        <v>3764.741</v>
      </c>
      <c r="N11" s="391">
        <v>3764.741</v>
      </c>
      <c r="O11" s="391">
        <v>3849.069</v>
      </c>
      <c r="P11" s="391">
        <v>3849.069</v>
      </c>
      <c r="Q11" s="391">
        <v>3849.069</v>
      </c>
      <c r="R11" s="391">
        <v>3904.337</v>
      </c>
      <c r="S11" s="391">
        <v>3904.337</v>
      </c>
      <c r="T11" s="391">
        <v>3904.337</v>
      </c>
      <c r="U11" s="391">
        <v>3888.7510000000002</v>
      </c>
      <c r="V11" s="391">
        <v>3888.7510000000002</v>
      </c>
      <c r="W11" s="391">
        <v>3888.7510000000002</v>
      </c>
      <c r="X11" s="391">
        <v>3907.0929999999998</v>
      </c>
      <c r="Y11" s="391">
        <v>3907.0929999999998</v>
      </c>
      <c r="Z11" s="391">
        <v>3907.0929999999998</v>
      </c>
      <c r="AA11" s="391">
        <v>3976.0160000000001</v>
      </c>
      <c r="AB11" s="391">
        <v>3976.0160000000001</v>
      </c>
      <c r="AC11" s="391">
        <v>3976.0160000000001</v>
      </c>
      <c r="AD11" s="391">
        <v>3974.0030000000002</v>
      </c>
      <c r="AE11" s="391">
        <v>3974.0030000000002</v>
      </c>
      <c r="AF11" s="391">
        <v>3974.0030000000002</v>
      </c>
      <c r="AG11" s="391">
        <v>3930.8969999999999</v>
      </c>
      <c r="AH11" s="391">
        <v>3930.8969999999999</v>
      </c>
      <c r="AI11" s="391">
        <v>3930.8969999999999</v>
      </c>
      <c r="AJ11" s="391">
        <v>3876.4560000000001</v>
      </c>
      <c r="AK11" s="391">
        <v>3876.4560000000001</v>
      </c>
      <c r="AL11" s="391">
        <v>3876.4560000000001</v>
      </c>
      <c r="AM11" s="391">
        <v>3905.933</v>
      </c>
      <c r="AN11" s="391">
        <v>3905.933</v>
      </c>
      <c r="AO11" s="391">
        <v>3905.933</v>
      </c>
      <c r="AP11" s="391">
        <v>3955.9079999999999</v>
      </c>
      <c r="AQ11" s="391">
        <v>3955.9079999999999</v>
      </c>
      <c r="AR11" s="391">
        <v>3955.9079999999999</v>
      </c>
      <c r="AS11" s="391">
        <v>3981.3009999999999</v>
      </c>
      <c r="AT11" s="391">
        <v>3981.3009999999999</v>
      </c>
      <c r="AU11" s="391">
        <v>3981.3009999999999</v>
      </c>
      <c r="AV11" s="391">
        <v>4016.0360000000001</v>
      </c>
      <c r="AW11" s="391">
        <v>4016.0360000000001</v>
      </c>
      <c r="AX11" s="391">
        <v>4016.0360000000001</v>
      </c>
      <c r="AY11" s="391">
        <v>4084.2240000000002</v>
      </c>
      <c r="AZ11" s="391">
        <v>4084.2240000000002</v>
      </c>
      <c r="BA11" s="391">
        <v>4084.2240000000002</v>
      </c>
      <c r="BB11" s="391">
        <v>4114.6319999999996</v>
      </c>
      <c r="BC11" s="391">
        <v>4114.6319999999996</v>
      </c>
      <c r="BD11" s="703">
        <v>4114.6319999999996</v>
      </c>
      <c r="BE11" s="703">
        <v>4105.7324802000003</v>
      </c>
      <c r="BF11" s="703">
        <v>4104.1854899999998</v>
      </c>
      <c r="BG11" s="403">
        <v>4104.38</v>
      </c>
      <c r="BH11" s="403">
        <v>4105.9939999999997</v>
      </c>
      <c r="BI11" s="403">
        <v>4109.9139999999998</v>
      </c>
      <c r="BJ11" s="403">
        <v>4115.8180000000002</v>
      </c>
      <c r="BK11" s="403">
        <v>4125.2380000000003</v>
      </c>
      <c r="BL11" s="403">
        <v>4133.96</v>
      </c>
      <c r="BM11" s="403">
        <v>4143.5159999999996</v>
      </c>
      <c r="BN11" s="403">
        <v>4154.991</v>
      </c>
      <c r="BO11" s="403">
        <v>4165.4040000000005</v>
      </c>
      <c r="BP11" s="403">
        <v>4175.8389999999999</v>
      </c>
      <c r="BQ11" s="403">
        <v>4186.4830000000002</v>
      </c>
      <c r="BR11" s="403">
        <v>4196.8220000000001</v>
      </c>
      <c r="BS11" s="403">
        <v>4207.0439999999999</v>
      </c>
      <c r="BT11" s="403">
        <v>4218.1170000000002</v>
      </c>
      <c r="BU11" s="403">
        <v>4227.3770000000004</v>
      </c>
      <c r="BV11" s="403">
        <v>4235.7920000000004</v>
      </c>
    </row>
    <row r="12" spans="1:74" ht="11.1" customHeight="1" x14ac:dyDescent="0.2">
      <c r="A12" s="77"/>
      <c r="B12" s="570" t="s">
        <v>293</v>
      </c>
      <c r="C12" s="390"/>
      <c r="D12" s="390"/>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390"/>
      <c r="AD12" s="390"/>
      <c r="AE12" s="390"/>
      <c r="AF12" s="390"/>
      <c r="AG12" s="390"/>
      <c r="AH12" s="390"/>
      <c r="AI12" s="390"/>
      <c r="AJ12" s="390"/>
      <c r="AK12" s="390"/>
      <c r="AL12" s="390"/>
      <c r="AM12" s="390"/>
      <c r="AN12" s="390"/>
      <c r="AO12" s="390"/>
      <c r="AP12" s="390"/>
      <c r="AQ12" s="390"/>
      <c r="AR12" s="390"/>
      <c r="AS12" s="390"/>
      <c r="AT12" s="390"/>
      <c r="AU12" s="390"/>
      <c r="AV12" s="390"/>
      <c r="AW12" s="390"/>
      <c r="AX12" s="390"/>
      <c r="AY12" s="390"/>
      <c r="AZ12" s="390"/>
      <c r="BA12" s="390"/>
      <c r="BB12" s="390"/>
      <c r="BC12" s="390"/>
      <c r="BD12" s="702"/>
      <c r="BE12" s="702"/>
      <c r="BF12" s="702"/>
      <c r="BG12" s="402"/>
      <c r="BH12" s="402"/>
      <c r="BI12" s="402"/>
      <c r="BJ12" s="402"/>
      <c r="BK12" s="402"/>
      <c r="BL12" s="402"/>
      <c r="BM12" s="402"/>
      <c r="BN12" s="402"/>
      <c r="BO12" s="402"/>
      <c r="BP12" s="402"/>
      <c r="BQ12" s="402"/>
      <c r="BR12" s="402"/>
      <c r="BS12" s="402"/>
      <c r="BT12" s="402"/>
      <c r="BU12" s="402"/>
      <c r="BV12" s="402"/>
    </row>
    <row r="13" spans="1:74" ht="11.1" customHeight="1" x14ac:dyDescent="0.2">
      <c r="A13" s="77" t="s">
        <v>294</v>
      </c>
      <c r="B13" s="571" t="s">
        <v>831</v>
      </c>
      <c r="C13" s="554">
        <v>-32.950000000000003</v>
      </c>
      <c r="D13" s="554">
        <v>-32.950000000000003</v>
      </c>
      <c r="E13" s="554">
        <v>-32.950000000000003</v>
      </c>
      <c r="F13" s="554">
        <v>-294.96100000000001</v>
      </c>
      <c r="G13" s="554">
        <v>-294.96100000000001</v>
      </c>
      <c r="H13" s="554">
        <v>-294.96100000000001</v>
      </c>
      <c r="I13" s="554">
        <v>94.855999999999995</v>
      </c>
      <c r="J13" s="554">
        <v>94.855999999999995</v>
      </c>
      <c r="K13" s="554">
        <v>94.855999999999995</v>
      </c>
      <c r="L13" s="554">
        <v>82.781000000000006</v>
      </c>
      <c r="M13" s="554">
        <v>82.781000000000006</v>
      </c>
      <c r="N13" s="554">
        <v>82.781000000000006</v>
      </c>
      <c r="O13" s="554">
        <v>-44.363999999999997</v>
      </c>
      <c r="P13" s="554">
        <v>-44.363999999999997</v>
      </c>
      <c r="Q13" s="554">
        <v>-44.363999999999997</v>
      </c>
      <c r="R13" s="554">
        <v>-161.226</v>
      </c>
      <c r="S13" s="554">
        <v>-161.226</v>
      </c>
      <c r="T13" s="554">
        <v>-161.226</v>
      </c>
      <c r="U13" s="554">
        <v>-3.2759999999999998</v>
      </c>
      <c r="V13" s="554">
        <v>-3.2759999999999998</v>
      </c>
      <c r="W13" s="554">
        <v>-3.2759999999999998</v>
      </c>
      <c r="X13" s="554">
        <v>255.54400000000001</v>
      </c>
      <c r="Y13" s="554">
        <v>255.54400000000001</v>
      </c>
      <c r="Z13" s="554">
        <v>255.54400000000001</v>
      </c>
      <c r="AA13" s="554">
        <v>248.977</v>
      </c>
      <c r="AB13" s="554">
        <v>248.977</v>
      </c>
      <c r="AC13" s="554">
        <v>248.977</v>
      </c>
      <c r="AD13" s="554">
        <v>120.17700000000001</v>
      </c>
      <c r="AE13" s="554">
        <v>120.17700000000001</v>
      </c>
      <c r="AF13" s="554">
        <v>120.17700000000001</v>
      </c>
      <c r="AG13" s="554">
        <v>82.328000000000003</v>
      </c>
      <c r="AH13" s="554">
        <v>82.328000000000003</v>
      </c>
      <c r="AI13" s="554">
        <v>82.328000000000003</v>
      </c>
      <c r="AJ13" s="554">
        <v>177.74299999999999</v>
      </c>
      <c r="AK13" s="554">
        <v>177.74299999999999</v>
      </c>
      <c r="AL13" s="554">
        <v>177.74299999999999</v>
      </c>
      <c r="AM13" s="554">
        <v>23.696000000000002</v>
      </c>
      <c r="AN13" s="554">
        <v>23.696000000000002</v>
      </c>
      <c r="AO13" s="554">
        <v>23.696000000000002</v>
      </c>
      <c r="AP13" s="554">
        <v>18.556999999999999</v>
      </c>
      <c r="AQ13" s="554">
        <v>18.556999999999999</v>
      </c>
      <c r="AR13" s="554">
        <v>18.556999999999999</v>
      </c>
      <c r="AS13" s="554">
        <v>102.033</v>
      </c>
      <c r="AT13" s="554">
        <v>102.033</v>
      </c>
      <c r="AU13" s="554">
        <v>102.033</v>
      </c>
      <c r="AV13" s="554">
        <v>70.141000000000005</v>
      </c>
      <c r="AW13" s="554">
        <v>70.141000000000005</v>
      </c>
      <c r="AX13" s="554">
        <v>70.141000000000005</v>
      </c>
      <c r="AY13" s="554">
        <v>35.972000000000001</v>
      </c>
      <c r="AZ13" s="554">
        <v>35.972000000000001</v>
      </c>
      <c r="BA13" s="554">
        <v>35.972000000000001</v>
      </c>
      <c r="BB13" s="554">
        <v>91.108000000000004</v>
      </c>
      <c r="BC13" s="554">
        <v>91.108000000000004</v>
      </c>
      <c r="BD13" s="698">
        <v>91.108000000000004</v>
      </c>
      <c r="BE13" s="698">
        <v>85.020118518999993</v>
      </c>
      <c r="BF13" s="698">
        <v>83.109746295999997</v>
      </c>
      <c r="BG13" s="398">
        <v>81.879515185000002</v>
      </c>
      <c r="BH13" s="398">
        <v>82.348555555999994</v>
      </c>
      <c r="BI13" s="398">
        <v>81.714258889000007</v>
      </c>
      <c r="BJ13" s="398">
        <v>80.995755556000006</v>
      </c>
      <c r="BK13" s="398">
        <v>77.165836666999994</v>
      </c>
      <c r="BL13" s="398">
        <v>78.549326667000003</v>
      </c>
      <c r="BM13" s="398">
        <v>82.119016666999997</v>
      </c>
      <c r="BN13" s="398">
        <v>91.288788147999995</v>
      </c>
      <c r="BO13" s="398">
        <v>96.670467036999995</v>
      </c>
      <c r="BP13" s="398">
        <v>101.67793481</v>
      </c>
      <c r="BQ13" s="398">
        <v>107.30893519</v>
      </c>
      <c r="BR13" s="398">
        <v>110.81967296000001</v>
      </c>
      <c r="BS13" s="398">
        <v>113.20789185</v>
      </c>
      <c r="BT13" s="398">
        <v>113.97664815</v>
      </c>
      <c r="BU13" s="398">
        <v>114.49253704</v>
      </c>
      <c r="BV13" s="398">
        <v>114.25861481</v>
      </c>
    </row>
    <row r="14" spans="1:74" ht="11.1" customHeight="1" x14ac:dyDescent="0.2">
      <c r="A14" s="77"/>
      <c r="B14" s="570" t="s">
        <v>520</v>
      </c>
      <c r="C14" s="476"/>
      <c r="D14" s="476"/>
      <c r="E14" s="476"/>
      <c r="F14" s="476"/>
      <c r="G14" s="476"/>
      <c r="H14" s="476"/>
      <c r="I14" s="476"/>
      <c r="J14" s="476"/>
      <c r="K14" s="476"/>
      <c r="L14" s="476"/>
      <c r="M14" s="476"/>
      <c r="N14" s="476"/>
      <c r="O14" s="476"/>
      <c r="P14" s="476"/>
      <c r="Q14" s="476"/>
      <c r="R14" s="476"/>
      <c r="S14" s="476"/>
      <c r="T14" s="476"/>
      <c r="U14" s="476"/>
      <c r="V14" s="476"/>
      <c r="W14" s="476"/>
      <c r="X14" s="476"/>
      <c r="Y14" s="476"/>
      <c r="Z14" s="476"/>
      <c r="AA14" s="476"/>
      <c r="AB14" s="476"/>
      <c r="AC14" s="476"/>
      <c r="AD14" s="476"/>
      <c r="AE14" s="476"/>
      <c r="AF14" s="476"/>
      <c r="AG14" s="476"/>
      <c r="AH14" s="476"/>
      <c r="AI14" s="476"/>
      <c r="AJ14" s="476"/>
      <c r="AK14" s="476"/>
      <c r="AL14" s="476"/>
      <c r="AM14" s="476"/>
      <c r="AN14" s="476"/>
      <c r="AO14" s="476"/>
      <c r="AP14" s="476"/>
      <c r="AQ14" s="476"/>
      <c r="AR14" s="476"/>
      <c r="AS14" s="476"/>
      <c r="AT14" s="476"/>
      <c r="AU14" s="476"/>
      <c r="AV14" s="476"/>
      <c r="AW14" s="476"/>
      <c r="AX14" s="476"/>
      <c r="AY14" s="476"/>
      <c r="AZ14" s="476"/>
      <c r="BA14" s="476"/>
      <c r="BB14" s="476"/>
      <c r="BC14" s="476"/>
      <c r="BD14" s="697"/>
      <c r="BE14" s="697"/>
      <c r="BF14" s="697"/>
      <c r="BG14" s="397"/>
      <c r="BH14" s="397"/>
      <c r="BI14" s="397"/>
      <c r="BJ14" s="397"/>
      <c r="BK14" s="397"/>
      <c r="BL14" s="397"/>
      <c r="BM14" s="397"/>
      <c r="BN14" s="397"/>
      <c r="BO14" s="397"/>
      <c r="BP14" s="397"/>
      <c r="BQ14" s="397"/>
      <c r="BR14" s="397"/>
      <c r="BS14" s="397"/>
      <c r="BT14" s="397"/>
      <c r="BU14" s="397"/>
      <c r="BV14" s="397"/>
    </row>
    <row r="15" spans="1:74" ht="11.1" customHeight="1" x14ac:dyDescent="0.2">
      <c r="A15" s="77" t="s">
        <v>522</v>
      </c>
      <c r="B15" s="571" t="s">
        <v>831</v>
      </c>
      <c r="C15" s="391">
        <v>3691.924</v>
      </c>
      <c r="D15" s="391">
        <v>3691.924</v>
      </c>
      <c r="E15" s="391">
        <v>3691.924</v>
      </c>
      <c r="F15" s="391">
        <v>3768.904</v>
      </c>
      <c r="G15" s="391">
        <v>3768.904</v>
      </c>
      <c r="H15" s="391">
        <v>3768.904</v>
      </c>
      <c r="I15" s="391">
        <v>3709.6909999999998</v>
      </c>
      <c r="J15" s="391">
        <v>3709.6909999999998</v>
      </c>
      <c r="K15" s="391">
        <v>3709.6909999999998</v>
      </c>
      <c r="L15" s="391">
        <v>3691.4929999999999</v>
      </c>
      <c r="M15" s="391">
        <v>3691.4929999999999</v>
      </c>
      <c r="N15" s="391">
        <v>3691.4929999999999</v>
      </c>
      <c r="O15" s="391">
        <v>3743.069</v>
      </c>
      <c r="P15" s="391">
        <v>3743.069</v>
      </c>
      <c r="Q15" s="391">
        <v>3743.069</v>
      </c>
      <c r="R15" s="391">
        <v>3701.8470000000002</v>
      </c>
      <c r="S15" s="391">
        <v>3701.8470000000002</v>
      </c>
      <c r="T15" s="391">
        <v>3701.8470000000002</v>
      </c>
      <c r="U15" s="391">
        <v>3688.2040000000002</v>
      </c>
      <c r="V15" s="391">
        <v>3688.2040000000002</v>
      </c>
      <c r="W15" s="391">
        <v>3688.2040000000002</v>
      </c>
      <c r="X15" s="391">
        <v>3685.7959999999998</v>
      </c>
      <c r="Y15" s="391">
        <v>3685.7959999999998</v>
      </c>
      <c r="Z15" s="391">
        <v>3685.7959999999998</v>
      </c>
      <c r="AA15" s="391">
        <v>3658.819</v>
      </c>
      <c r="AB15" s="391">
        <v>3658.819</v>
      </c>
      <c r="AC15" s="391">
        <v>3658.819</v>
      </c>
      <c r="AD15" s="391">
        <v>3641.1610000000001</v>
      </c>
      <c r="AE15" s="391">
        <v>3641.1610000000001</v>
      </c>
      <c r="AF15" s="391">
        <v>3641.1610000000001</v>
      </c>
      <c r="AG15" s="391">
        <v>3666.982</v>
      </c>
      <c r="AH15" s="391">
        <v>3666.982</v>
      </c>
      <c r="AI15" s="391">
        <v>3666.982</v>
      </c>
      <c r="AJ15" s="391">
        <v>3714.8</v>
      </c>
      <c r="AK15" s="391">
        <v>3714.8</v>
      </c>
      <c r="AL15" s="391">
        <v>3714.8</v>
      </c>
      <c r="AM15" s="391">
        <v>3758.768</v>
      </c>
      <c r="AN15" s="391">
        <v>3758.768</v>
      </c>
      <c r="AO15" s="391">
        <v>3758.768</v>
      </c>
      <c r="AP15" s="391">
        <v>3789.7860000000001</v>
      </c>
      <c r="AQ15" s="391">
        <v>3789.7860000000001</v>
      </c>
      <c r="AR15" s="391">
        <v>3789.7860000000001</v>
      </c>
      <c r="AS15" s="391">
        <v>3843.355</v>
      </c>
      <c r="AT15" s="391">
        <v>3843.355</v>
      </c>
      <c r="AU15" s="391">
        <v>3843.355</v>
      </c>
      <c r="AV15" s="391">
        <v>3886.9989999999998</v>
      </c>
      <c r="AW15" s="391">
        <v>3886.9989999999998</v>
      </c>
      <c r="AX15" s="391">
        <v>3886.9989999999998</v>
      </c>
      <c r="AY15" s="391">
        <v>3904.259</v>
      </c>
      <c r="AZ15" s="391">
        <v>3904.259</v>
      </c>
      <c r="BA15" s="391">
        <v>3904.259</v>
      </c>
      <c r="BB15" s="391">
        <v>3930.076</v>
      </c>
      <c r="BC15" s="391">
        <v>3930.076</v>
      </c>
      <c r="BD15" s="703">
        <v>3930.076</v>
      </c>
      <c r="BE15" s="703">
        <v>3935.0394124999998</v>
      </c>
      <c r="BF15" s="703">
        <v>3937.6214037999998</v>
      </c>
      <c r="BG15" s="403">
        <v>3940.2640000000001</v>
      </c>
      <c r="BH15" s="403">
        <v>3943.2890000000002</v>
      </c>
      <c r="BI15" s="403">
        <v>3945.8090000000002</v>
      </c>
      <c r="BJ15" s="403">
        <v>3948.1480000000001</v>
      </c>
      <c r="BK15" s="403">
        <v>3950.1289999999999</v>
      </c>
      <c r="BL15" s="403">
        <v>3952.2350000000001</v>
      </c>
      <c r="BM15" s="403">
        <v>3954.2910000000002</v>
      </c>
      <c r="BN15" s="403">
        <v>3956.2910000000002</v>
      </c>
      <c r="BO15" s="403">
        <v>3958.25</v>
      </c>
      <c r="BP15" s="403">
        <v>3960.1619999999998</v>
      </c>
      <c r="BQ15" s="403">
        <v>3962.0889999999999</v>
      </c>
      <c r="BR15" s="403">
        <v>3963.86</v>
      </c>
      <c r="BS15" s="403">
        <v>3965.5390000000002</v>
      </c>
      <c r="BT15" s="403">
        <v>3967.1309999999999</v>
      </c>
      <c r="BU15" s="403">
        <v>3968.6190000000001</v>
      </c>
      <c r="BV15" s="403">
        <v>3970.01</v>
      </c>
    </row>
    <row r="16" spans="1:74" ht="11.1" customHeight="1" x14ac:dyDescent="0.2">
      <c r="A16" s="77"/>
      <c r="B16" s="570" t="s">
        <v>521</v>
      </c>
      <c r="C16" s="476"/>
      <c r="D16" s="476"/>
      <c r="E16" s="476"/>
      <c r="F16" s="476"/>
      <c r="G16" s="476"/>
      <c r="H16" s="476"/>
      <c r="I16" s="476"/>
      <c r="J16" s="476"/>
      <c r="K16" s="476"/>
      <c r="L16" s="476"/>
      <c r="M16" s="476"/>
      <c r="N16" s="476"/>
      <c r="O16" s="476"/>
      <c r="P16" s="476"/>
      <c r="Q16" s="476"/>
      <c r="R16" s="476"/>
      <c r="S16" s="476"/>
      <c r="T16" s="476"/>
      <c r="U16" s="476"/>
      <c r="V16" s="476"/>
      <c r="W16" s="476"/>
      <c r="X16" s="476"/>
      <c r="Y16" s="476"/>
      <c r="Z16" s="476"/>
      <c r="AA16" s="476"/>
      <c r="AB16" s="476"/>
      <c r="AC16" s="476"/>
      <c r="AD16" s="476"/>
      <c r="AE16" s="476"/>
      <c r="AF16" s="476"/>
      <c r="AG16" s="476"/>
      <c r="AH16" s="476"/>
      <c r="AI16" s="476"/>
      <c r="AJ16" s="476"/>
      <c r="AK16" s="476"/>
      <c r="AL16" s="476"/>
      <c r="AM16" s="476"/>
      <c r="AN16" s="476"/>
      <c r="AO16" s="476"/>
      <c r="AP16" s="476"/>
      <c r="AQ16" s="476"/>
      <c r="AR16" s="476"/>
      <c r="AS16" s="476"/>
      <c r="AT16" s="476"/>
      <c r="AU16" s="476"/>
      <c r="AV16" s="476"/>
      <c r="AW16" s="476"/>
      <c r="AX16" s="476"/>
      <c r="AY16" s="476"/>
      <c r="AZ16" s="476"/>
      <c r="BA16" s="476"/>
      <c r="BB16" s="476"/>
      <c r="BC16" s="476"/>
      <c r="BD16" s="697"/>
      <c r="BE16" s="697"/>
      <c r="BF16" s="697"/>
      <c r="BG16" s="397"/>
      <c r="BH16" s="397"/>
      <c r="BI16" s="397"/>
      <c r="BJ16" s="397"/>
      <c r="BK16" s="397"/>
      <c r="BL16" s="397"/>
      <c r="BM16" s="397"/>
      <c r="BN16" s="397"/>
      <c r="BO16" s="397"/>
      <c r="BP16" s="397"/>
      <c r="BQ16" s="397"/>
      <c r="BR16" s="397"/>
      <c r="BS16" s="397"/>
      <c r="BT16" s="397"/>
      <c r="BU16" s="397"/>
      <c r="BV16" s="397"/>
    </row>
    <row r="17" spans="1:74" ht="11.1" customHeight="1" x14ac:dyDescent="0.2">
      <c r="A17" s="77" t="s">
        <v>523</v>
      </c>
      <c r="B17" s="571" t="s">
        <v>831</v>
      </c>
      <c r="C17" s="391">
        <v>2371.4209999999998</v>
      </c>
      <c r="D17" s="391">
        <v>2371.4209999999998</v>
      </c>
      <c r="E17" s="391">
        <v>2371.4209999999998</v>
      </c>
      <c r="F17" s="391">
        <v>1868.1659999999999</v>
      </c>
      <c r="G17" s="391">
        <v>1868.1659999999999</v>
      </c>
      <c r="H17" s="391">
        <v>1868.1659999999999</v>
      </c>
      <c r="I17" s="391">
        <v>2107.58</v>
      </c>
      <c r="J17" s="391">
        <v>2107.58</v>
      </c>
      <c r="K17" s="391">
        <v>2107.58</v>
      </c>
      <c r="L17" s="391">
        <v>2232.1120000000001</v>
      </c>
      <c r="M17" s="391">
        <v>2232.1120000000001</v>
      </c>
      <c r="N17" s="391">
        <v>2232.1120000000001</v>
      </c>
      <c r="O17" s="391">
        <v>2236.9740000000002</v>
      </c>
      <c r="P17" s="391">
        <v>2236.9740000000002</v>
      </c>
      <c r="Q17" s="391">
        <v>2236.9740000000002</v>
      </c>
      <c r="R17" s="391">
        <v>2248.0920000000001</v>
      </c>
      <c r="S17" s="391">
        <v>2248.0920000000001</v>
      </c>
      <c r="T17" s="391">
        <v>2248.0920000000001</v>
      </c>
      <c r="U17" s="391">
        <v>2256.431</v>
      </c>
      <c r="V17" s="391">
        <v>2256.431</v>
      </c>
      <c r="W17" s="391">
        <v>2256.431</v>
      </c>
      <c r="X17" s="391">
        <v>2381.9920000000002</v>
      </c>
      <c r="Y17" s="391">
        <v>2381.9920000000002</v>
      </c>
      <c r="Z17" s="391">
        <v>2381.9920000000002</v>
      </c>
      <c r="AA17" s="391">
        <v>2354.11</v>
      </c>
      <c r="AB17" s="391">
        <v>2354.11</v>
      </c>
      <c r="AC17" s="391">
        <v>2354.11</v>
      </c>
      <c r="AD17" s="391">
        <v>2414.0909999999999</v>
      </c>
      <c r="AE17" s="391">
        <v>2414.0909999999999</v>
      </c>
      <c r="AF17" s="391">
        <v>2414.0909999999999</v>
      </c>
      <c r="AG17" s="391">
        <v>2506.1970000000001</v>
      </c>
      <c r="AH17" s="391">
        <v>2506.1970000000001</v>
      </c>
      <c r="AI17" s="391">
        <v>2506.1970000000001</v>
      </c>
      <c r="AJ17" s="391">
        <v>2484.0520000000001</v>
      </c>
      <c r="AK17" s="391">
        <v>2484.0520000000001</v>
      </c>
      <c r="AL17" s="391">
        <v>2484.0520000000001</v>
      </c>
      <c r="AM17" s="391">
        <v>2525.402</v>
      </c>
      <c r="AN17" s="391">
        <v>2525.402</v>
      </c>
      <c r="AO17" s="391">
        <v>2525.402</v>
      </c>
      <c r="AP17" s="391">
        <v>2464.6680000000001</v>
      </c>
      <c r="AQ17" s="391">
        <v>2464.6680000000001</v>
      </c>
      <c r="AR17" s="391">
        <v>2464.6680000000001</v>
      </c>
      <c r="AS17" s="391">
        <v>2497.279</v>
      </c>
      <c r="AT17" s="391">
        <v>2497.279</v>
      </c>
      <c r="AU17" s="391">
        <v>2497.279</v>
      </c>
      <c r="AV17" s="391">
        <v>2528.2469999999998</v>
      </c>
      <c r="AW17" s="391">
        <v>2528.2469999999998</v>
      </c>
      <c r="AX17" s="391">
        <v>2528.2469999999998</v>
      </c>
      <c r="AY17" s="391">
        <v>2538.098</v>
      </c>
      <c r="AZ17" s="391">
        <v>2538.098</v>
      </c>
      <c r="BA17" s="391">
        <v>2538.098</v>
      </c>
      <c r="BB17" s="391">
        <v>2548.027</v>
      </c>
      <c r="BC17" s="391">
        <v>2548.027</v>
      </c>
      <c r="BD17" s="703">
        <v>2548.027</v>
      </c>
      <c r="BE17" s="703">
        <v>2566.4581748000001</v>
      </c>
      <c r="BF17" s="703">
        <v>2575.5591012</v>
      </c>
      <c r="BG17" s="403">
        <v>2584.5909999999999</v>
      </c>
      <c r="BH17" s="403">
        <v>2593.8850000000002</v>
      </c>
      <c r="BI17" s="403">
        <v>2602.5320000000002</v>
      </c>
      <c r="BJ17" s="403">
        <v>2610.8620000000001</v>
      </c>
      <c r="BK17" s="403">
        <v>2617.94</v>
      </c>
      <c r="BL17" s="403">
        <v>2626.3389999999999</v>
      </c>
      <c r="BM17" s="403">
        <v>2635.123</v>
      </c>
      <c r="BN17" s="403">
        <v>2644.752</v>
      </c>
      <c r="BO17" s="403">
        <v>2653.9609999999998</v>
      </c>
      <c r="BP17" s="403">
        <v>2663.21</v>
      </c>
      <c r="BQ17" s="403">
        <v>2672.37</v>
      </c>
      <c r="BR17" s="403">
        <v>2681.797</v>
      </c>
      <c r="BS17" s="403">
        <v>2691.36</v>
      </c>
      <c r="BT17" s="403">
        <v>2701.2719999999999</v>
      </c>
      <c r="BU17" s="403">
        <v>2710.951</v>
      </c>
      <c r="BV17" s="403">
        <v>2720.6060000000002</v>
      </c>
    </row>
    <row r="18" spans="1:74" ht="11.1" customHeight="1" x14ac:dyDescent="0.2">
      <c r="A18" s="77"/>
      <c r="B18" s="570" t="s">
        <v>525</v>
      </c>
      <c r="C18" s="476"/>
      <c r="D18" s="476"/>
      <c r="E18" s="476"/>
      <c r="F18" s="476"/>
      <c r="G18" s="476"/>
      <c r="H18" s="476"/>
      <c r="I18" s="476"/>
      <c r="J18" s="476"/>
      <c r="K18" s="476"/>
      <c r="L18" s="476"/>
      <c r="M18" s="476"/>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476"/>
      <c r="AX18" s="476"/>
      <c r="AY18" s="476"/>
      <c r="AZ18" s="476"/>
      <c r="BA18" s="476"/>
      <c r="BB18" s="476"/>
      <c r="BC18" s="476"/>
      <c r="BD18" s="697"/>
      <c r="BE18" s="697"/>
      <c r="BF18" s="697"/>
      <c r="BG18" s="397"/>
      <c r="BH18" s="397"/>
      <c r="BI18" s="397"/>
      <c r="BJ18" s="397"/>
      <c r="BK18" s="397"/>
      <c r="BL18" s="397"/>
      <c r="BM18" s="397"/>
      <c r="BN18" s="397"/>
      <c r="BO18" s="397"/>
      <c r="BP18" s="397"/>
      <c r="BQ18" s="397"/>
      <c r="BR18" s="397"/>
      <c r="BS18" s="397"/>
      <c r="BT18" s="397"/>
      <c r="BU18" s="397"/>
      <c r="BV18" s="397"/>
    </row>
    <row r="19" spans="1:74" ht="11.1" customHeight="1" x14ac:dyDescent="0.2">
      <c r="A19" s="288" t="s">
        <v>524</v>
      </c>
      <c r="B19" s="571" t="s">
        <v>831</v>
      </c>
      <c r="C19" s="391">
        <v>2933.47</v>
      </c>
      <c r="D19" s="391">
        <v>2933.47</v>
      </c>
      <c r="E19" s="391">
        <v>2933.47</v>
      </c>
      <c r="F19" s="391">
        <v>2421.134</v>
      </c>
      <c r="G19" s="391">
        <v>2421.134</v>
      </c>
      <c r="H19" s="391">
        <v>2421.134</v>
      </c>
      <c r="I19" s="391">
        <v>2837.203</v>
      </c>
      <c r="J19" s="391">
        <v>2837.203</v>
      </c>
      <c r="K19" s="391">
        <v>2837.203</v>
      </c>
      <c r="L19" s="391">
        <v>3041.192</v>
      </c>
      <c r="M19" s="391">
        <v>3041.192</v>
      </c>
      <c r="N19" s="391">
        <v>3041.192</v>
      </c>
      <c r="O19" s="391">
        <v>3100.0309999999999</v>
      </c>
      <c r="P19" s="391">
        <v>3100.0309999999999</v>
      </c>
      <c r="Q19" s="391">
        <v>3100.0309999999999</v>
      </c>
      <c r="R19" s="391">
        <v>3158.0720000000001</v>
      </c>
      <c r="S19" s="391">
        <v>3158.0720000000001</v>
      </c>
      <c r="T19" s="391">
        <v>3158.0720000000001</v>
      </c>
      <c r="U19" s="391">
        <v>3222.9679999999998</v>
      </c>
      <c r="V19" s="391">
        <v>3222.9679999999998</v>
      </c>
      <c r="W19" s="391">
        <v>3222.9679999999998</v>
      </c>
      <c r="X19" s="391">
        <v>3377.62</v>
      </c>
      <c r="Y19" s="391">
        <v>3377.62</v>
      </c>
      <c r="Z19" s="391">
        <v>3377.62</v>
      </c>
      <c r="AA19" s="391">
        <v>3495.1619999999998</v>
      </c>
      <c r="AB19" s="391">
        <v>3495.1619999999998</v>
      </c>
      <c r="AC19" s="391">
        <v>3495.1619999999998</v>
      </c>
      <c r="AD19" s="391">
        <v>3530.2869999999998</v>
      </c>
      <c r="AE19" s="391">
        <v>3530.2869999999998</v>
      </c>
      <c r="AF19" s="391">
        <v>3530.2869999999998</v>
      </c>
      <c r="AG19" s="391">
        <v>3487.4270000000001</v>
      </c>
      <c r="AH19" s="391">
        <v>3487.4270000000001</v>
      </c>
      <c r="AI19" s="391">
        <v>3487.4270000000001</v>
      </c>
      <c r="AJ19" s="391">
        <v>3449.6210000000001</v>
      </c>
      <c r="AK19" s="391">
        <v>3449.6210000000001</v>
      </c>
      <c r="AL19" s="391">
        <v>3449.6210000000001</v>
      </c>
      <c r="AM19" s="391">
        <v>3460.4810000000002</v>
      </c>
      <c r="AN19" s="391">
        <v>3460.4810000000002</v>
      </c>
      <c r="AO19" s="391">
        <v>3460.4810000000002</v>
      </c>
      <c r="AP19" s="391">
        <v>3392.8609999999999</v>
      </c>
      <c r="AQ19" s="391">
        <v>3392.8609999999999</v>
      </c>
      <c r="AR19" s="391">
        <v>3392.8609999999999</v>
      </c>
      <c r="AS19" s="391">
        <v>3427.9520000000002</v>
      </c>
      <c r="AT19" s="391">
        <v>3427.9520000000002</v>
      </c>
      <c r="AU19" s="391">
        <v>3427.9520000000002</v>
      </c>
      <c r="AV19" s="391">
        <v>3446.7719999999999</v>
      </c>
      <c r="AW19" s="391">
        <v>3446.7719999999999</v>
      </c>
      <c r="AX19" s="391">
        <v>3446.7719999999999</v>
      </c>
      <c r="AY19" s="391">
        <v>3498.364</v>
      </c>
      <c r="AZ19" s="391">
        <v>3498.364</v>
      </c>
      <c r="BA19" s="391">
        <v>3498.364</v>
      </c>
      <c r="BB19" s="391">
        <v>3558.1970000000001</v>
      </c>
      <c r="BC19" s="391">
        <v>3558.1970000000001</v>
      </c>
      <c r="BD19" s="703">
        <v>3558.1970000000001</v>
      </c>
      <c r="BE19" s="703">
        <v>3573.7047074000002</v>
      </c>
      <c r="BF19" s="703">
        <v>3582.8387791</v>
      </c>
      <c r="BG19" s="403">
        <v>3592.8009999999999</v>
      </c>
      <c r="BH19" s="403">
        <v>3602.5210000000002</v>
      </c>
      <c r="BI19" s="403">
        <v>3614.942</v>
      </c>
      <c r="BJ19" s="403">
        <v>3628.9940000000001</v>
      </c>
      <c r="BK19" s="403">
        <v>3648.2170000000001</v>
      </c>
      <c r="BL19" s="403">
        <v>3662.877</v>
      </c>
      <c r="BM19" s="403">
        <v>3676.5129999999999</v>
      </c>
      <c r="BN19" s="403">
        <v>3685.6640000000002</v>
      </c>
      <c r="BO19" s="403">
        <v>3699.8490000000002</v>
      </c>
      <c r="BP19" s="403">
        <v>3715.6060000000002</v>
      </c>
      <c r="BQ19" s="403">
        <v>3737.5079999999998</v>
      </c>
      <c r="BR19" s="403">
        <v>3752.9830000000002</v>
      </c>
      <c r="BS19" s="403">
        <v>3766.6</v>
      </c>
      <c r="BT19" s="403">
        <v>3776.6390000000001</v>
      </c>
      <c r="BU19" s="403">
        <v>3787.837</v>
      </c>
      <c r="BV19" s="403">
        <v>3798.471</v>
      </c>
    </row>
    <row r="20" spans="1:74" ht="11.1" customHeight="1" x14ac:dyDescent="0.2">
      <c r="A20" s="77"/>
      <c r="B20" s="411" t="s">
        <v>285</v>
      </c>
      <c r="C20" s="105"/>
      <c r="D20" s="105"/>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105"/>
      <c r="AZ20" s="105"/>
      <c r="BA20" s="105"/>
      <c r="BB20" s="105"/>
      <c r="BC20" s="105"/>
      <c r="BD20" s="835"/>
      <c r="BE20" s="835"/>
      <c r="BF20" s="835"/>
      <c r="BG20" s="560"/>
      <c r="BH20" s="560"/>
      <c r="BI20" s="560"/>
      <c r="BJ20" s="560"/>
      <c r="BK20" s="560"/>
      <c r="BL20" s="560"/>
      <c r="BM20" s="560"/>
      <c r="BN20" s="560"/>
      <c r="BO20" s="560"/>
      <c r="BP20" s="560"/>
      <c r="BQ20" s="560"/>
      <c r="BR20" s="560"/>
      <c r="BS20" s="560"/>
      <c r="BT20" s="560"/>
      <c r="BU20" s="560"/>
      <c r="BV20" s="560"/>
    </row>
    <row r="21" spans="1:74" ht="11.1" customHeight="1" x14ac:dyDescent="0.2">
      <c r="A21" s="77" t="s">
        <v>286</v>
      </c>
      <c r="B21" s="571" t="s">
        <v>831</v>
      </c>
      <c r="C21" s="391">
        <v>15852.5</v>
      </c>
      <c r="D21" s="391">
        <v>15918</v>
      </c>
      <c r="E21" s="391">
        <v>15696.3</v>
      </c>
      <c r="F21" s="391">
        <v>18020.2</v>
      </c>
      <c r="G21" s="391">
        <v>17104.599999999999</v>
      </c>
      <c r="H21" s="391">
        <v>17035</v>
      </c>
      <c r="I21" s="391">
        <v>17193.2</v>
      </c>
      <c r="J21" s="391">
        <v>16525.8</v>
      </c>
      <c r="K21" s="391">
        <v>16607.900000000001</v>
      </c>
      <c r="L21" s="391">
        <v>16561.900000000001</v>
      </c>
      <c r="M21" s="391">
        <v>16368.1</v>
      </c>
      <c r="N21" s="391">
        <v>16406.099999999999</v>
      </c>
      <c r="O21" s="391">
        <v>18107.3</v>
      </c>
      <c r="P21" s="391">
        <v>16604.900000000001</v>
      </c>
      <c r="Q21" s="391">
        <v>20422.599999999999</v>
      </c>
      <c r="R21" s="391">
        <v>17316.599999999999</v>
      </c>
      <c r="S21" s="391">
        <v>16819.099999999999</v>
      </c>
      <c r="T21" s="391">
        <v>16736.3</v>
      </c>
      <c r="U21" s="391">
        <v>16836.099999999999</v>
      </c>
      <c r="V21" s="391">
        <v>16791.7</v>
      </c>
      <c r="W21" s="391">
        <v>16564.3</v>
      </c>
      <c r="X21" s="391">
        <v>16547.400000000001</v>
      </c>
      <c r="Y21" s="391">
        <v>16499.8</v>
      </c>
      <c r="Z21" s="391">
        <v>16418.5</v>
      </c>
      <c r="AA21" s="391">
        <v>16080.8</v>
      </c>
      <c r="AB21" s="391">
        <v>16092.7</v>
      </c>
      <c r="AC21" s="391">
        <v>16028.1</v>
      </c>
      <c r="AD21" s="391">
        <v>16042.6</v>
      </c>
      <c r="AE21" s="391">
        <v>16023.2</v>
      </c>
      <c r="AF21" s="391">
        <v>15963.4</v>
      </c>
      <c r="AG21" s="391">
        <v>16109.3</v>
      </c>
      <c r="AH21" s="391">
        <v>16161.4</v>
      </c>
      <c r="AI21" s="391">
        <v>16184.9</v>
      </c>
      <c r="AJ21" s="391">
        <v>16223.5</v>
      </c>
      <c r="AK21" s="391">
        <v>16229.6</v>
      </c>
      <c r="AL21" s="391">
        <v>16265.1</v>
      </c>
      <c r="AM21" s="391">
        <v>16601.900000000001</v>
      </c>
      <c r="AN21" s="391">
        <v>16656.099999999999</v>
      </c>
      <c r="AO21" s="391">
        <v>16730.2</v>
      </c>
      <c r="AP21" s="391">
        <v>16763.900000000001</v>
      </c>
      <c r="AQ21" s="391">
        <v>16818.5</v>
      </c>
      <c r="AR21" s="391">
        <v>16809.5</v>
      </c>
      <c r="AS21" s="391">
        <v>16816.400000000001</v>
      </c>
      <c r="AT21" s="391">
        <v>16826.2</v>
      </c>
      <c r="AU21" s="391">
        <v>16816.3</v>
      </c>
      <c r="AV21" s="391">
        <v>16819.900000000001</v>
      </c>
      <c r="AW21" s="391">
        <v>16859.599999999999</v>
      </c>
      <c r="AX21" s="391">
        <v>16889.2</v>
      </c>
      <c r="AY21" s="391">
        <v>16914.2</v>
      </c>
      <c r="AZ21" s="391">
        <v>16897.400000000001</v>
      </c>
      <c r="BA21" s="391">
        <v>16924.3</v>
      </c>
      <c r="BB21" s="391">
        <v>16910.400000000001</v>
      </c>
      <c r="BC21" s="391">
        <v>16967.2</v>
      </c>
      <c r="BD21" s="703">
        <v>16984.400000000001</v>
      </c>
      <c r="BE21" s="703">
        <v>17039.547208</v>
      </c>
      <c r="BF21" s="703">
        <v>17077.732810000001</v>
      </c>
      <c r="BG21" s="403">
        <v>17113.169999999998</v>
      </c>
      <c r="BH21" s="403">
        <v>17134.93</v>
      </c>
      <c r="BI21" s="403">
        <v>17173.04</v>
      </c>
      <c r="BJ21" s="403">
        <v>17216.599999999999</v>
      </c>
      <c r="BK21" s="403">
        <v>17274.240000000002</v>
      </c>
      <c r="BL21" s="403">
        <v>17322.18</v>
      </c>
      <c r="BM21" s="403">
        <v>17369.060000000001</v>
      </c>
      <c r="BN21" s="403">
        <v>17413.990000000002</v>
      </c>
      <c r="BO21" s="403">
        <v>17459.439999999999</v>
      </c>
      <c r="BP21" s="403">
        <v>17504.509999999998</v>
      </c>
      <c r="BQ21" s="403">
        <v>17547.86</v>
      </c>
      <c r="BR21" s="403">
        <v>17593.18</v>
      </c>
      <c r="BS21" s="403">
        <v>17639.12</v>
      </c>
      <c r="BT21" s="403">
        <v>17683.78</v>
      </c>
      <c r="BU21" s="403">
        <v>17732.419999999998</v>
      </c>
      <c r="BV21" s="403">
        <v>17783.12</v>
      </c>
    </row>
    <row r="22" spans="1:74" ht="11.1" customHeight="1" x14ac:dyDescent="0.2">
      <c r="A22" s="77"/>
      <c r="B22" s="565" t="s">
        <v>298</v>
      </c>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390"/>
      <c r="AD22" s="390"/>
      <c r="AE22" s="390"/>
      <c r="AF22" s="390"/>
      <c r="AG22" s="390"/>
      <c r="AH22" s="390"/>
      <c r="AI22" s="390"/>
      <c r="AJ22" s="390"/>
      <c r="AK22" s="390"/>
      <c r="AL22" s="390"/>
      <c r="AM22" s="390"/>
      <c r="AN22" s="390"/>
      <c r="AO22" s="390"/>
      <c r="AP22" s="390"/>
      <c r="AQ22" s="390"/>
      <c r="AR22" s="390"/>
      <c r="AS22" s="390"/>
      <c r="AT22" s="390"/>
      <c r="AU22" s="390"/>
      <c r="AV22" s="390"/>
      <c r="AW22" s="390"/>
      <c r="AX22" s="390"/>
      <c r="AY22" s="390"/>
      <c r="AZ22" s="390"/>
      <c r="BA22" s="390"/>
      <c r="BB22" s="390"/>
      <c r="BC22" s="390"/>
      <c r="BD22" s="702"/>
      <c r="BE22" s="702"/>
      <c r="BF22" s="702"/>
      <c r="BG22" s="402"/>
      <c r="BH22" s="402"/>
      <c r="BI22" s="402"/>
      <c r="BJ22" s="402"/>
      <c r="BK22" s="402"/>
      <c r="BL22" s="402"/>
      <c r="BM22" s="402"/>
      <c r="BN22" s="402"/>
      <c r="BO22" s="402"/>
      <c r="BP22" s="402"/>
      <c r="BQ22" s="402"/>
      <c r="BR22" s="402"/>
      <c r="BS22" s="402"/>
      <c r="BT22" s="402"/>
      <c r="BU22" s="402"/>
      <c r="BV22" s="402"/>
    </row>
    <row r="23" spans="1:74" ht="11.1" customHeight="1" x14ac:dyDescent="0.2">
      <c r="A23" s="77" t="s">
        <v>299</v>
      </c>
      <c r="B23" s="566" t="s">
        <v>1087</v>
      </c>
      <c r="C23" s="387">
        <v>152.04499999999999</v>
      </c>
      <c r="D23" s="387">
        <v>152.309</v>
      </c>
      <c r="E23" s="387">
        <v>150.898</v>
      </c>
      <c r="F23" s="387">
        <v>130.42099999999999</v>
      </c>
      <c r="G23" s="387">
        <v>133.04</v>
      </c>
      <c r="H23" s="387">
        <v>137.655</v>
      </c>
      <c r="I23" s="387">
        <v>139.24</v>
      </c>
      <c r="J23" s="387">
        <v>140.774</v>
      </c>
      <c r="K23" s="387">
        <v>141.82</v>
      </c>
      <c r="L23" s="387">
        <v>142.49299999999999</v>
      </c>
      <c r="M23" s="387">
        <v>142.761</v>
      </c>
      <c r="N23" s="387">
        <v>142.518</v>
      </c>
      <c r="O23" s="387">
        <v>142.916</v>
      </c>
      <c r="P23" s="387">
        <v>143.44300000000001</v>
      </c>
      <c r="Q23" s="387">
        <v>144.274</v>
      </c>
      <c r="R23" s="387">
        <v>144.59299999999999</v>
      </c>
      <c r="S23" s="387">
        <v>145.04400000000001</v>
      </c>
      <c r="T23" s="387">
        <v>145.822</v>
      </c>
      <c r="U23" s="387">
        <v>146.761</v>
      </c>
      <c r="V23" s="387">
        <v>147.226</v>
      </c>
      <c r="W23" s="387">
        <v>147.70599999999999</v>
      </c>
      <c r="X23" s="387">
        <v>148.566</v>
      </c>
      <c r="Y23" s="387">
        <v>149.197</v>
      </c>
      <c r="Z23" s="387">
        <v>149.76300000000001</v>
      </c>
      <c r="AA23" s="387">
        <v>150.01400000000001</v>
      </c>
      <c r="AB23" s="387">
        <v>150.876</v>
      </c>
      <c r="AC23" s="387">
        <v>151.37</v>
      </c>
      <c r="AD23" s="387">
        <v>151.642</v>
      </c>
      <c r="AE23" s="387">
        <v>151.928</v>
      </c>
      <c r="AF23" s="387">
        <v>152.34800000000001</v>
      </c>
      <c r="AG23" s="387">
        <v>153.03800000000001</v>
      </c>
      <c r="AH23" s="387">
        <v>153.28100000000001</v>
      </c>
      <c r="AI23" s="387">
        <v>153.536</v>
      </c>
      <c r="AJ23" s="387">
        <v>153.89699999999999</v>
      </c>
      <c r="AK23" s="387">
        <v>154.155</v>
      </c>
      <c r="AL23" s="387">
        <v>154.291</v>
      </c>
      <c r="AM23" s="387">
        <v>154.773</v>
      </c>
      <c r="AN23" s="387">
        <v>155.06</v>
      </c>
      <c r="AO23" s="387">
        <v>155.20599999999999</v>
      </c>
      <c r="AP23" s="387">
        <v>155.48400000000001</v>
      </c>
      <c r="AQ23" s="387">
        <v>155.78700000000001</v>
      </c>
      <c r="AR23" s="387">
        <v>156.02699999999999</v>
      </c>
      <c r="AS23" s="387">
        <v>156.21100000000001</v>
      </c>
      <c r="AT23" s="387">
        <v>156.42099999999999</v>
      </c>
      <c r="AU23" s="387">
        <v>156.667</v>
      </c>
      <c r="AV23" s="387">
        <v>156.83199999999999</v>
      </c>
      <c r="AW23" s="387">
        <v>157.01400000000001</v>
      </c>
      <c r="AX23" s="387">
        <v>157.304</v>
      </c>
      <c r="AY23" s="387">
        <v>157.56</v>
      </c>
      <c r="AZ23" s="387">
        <v>157.79599999999999</v>
      </c>
      <c r="BA23" s="387">
        <v>158.10599999999999</v>
      </c>
      <c r="BB23" s="387">
        <v>158.214</v>
      </c>
      <c r="BC23" s="387">
        <v>158.43</v>
      </c>
      <c r="BD23" s="699">
        <v>158.60900000000001</v>
      </c>
      <c r="BE23" s="699">
        <v>158.72300000000001</v>
      </c>
      <c r="BF23" s="699">
        <v>158.9862037</v>
      </c>
      <c r="BG23" s="399">
        <v>159.166</v>
      </c>
      <c r="BH23" s="399">
        <v>159.37710000000001</v>
      </c>
      <c r="BI23" s="399">
        <v>159.52070000000001</v>
      </c>
      <c r="BJ23" s="399">
        <v>159.6327</v>
      </c>
      <c r="BK23" s="399">
        <v>159.67519999999999</v>
      </c>
      <c r="BL23" s="399">
        <v>159.75239999999999</v>
      </c>
      <c r="BM23" s="399">
        <v>159.82640000000001</v>
      </c>
      <c r="BN23" s="399">
        <v>159.90309999999999</v>
      </c>
      <c r="BO23" s="399">
        <v>159.96619999999999</v>
      </c>
      <c r="BP23" s="399">
        <v>160.02170000000001</v>
      </c>
      <c r="BQ23" s="399">
        <v>160.05709999999999</v>
      </c>
      <c r="BR23" s="399">
        <v>160.10669999999999</v>
      </c>
      <c r="BS23" s="399">
        <v>160.15790000000001</v>
      </c>
      <c r="BT23" s="399">
        <v>160.2159</v>
      </c>
      <c r="BU23" s="399">
        <v>160.26679999999999</v>
      </c>
      <c r="BV23" s="399">
        <v>160.31549999999999</v>
      </c>
    </row>
    <row r="24" spans="1:74" s="79" customFormat="1" ht="11.1" customHeight="1" x14ac:dyDescent="0.2">
      <c r="A24" s="77"/>
      <c r="B24" s="565" t="s">
        <v>491</v>
      </c>
      <c r="C24" s="387"/>
      <c r="D24" s="387"/>
      <c r="E24" s="387"/>
      <c r="F24" s="387"/>
      <c r="G24" s="387"/>
      <c r="H24" s="387"/>
      <c r="I24" s="387"/>
      <c r="J24" s="387"/>
      <c r="K24" s="387"/>
      <c r="L24" s="387"/>
      <c r="M24" s="387"/>
      <c r="N24" s="387"/>
      <c r="O24" s="387"/>
      <c r="P24" s="387"/>
      <c r="Q24" s="387"/>
      <c r="R24" s="387"/>
      <c r="S24" s="387"/>
      <c r="T24" s="387"/>
      <c r="U24" s="387"/>
      <c r="V24" s="387"/>
      <c r="W24" s="387"/>
      <c r="X24" s="387"/>
      <c r="Y24" s="387"/>
      <c r="Z24" s="387"/>
      <c r="AA24" s="387"/>
      <c r="AB24" s="387"/>
      <c r="AC24" s="387"/>
      <c r="AD24" s="387"/>
      <c r="AE24" s="387"/>
      <c r="AF24" s="387"/>
      <c r="AG24" s="387"/>
      <c r="AH24" s="387"/>
      <c r="AI24" s="387"/>
      <c r="AJ24" s="387"/>
      <c r="AK24" s="387"/>
      <c r="AL24" s="387"/>
      <c r="AM24" s="387"/>
      <c r="AN24" s="387"/>
      <c r="AO24" s="387"/>
      <c r="AP24" s="387"/>
      <c r="AQ24" s="387"/>
      <c r="AR24" s="387"/>
      <c r="AS24" s="387"/>
      <c r="AT24" s="387"/>
      <c r="AU24" s="387"/>
      <c r="AV24" s="387"/>
      <c r="AW24" s="387"/>
      <c r="AX24" s="387"/>
      <c r="AY24" s="387"/>
      <c r="AZ24" s="387"/>
      <c r="BA24" s="387"/>
      <c r="BB24" s="387"/>
      <c r="BC24" s="387"/>
      <c r="BD24" s="699"/>
      <c r="BE24" s="699"/>
      <c r="BF24" s="699"/>
      <c r="BG24" s="399"/>
      <c r="BH24" s="399"/>
      <c r="BI24" s="399"/>
      <c r="BJ24" s="399"/>
      <c r="BK24" s="399"/>
      <c r="BL24" s="399"/>
      <c r="BM24" s="399"/>
      <c r="BN24" s="399"/>
      <c r="BO24" s="399"/>
      <c r="BP24" s="399"/>
      <c r="BQ24" s="399"/>
      <c r="BR24" s="399"/>
      <c r="BS24" s="399"/>
      <c r="BT24" s="399"/>
      <c r="BU24" s="399"/>
      <c r="BV24" s="399"/>
    </row>
    <row r="25" spans="1:74" s="79" customFormat="1" ht="11.1" customHeight="1" x14ac:dyDescent="0.2">
      <c r="A25" s="77" t="s">
        <v>492</v>
      </c>
      <c r="B25" s="566" t="s">
        <v>1088</v>
      </c>
      <c r="C25" s="387">
        <v>3.6</v>
      </c>
      <c r="D25" s="387">
        <v>3.5</v>
      </c>
      <c r="E25" s="387">
        <v>4.4000000000000004</v>
      </c>
      <c r="F25" s="387">
        <v>14.8</v>
      </c>
      <c r="G25" s="387">
        <v>13.2</v>
      </c>
      <c r="H25" s="387">
        <v>11</v>
      </c>
      <c r="I25" s="387">
        <v>10.199999999999999</v>
      </c>
      <c r="J25" s="387">
        <v>8.4</v>
      </c>
      <c r="K25" s="387">
        <v>7.8</v>
      </c>
      <c r="L25" s="387">
        <v>6.8</v>
      </c>
      <c r="M25" s="387">
        <v>6.7</v>
      </c>
      <c r="N25" s="387">
        <v>6.7</v>
      </c>
      <c r="O25" s="387">
        <v>6.4</v>
      </c>
      <c r="P25" s="387">
        <v>6.2</v>
      </c>
      <c r="Q25" s="387">
        <v>6.1</v>
      </c>
      <c r="R25" s="387">
        <v>6.1</v>
      </c>
      <c r="S25" s="387">
        <v>5.8</v>
      </c>
      <c r="T25" s="387">
        <v>5.9</v>
      </c>
      <c r="U25" s="387">
        <v>5.4</v>
      </c>
      <c r="V25" s="387">
        <v>5.0999999999999996</v>
      </c>
      <c r="W25" s="387">
        <v>4.7</v>
      </c>
      <c r="X25" s="387">
        <v>4.5</v>
      </c>
      <c r="Y25" s="387">
        <v>4.0999999999999996</v>
      </c>
      <c r="Z25" s="387">
        <v>3.9</v>
      </c>
      <c r="AA25" s="387">
        <v>4</v>
      </c>
      <c r="AB25" s="387">
        <v>3.8</v>
      </c>
      <c r="AC25" s="387">
        <v>3.6</v>
      </c>
      <c r="AD25" s="387">
        <v>3.7</v>
      </c>
      <c r="AE25" s="387">
        <v>3.6</v>
      </c>
      <c r="AF25" s="387">
        <v>3.6</v>
      </c>
      <c r="AG25" s="387">
        <v>3.5</v>
      </c>
      <c r="AH25" s="387">
        <v>3.6</v>
      </c>
      <c r="AI25" s="387">
        <v>3.5</v>
      </c>
      <c r="AJ25" s="387">
        <v>3.6</v>
      </c>
      <c r="AK25" s="387">
        <v>3.6</v>
      </c>
      <c r="AL25" s="387">
        <v>3.5</v>
      </c>
      <c r="AM25" s="387">
        <v>3.4</v>
      </c>
      <c r="AN25" s="387">
        <v>3.6</v>
      </c>
      <c r="AO25" s="387">
        <v>3.5</v>
      </c>
      <c r="AP25" s="387">
        <v>3.4</v>
      </c>
      <c r="AQ25" s="387">
        <v>3.7</v>
      </c>
      <c r="AR25" s="387">
        <v>3.6</v>
      </c>
      <c r="AS25" s="387">
        <v>3.5</v>
      </c>
      <c r="AT25" s="387">
        <v>3.8</v>
      </c>
      <c r="AU25" s="387">
        <v>3.8</v>
      </c>
      <c r="AV25" s="387">
        <v>3.8</v>
      </c>
      <c r="AW25" s="387">
        <v>3.7</v>
      </c>
      <c r="AX25" s="387">
        <v>3.7</v>
      </c>
      <c r="AY25" s="387">
        <v>3.7</v>
      </c>
      <c r="AZ25" s="387">
        <v>3.9</v>
      </c>
      <c r="BA25" s="387">
        <v>3.8</v>
      </c>
      <c r="BB25" s="387">
        <v>3.9</v>
      </c>
      <c r="BC25" s="387">
        <v>4</v>
      </c>
      <c r="BD25" s="699">
        <v>4.0999999999999996</v>
      </c>
      <c r="BE25" s="699">
        <v>4.3</v>
      </c>
      <c r="BF25" s="699">
        <v>4.0681839562000004</v>
      </c>
      <c r="BG25" s="399">
        <v>4.0832420000000003</v>
      </c>
      <c r="BH25" s="399">
        <v>4.0904340000000001</v>
      </c>
      <c r="BI25" s="399">
        <v>4.1014020000000002</v>
      </c>
      <c r="BJ25" s="399">
        <v>4.1119110000000001</v>
      </c>
      <c r="BK25" s="399">
        <v>4.1171850000000001</v>
      </c>
      <c r="BL25" s="399">
        <v>4.1303599999999996</v>
      </c>
      <c r="BM25" s="399">
        <v>4.1466609999999999</v>
      </c>
      <c r="BN25" s="399">
        <v>4.1727230000000004</v>
      </c>
      <c r="BO25" s="399">
        <v>4.190296</v>
      </c>
      <c r="BP25" s="399">
        <v>4.206016</v>
      </c>
      <c r="BQ25" s="399">
        <v>4.2187260000000002</v>
      </c>
      <c r="BR25" s="399">
        <v>4.2316079999999996</v>
      </c>
      <c r="BS25" s="399">
        <v>4.243506</v>
      </c>
      <c r="BT25" s="399">
        <v>4.253806</v>
      </c>
      <c r="BU25" s="399">
        <v>4.2641929999999997</v>
      </c>
      <c r="BV25" s="399">
        <v>4.2740549999999997</v>
      </c>
    </row>
    <row r="26" spans="1:74" ht="11.1" customHeight="1" x14ac:dyDescent="0.2">
      <c r="A26" s="77"/>
      <c r="B26" s="565" t="s">
        <v>493</v>
      </c>
      <c r="C26" s="555"/>
      <c r="D26" s="555"/>
      <c r="E26" s="555"/>
      <c r="F26" s="555"/>
      <c r="G26" s="555"/>
      <c r="H26" s="555"/>
      <c r="I26" s="555"/>
      <c r="J26" s="555"/>
      <c r="K26" s="555"/>
      <c r="L26" s="555"/>
      <c r="M26" s="555"/>
      <c r="N26" s="555"/>
      <c r="O26" s="555"/>
      <c r="P26" s="555"/>
      <c r="Q26" s="555"/>
      <c r="R26" s="555"/>
      <c r="S26" s="555"/>
      <c r="T26" s="555"/>
      <c r="U26" s="555"/>
      <c r="V26" s="555"/>
      <c r="W26" s="555"/>
      <c r="X26" s="555"/>
      <c r="Y26" s="555"/>
      <c r="Z26" s="555"/>
      <c r="AA26" s="555"/>
      <c r="AB26" s="555"/>
      <c r="AC26" s="555"/>
      <c r="AD26" s="555"/>
      <c r="AE26" s="555"/>
      <c r="AF26" s="555"/>
      <c r="AG26" s="555"/>
      <c r="AH26" s="555"/>
      <c r="AI26" s="555"/>
      <c r="AJ26" s="555"/>
      <c r="AK26" s="555"/>
      <c r="AL26" s="555"/>
      <c r="AM26" s="555"/>
      <c r="AN26" s="555"/>
      <c r="AO26" s="555"/>
      <c r="AP26" s="555"/>
      <c r="AQ26" s="555"/>
      <c r="AR26" s="555"/>
      <c r="AS26" s="555"/>
      <c r="AT26" s="555"/>
      <c r="AU26" s="555"/>
      <c r="AV26" s="555"/>
      <c r="AW26" s="555"/>
      <c r="AX26" s="555"/>
      <c r="AY26" s="555"/>
      <c r="AZ26" s="555"/>
      <c r="BA26" s="555"/>
      <c r="BB26" s="555"/>
      <c r="BC26" s="555"/>
      <c r="BD26" s="836"/>
      <c r="BE26" s="836"/>
      <c r="BF26" s="836"/>
      <c r="BG26" s="561"/>
      <c r="BH26" s="561"/>
      <c r="BI26" s="561"/>
      <c r="BJ26" s="561"/>
      <c r="BK26" s="561"/>
      <c r="BL26" s="561"/>
      <c r="BM26" s="561"/>
      <c r="BN26" s="561"/>
      <c r="BO26" s="561"/>
      <c r="BP26" s="561"/>
      <c r="BQ26" s="561"/>
      <c r="BR26" s="561"/>
      <c r="BS26" s="561"/>
      <c r="BT26" s="561"/>
      <c r="BU26" s="561"/>
      <c r="BV26" s="561"/>
    </row>
    <row r="27" spans="1:74" ht="11.1" customHeight="1" x14ac:dyDescent="0.2">
      <c r="A27" s="77" t="s">
        <v>494</v>
      </c>
      <c r="B27" s="566" t="s">
        <v>1089</v>
      </c>
      <c r="C27" s="385">
        <v>1.5780000000000001</v>
      </c>
      <c r="D27" s="385">
        <v>1.5369999999999999</v>
      </c>
      <c r="E27" s="385">
        <v>1.252</v>
      </c>
      <c r="F27" s="385">
        <v>0.93100000000000005</v>
      </c>
      <c r="G27" s="385">
        <v>1.0529999999999999</v>
      </c>
      <c r="H27" s="385">
        <v>1.254</v>
      </c>
      <c r="I27" s="385">
        <v>1.5229999999999999</v>
      </c>
      <c r="J27" s="385">
        <v>1.401</v>
      </c>
      <c r="K27" s="385">
        <v>1.4630000000000001</v>
      </c>
      <c r="L27" s="385">
        <v>1.5429999999999999</v>
      </c>
      <c r="M27" s="385">
        <v>1.5529999999999999</v>
      </c>
      <c r="N27" s="385">
        <v>1.635</v>
      </c>
      <c r="O27" s="385">
        <v>1.639</v>
      </c>
      <c r="P27" s="385">
        <v>1.407</v>
      </c>
      <c r="Q27" s="385">
        <v>1.6679999999999999</v>
      </c>
      <c r="R27" s="385">
        <v>1.492</v>
      </c>
      <c r="S27" s="385">
        <v>1.607</v>
      </c>
      <c r="T27" s="385">
        <v>1.6379999999999999</v>
      </c>
      <c r="U27" s="385">
        <v>1.6</v>
      </c>
      <c r="V27" s="385">
        <v>1.595</v>
      </c>
      <c r="W27" s="385">
        <v>1.5629999999999999</v>
      </c>
      <c r="X27" s="385">
        <v>1.587</v>
      </c>
      <c r="Y27" s="385">
        <v>1.704</v>
      </c>
      <c r="Z27" s="385">
        <v>1.7569999999999999</v>
      </c>
      <c r="AA27" s="385">
        <v>1.712</v>
      </c>
      <c r="AB27" s="385">
        <v>1.742</v>
      </c>
      <c r="AC27" s="385">
        <v>1.6779999999999999</v>
      </c>
      <c r="AD27" s="385">
        <v>1.8280000000000001</v>
      </c>
      <c r="AE27" s="385">
        <v>1.54</v>
      </c>
      <c r="AF27" s="385">
        <v>1.542</v>
      </c>
      <c r="AG27" s="385">
        <v>1.3919999999999999</v>
      </c>
      <c r="AH27" s="385">
        <v>1.52</v>
      </c>
      <c r="AI27" s="385">
        <v>1.47</v>
      </c>
      <c r="AJ27" s="385">
        <v>1.44</v>
      </c>
      <c r="AK27" s="385">
        <v>1.42</v>
      </c>
      <c r="AL27" s="385">
        <v>1.34</v>
      </c>
      <c r="AM27" s="385">
        <v>1.361</v>
      </c>
      <c r="AN27" s="385">
        <v>1.4039999999999999</v>
      </c>
      <c r="AO27" s="385">
        <v>1.3420000000000001</v>
      </c>
      <c r="AP27" s="385">
        <v>1.3680000000000001</v>
      </c>
      <c r="AQ27" s="385">
        <v>1.583</v>
      </c>
      <c r="AR27" s="385">
        <v>1.415</v>
      </c>
      <c r="AS27" s="385">
        <v>1.4730000000000001</v>
      </c>
      <c r="AT27" s="385">
        <v>1.3049999999999999</v>
      </c>
      <c r="AU27" s="385">
        <v>1.363</v>
      </c>
      <c r="AV27" s="385">
        <v>1.365</v>
      </c>
      <c r="AW27" s="385">
        <v>1.51</v>
      </c>
      <c r="AX27" s="385">
        <v>1.5680000000000001</v>
      </c>
      <c r="AY27" s="385">
        <v>1.3759999999999999</v>
      </c>
      <c r="AZ27" s="385">
        <v>1.546</v>
      </c>
      <c r="BA27" s="385">
        <v>1.2989999999999999</v>
      </c>
      <c r="BB27" s="385">
        <v>1.377</v>
      </c>
      <c r="BC27" s="385">
        <v>1.3149999999999999</v>
      </c>
      <c r="BD27" s="697">
        <v>1.329</v>
      </c>
      <c r="BE27" s="697">
        <v>1.238</v>
      </c>
      <c r="BF27" s="697">
        <v>1.3063848147999999</v>
      </c>
      <c r="BG27" s="397">
        <v>1.3044199999999999</v>
      </c>
      <c r="BH27" s="397">
        <v>1.3094440000000001</v>
      </c>
      <c r="BI27" s="397">
        <v>1.314419</v>
      </c>
      <c r="BJ27" s="397">
        <v>1.321904</v>
      </c>
      <c r="BK27" s="397">
        <v>1.3364560000000001</v>
      </c>
      <c r="BL27" s="397">
        <v>1.3455440000000001</v>
      </c>
      <c r="BM27" s="397">
        <v>1.3537239999999999</v>
      </c>
      <c r="BN27" s="397">
        <v>1.360954</v>
      </c>
      <c r="BO27" s="397">
        <v>1.367353</v>
      </c>
      <c r="BP27" s="397">
        <v>1.372878</v>
      </c>
      <c r="BQ27" s="397">
        <v>1.3760060000000001</v>
      </c>
      <c r="BR27" s="397">
        <v>1.380924</v>
      </c>
      <c r="BS27" s="397">
        <v>1.38611</v>
      </c>
      <c r="BT27" s="397">
        <v>1.3911910000000001</v>
      </c>
      <c r="BU27" s="397">
        <v>1.3971899999999999</v>
      </c>
      <c r="BV27" s="397">
        <v>1.4037329999999999</v>
      </c>
    </row>
    <row r="28" spans="1:74" s="79" customFormat="1" ht="11.1" customHeight="1" x14ac:dyDescent="0.2">
      <c r="A28" s="78"/>
      <c r="B28" s="100"/>
      <c r="C28" s="387"/>
      <c r="D28" s="387"/>
      <c r="E28" s="387"/>
      <c r="F28" s="387"/>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7"/>
      <c r="AN28" s="387"/>
      <c r="AO28" s="387"/>
      <c r="AP28" s="387"/>
      <c r="AQ28" s="387"/>
      <c r="AR28" s="387"/>
      <c r="AS28" s="387"/>
      <c r="AT28" s="387"/>
      <c r="AU28" s="387"/>
      <c r="AV28" s="387"/>
      <c r="AW28" s="387"/>
      <c r="AX28" s="387"/>
      <c r="AY28" s="387"/>
      <c r="AZ28" s="387"/>
      <c r="BA28" s="387"/>
      <c r="BB28" s="387"/>
      <c r="BC28" s="387"/>
      <c r="BD28" s="699"/>
      <c r="BE28" s="699"/>
      <c r="BF28" s="699"/>
      <c r="BG28" s="399"/>
      <c r="BH28" s="399"/>
      <c r="BI28" s="399"/>
      <c r="BJ28" s="399"/>
      <c r="BK28" s="399"/>
      <c r="BL28" s="399"/>
      <c r="BM28" s="399"/>
      <c r="BN28" s="399"/>
      <c r="BO28" s="399"/>
      <c r="BP28" s="399"/>
      <c r="BQ28" s="399"/>
      <c r="BR28" s="399"/>
      <c r="BS28" s="399"/>
      <c r="BT28" s="399"/>
      <c r="BU28" s="399"/>
      <c r="BV28" s="399"/>
    </row>
    <row r="29" spans="1:74" ht="11.1" customHeight="1" x14ac:dyDescent="0.2">
      <c r="A29" s="71"/>
      <c r="B29" s="131" t="s">
        <v>776</v>
      </c>
      <c r="C29" s="392"/>
      <c r="D29" s="392"/>
      <c r="E29" s="392"/>
      <c r="F29" s="392"/>
      <c r="G29" s="392"/>
      <c r="H29" s="392"/>
      <c r="I29" s="392"/>
      <c r="J29" s="392"/>
      <c r="K29" s="392"/>
      <c r="L29" s="392"/>
      <c r="M29" s="392"/>
      <c r="N29" s="392"/>
      <c r="O29" s="392"/>
      <c r="P29" s="392"/>
      <c r="Q29" s="392"/>
      <c r="R29" s="392"/>
      <c r="S29" s="392"/>
      <c r="T29" s="392"/>
      <c r="U29" s="392"/>
      <c r="V29" s="392"/>
      <c r="W29" s="392"/>
      <c r="X29" s="392"/>
      <c r="Y29" s="392"/>
      <c r="Z29" s="392"/>
      <c r="AA29" s="392"/>
      <c r="AB29" s="392"/>
      <c r="AC29" s="392"/>
      <c r="AD29" s="392"/>
      <c r="AE29" s="392"/>
      <c r="AF29" s="392"/>
      <c r="AG29" s="392"/>
      <c r="AH29" s="392"/>
      <c r="AI29" s="392"/>
      <c r="AJ29" s="392"/>
      <c r="AK29" s="392"/>
      <c r="AL29" s="392"/>
      <c r="AM29" s="392"/>
      <c r="AN29" s="392"/>
      <c r="AO29" s="392"/>
      <c r="AP29" s="392"/>
      <c r="AQ29" s="392"/>
      <c r="AR29" s="392"/>
      <c r="AS29" s="392"/>
      <c r="AT29" s="392"/>
      <c r="AU29" s="392"/>
      <c r="AV29" s="392"/>
      <c r="AW29" s="392"/>
      <c r="AX29" s="392"/>
      <c r="AY29" s="392"/>
      <c r="AZ29" s="392"/>
      <c r="BA29" s="392"/>
      <c r="BB29" s="392"/>
      <c r="BC29" s="392"/>
      <c r="BD29" s="704"/>
      <c r="BE29" s="704"/>
      <c r="BF29" s="704"/>
      <c r="BG29" s="404"/>
      <c r="BH29" s="404"/>
      <c r="BI29" s="404"/>
      <c r="BJ29" s="404"/>
      <c r="BK29" s="404"/>
      <c r="BL29" s="404"/>
      <c r="BM29" s="404"/>
      <c r="BN29" s="404"/>
      <c r="BO29" s="404"/>
      <c r="BP29" s="404"/>
      <c r="BQ29" s="404"/>
      <c r="BR29" s="404"/>
      <c r="BS29" s="404"/>
      <c r="BT29" s="404"/>
      <c r="BU29" s="404"/>
      <c r="BV29" s="404"/>
    </row>
    <row r="30" spans="1:74" ht="11.1" customHeight="1" x14ac:dyDescent="0.2">
      <c r="A30" s="288" t="s">
        <v>301</v>
      </c>
      <c r="B30" s="567" t="s">
        <v>300</v>
      </c>
      <c r="C30" s="387">
        <v>101.3372</v>
      </c>
      <c r="D30" s="387">
        <v>101.6718</v>
      </c>
      <c r="E30" s="387">
        <v>97.605999999999995</v>
      </c>
      <c r="F30" s="387">
        <v>84.681200000000004</v>
      </c>
      <c r="G30" s="387">
        <v>86.010800000000003</v>
      </c>
      <c r="H30" s="387">
        <v>91.674499999999995</v>
      </c>
      <c r="I30" s="387">
        <v>95.003699999999995</v>
      </c>
      <c r="J30" s="387">
        <v>95.929400000000001</v>
      </c>
      <c r="K30" s="387">
        <v>95.891400000000004</v>
      </c>
      <c r="L30" s="387">
        <v>96.525599999999997</v>
      </c>
      <c r="M30" s="387">
        <v>96.9529</v>
      </c>
      <c r="N30" s="387">
        <v>98.203900000000004</v>
      </c>
      <c r="O30" s="387">
        <v>98.813500000000005</v>
      </c>
      <c r="P30" s="387">
        <v>95.507199999999997</v>
      </c>
      <c r="Q30" s="387">
        <v>98.192899999999995</v>
      </c>
      <c r="R30" s="387">
        <v>98.331699999999998</v>
      </c>
      <c r="S30" s="387">
        <v>99.186700000000002</v>
      </c>
      <c r="T30" s="387">
        <v>99.648300000000006</v>
      </c>
      <c r="U30" s="387">
        <v>100.0668</v>
      </c>
      <c r="V30" s="387">
        <v>100.0412</v>
      </c>
      <c r="W30" s="387">
        <v>98.995500000000007</v>
      </c>
      <c r="X30" s="387">
        <v>100.35420000000001</v>
      </c>
      <c r="Y30" s="387">
        <v>101.2684</v>
      </c>
      <c r="Z30" s="387">
        <v>101.1948</v>
      </c>
      <c r="AA30" s="387">
        <v>101.2146</v>
      </c>
      <c r="AB30" s="387">
        <v>101.8458</v>
      </c>
      <c r="AC30" s="387">
        <v>102.67319999999999</v>
      </c>
      <c r="AD30" s="387">
        <v>102.9024</v>
      </c>
      <c r="AE30" s="387">
        <v>102.9659</v>
      </c>
      <c r="AF30" s="387">
        <v>102.8224</v>
      </c>
      <c r="AG30" s="387">
        <v>103.0505</v>
      </c>
      <c r="AH30" s="387">
        <v>103.1703</v>
      </c>
      <c r="AI30" s="387">
        <v>103.5326</v>
      </c>
      <c r="AJ30" s="387">
        <v>103.4442</v>
      </c>
      <c r="AK30" s="387">
        <v>103.1058</v>
      </c>
      <c r="AL30" s="387">
        <v>101.8266</v>
      </c>
      <c r="AM30" s="387">
        <v>102.74760000000001</v>
      </c>
      <c r="AN30" s="387">
        <v>102.80029999999999</v>
      </c>
      <c r="AO30" s="387">
        <v>102.8143</v>
      </c>
      <c r="AP30" s="387">
        <v>103.22410000000001</v>
      </c>
      <c r="AQ30" s="387">
        <v>102.98090000000001</v>
      </c>
      <c r="AR30" s="387">
        <v>102.3809</v>
      </c>
      <c r="AS30" s="387">
        <v>103.0722</v>
      </c>
      <c r="AT30" s="387">
        <v>103.0951</v>
      </c>
      <c r="AU30" s="387">
        <v>103.3081</v>
      </c>
      <c r="AV30" s="387">
        <v>102.57810000000001</v>
      </c>
      <c r="AW30" s="387">
        <v>102.88679999999999</v>
      </c>
      <c r="AX30" s="387">
        <v>102.6309</v>
      </c>
      <c r="AY30" s="387">
        <v>101.483</v>
      </c>
      <c r="AZ30" s="387">
        <v>102.72669999999999</v>
      </c>
      <c r="BA30" s="387">
        <v>102.5001</v>
      </c>
      <c r="BB30" s="387">
        <v>102.49550000000001</v>
      </c>
      <c r="BC30" s="387">
        <v>103.2734</v>
      </c>
      <c r="BD30" s="699">
        <v>103.54940000000001</v>
      </c>
      <c r="BE30" s="699">
        <v>102.8887</v>
      </c>
      <c r="BF30" s="699">
        <v>103.32062469</v>
      </c>
      <c r="BG30" s="399">
        <v>103.36579999999999</v>
      </c>
      <c r="BH30" s="399">
        <v>103.3901</v>
      </c>
      <c r="BI30" s="399">
        <v>103.4166</v>
      </c>
      <c r="BJ30" s="399">
        <v>103.437</v>
      </c>
      <c r="BK30" s="399">
        <v>103.37860000000001</v>
      </c>
      <c r="BL30" s="399">
        <v>103.4409</v>
      </c>
      <c r="BM30" s="399">
        <v>103.5514</v>
      </c>
      <c r="BN30" s="399">
        <v>103.8001</v>
      </c>
      <c r="BO30" s="399">
        <v>103.9393</v>
      </c>
      <c r="BP30" s="399">
        <v>104.0591</v>
      </c>
      <c r="BQ30" s="399">
        <v>104.11060000000001</v>
      </c>
      <c r="BR30" s="399">
        <v>104.2282</v>
      </c>
      <c r="BS30" s="399">
        <v>104.3631</v>
      </c>
      <c r="BT30" s="399">
        <v>104.54600000000001</v>
      </c>
      <c r="BU30" s="399">
        <v>104.6925</v>
      </c>
      <c r="BV30" s="399">
        <v>104.83320000000001</v>
      </c>
    </row>
    <row r="31" spans="1:74" ht="11.1" customHeight="1" x14ac:dyDescent="0.2">
      <c r="A31" s="132" t="s">
        <v>287</v>
      </c>
      <c r="B31" s="571" t="s">
        <v>1090</v>
      </c>
      <c r="C31" s="387">
        <v>98.8309</v>
      </c>
      <c r="D31" s="387">
        <v>99.060299999999998</v>
      </c>
      <c r="E31" s="387">
        <v>94.546199999999999</v>
      </c>
      <c r="F31" s="387">
        <v>79.956400000000002</v>
      </c>
      <c r="G31" s="387">
        <v>83.507199999999997</v>
      </c>
      <c r="H31" s="387">
        <v>90.079899999999995</v>
      </c>
      <c r="I31" s="387">
        <v>93.260599999999997</v>
      </c>
      <c r="J31" s="387">
        <v>94.581500000000005</v>
      </c>
      <c r="K31" s="387">
        <v>94.522800000000004</v>
      </c>
      <c r="L31" s="387">
        <v>95.3386</v>
      </c>
      <c r="M31" s="387">
        <v>95.941900000000004</v>
      </c>
      <c r="N31" s="387">
        <v>96.667400000000001</v>
      </c>
      <c r="O31" s="387">
        <v>97.611800000000002</v>
      </c>
      <c r="P31" s="387">
        <v>93.566100000000006</v>
      </c>
      <c r="Q31" s="387">
        <v>96.533900000000003</v>
      </c>
      <c r="R31" s="387">
        <v>96.602999999999994</v>
      </c>
      <c r="S31" s="387">
        <v>97.702799999999996</v>
      </c>
      <c r="T31" s="387">
        <v>97.798000000000002</v>
      </c>
      <c r="U31" s="387">
        <v>98.621499999999997</v>
      </c>
      <c r="V31" s="387">
        <v>98.265199999999993</v>
      </c>
      <c r="W31" s="387">
        <v>97.309600000000003</v>
      </c>
      <c r="X31" s="387">
        <v>98.706400000000002</v>
      </c>
      <c r="Y31" s="387">
        <v>99.630300000000005</v>
      </c>
      <c r="Z31" s="387">
        <v>99.7196</v>
      </c>
      <c r="AA31" s="387">
        <v>99.090100000000007</v>
      </c>
      <c r="AB31" s="387">
        <v>99.997399999999999</v>
      </c>
      <c r="AC31" s="387">
        <v>100.925</v>
      </c>
      <c r="AD31" s="387">
        <v>100.9186</v>
      </c>
      <c r="AE31" s="387">
        <v>100.7136</v>
      </c>
      <c r="AF31" s="387">
        <v>100.3815</v>
      </c>
      <c r="AG31" s="387">
        <v>100.5031</v>
      </c>
      <c r="AH31" s="387">
        <v>100.744</v>
      </c>
      <c r="AI31" s="387">
        <v>100.94329999999999</v>
      </c>
      <c r="AJ31" s="387">
        <v>101.0181</v>
      </c>
      <c r="AK31" s="387">
        <v>100.3051</v>
      </c>
      <c r="AL31" s="387">
        <v>98.441000000000003</v>
      </c>
      <c r="AM31" s="387">
        <v>100.2508</v>
      </c>
      <c r="AN31" s="387">
        <v>100.2323</v>
      </c>
      <c r="AO31" s="387">
        <v>99.640799999999999</v>
      </c>
      <c r="AP31" s="387">
        <v>100.3856</v>
      </c>
      <c r="AQ31" s="387">
        <v>100.28870000000001</v>
      </c>
      <c r="AR31" s="387">
        <v>99.649900000000002</v>
      </c>
      <c r="AS31" s="387">
        <v>99.936700000000002</v>
      </c>
      <c r="AT31" s="387">
        <v>99.9923</v>
      </c>
      <c r="AU31" s="387">
        <v>100.1002</v>
      </c>
      <c r="AV31" s="387">
        <v>99.316599999999994</v>
      </c>
      <c r="AW31" s="387">
        <v>99.869399999999999</v>
      </c>
      <c r="AX31" s="387">
        <v>99.825100000000006</v>
      </c>
      <c r="AY31" s="387">
        <v>98.448899999999995</v>
      </c>
      <c r="AZ31" s="387">
        <v>99.8476</v>
      </c>
      <c r="BA31" s="387">
        <v>100.0287</v>
      </c>
      <c r="BB31" s="387">
        <v>99.495099999999994</v>
      </c>
      <c r="BC31" s="387">
        <v>100.3343</v>
      </c>
      <c r="BD31" s="699">
        <v>100.29640000000001</v>
      </c>
      <c r="BE31" s="699">
        <v>100.03149999999999</v>
      </c>
      <c r="BF31" s="699">
        <v>100.2465</v>
      </c>
      <c r="BG31" s="399">
        <v>100.31619999999999</v>
      </c>
      <c r="BH31" s="399">
        <v>100.3973</v>
      </c>
      <c r="BI31" s="399">
        <v>100.4603</v>
      </c>
      <c r="BJ31" s="399">
        <v>100.5159</v>
      </c>
      <c r="BK31" s="399">
        <v>100.4833</v>
      </c>
      <c r="BL31" s="399">
        <v>100.58499999999999</v>
      </c>
      <c r="BM31" s="399">
        <v>100.73990000000001</v>
      </c>
      <c r="BN31" s="399">
        <v>101.0543</v>
      </c>
      <c r="BO31" s="399">
        <v>101.2364</v>
      </c>
      <c r="BP31" s="399">
        <v>101.3922</v>
      </c>
      <c r="BQ31" s="399">
        <v>101.45820000000001</v>
      </c>
      <c r="BR31" s="399">
        <v>101.60939999999999</v>
      </c>
      <c r="BS31" s="399">
        <v>101.782</v>
      </c>
      <c r="BT31" s="399">
        <v>102.0111</v>
      </c>
      <c r="BU31" s="399">
        <v>102.2004</v>
      </c>
      <c r="BV31" s="399">
        <v>102.38500000000001</v>
      </c>
    </row>
    <row r="32" spans="1:74" ht="11.1" customHeight="1" x14ac:dyDescent="0.2">
      <c r="A32" s="289" t="s">
        <v>513</v>
      </c>
      <c r="B32" s="572" t="s">
        <v>1084</v>
      </c>
      <c r="C32" s="387">
        <v>104.62439999999999</v>
      </c>
      <c r="D32" s="387">
        <v>105.1448</v>
      </c>
      <c r="E32" s="387">
        <v>104.13639999999999</v>
      </c>
      <c r="F32" s="387">
        <v>94.723200000000006</v>
      </c>
      <c r="G32" s="387">
        <v>97.332099999999997</v>
      </c>
      <c r="H32" s="387">
        <v>102.5805</v>
      </c>
      <c r="I32" s="387">
        <v>102.61799999999999</v>
      </c>
      <c r="J32" s="387">
        <v>104.22490000000001</v>
      </c>
      <c r="K32" s="387">
        <v>103.6666</v>
      </c>
      <c r="L32" s="387">
        <v>103.8477</v>
      </c>
      <c r="M32" s="387">
        <v>104.3618</v>
      </c>
      <c r="N32" s="387">
        <v>104.52</v>
      </c>
      <c r="O32" s="387">
        <v>104.65560000000001</v>
      </c>
      <c r="P32" s="387">
        <v>102.0818</v>
      </c>
      <c r="Q32" s="387">
        <v>104.1083</v>
      </c>
      <c r="R32" s="387">
        <v>103.3689</v>
      </c>
      <c r="S32" s="387">
        <v>102.57599999999999</v>
      </c>
      <c r="T32" s="387">
        <v>102.7268</v>
      </c>
      <c r="U32" s="387">
        <v>102.1751</v>
      </c>
      <c r="V32" s="387">
        <v>102.4271</v>
      </c>
      <c r="W32" s="387">
        <v>101.90170000000001</v>
      </c>
      <c r="X32" s="387">
        <v>102.5198</v>
      </c>
      <c r="Y32" s="387">
        <v>103.6073</v>
      </c>
      <c r="Z32" s="387">
        <v>104.1054</v>
      </c>
      <c r="AA32" s="387">
        <v>104.14749999999999</v>
      </c>
      <c r="AB32" s="387">
        <v>105.3107</v>
      </c>
      <c r="AC32" s="387">
        <v>105.3103</v>
      </c>
      <c r="AD32" s="387">
        <v>105.2247</v>
      </c>
      <c r="AE32" s="387">
        <v>104.8056</v>
      </c>
      <c r="AF32" s="387">
        <v>104.99930000000001</v>
      </c>
      <c r="AG32" s="387">
        <v>104.7944</v>
      </c>
      <c r="AH32" s="387">
        <v>104.64230000000001</v>
      </c>
      <c r="AI32" s="387">
        <v>104.9755</v>
      </c>
      <c r="AJ32" s="387">
        <v>104.9697</v>
      </c>
      <c r="AK32" s="387">
        <v>104.53740000000001</v>
      </c>
      <c r="AL32" s="387">
        <v>103.3092</v>
      </c>
      <c r="AM32" s="387">
        <v>105.5343</v>
      </c>
      <c r="AN32" s="387">
        <v>104.9832</v>
      </c>
      <c r="AO32" s="387">
        <v>103.44670000000001</v>
      </c>
      <c r="AP32" s="387">
        <v>103.9592</v>
      </c>
      <c r="AQ32" s="387">
        <v>103.9111</v>
      </c>
      <c r="AR32" s="387">
        <v>102.3468</v>
      </c>
      <c r="AS32" s="387">
        <v>101.4468</v>
      </c>
      <c r="AT32" s="387">
        <v>102.24760000000001</v>
      </c>
      <c r="AU32" s="387">
        <v>102.1112</v>
      </c>
      <c r="AV32" s="387">
        <v>102.6588</v>
      </c>
      <c r="AW32" s="387">
        <v>102.4139</v>
      </c>
      <c r="AX32" s="387">
        <v>102.39409999999999</v>
      </c>
      <c r="AY32" s="387">
        <v>101.5505</v>
      </c>
      <c r="AZ32" s="387">
        <v>102.1777</v>
      </c>
      <c r="BA32" s="387">
        <v>101.646</v>
      </c>
      <c r="BB32" s="387">
        <v>102.0324</v>
      </c>
      <c r="BC32" s="387">
        <v>102.89109999999999</v>
      </c>
      <c r="BD32" s="699">
        <v>102.5509</v>
      </c>
      <c r="BE32" s="699">
        <v>102.2478</v>
      </c>
      <c r="BF32" s="699">
        <v>103.74347037</v>
      </c>
      <c r="BG32" s="399">
        <v>103.88720000000001</v>
      </c>
      <c r="BH32" s="399">
        <v>103.6747</v>
      </c>
      <c r="BI32" s="399">
        <v>103.7291</v>
      </c>
      <c r="BJ32" s="399">
        <v>103.82389999999999</v>
      </c>
      <c r="BK32" s="399">
        <v>103.9773</v>
      </c>
      <c r="BL32" s="399">
        <v>104.1391</v>
      </c>
      <c r="BM32" s="399">
        <v>104.3275</v>
      </c>
      <c r="BN32" s="399">
        <v>104.60120000000001</v>
      </c>
      <c r="BO32" s="399">
        <v>104.7989</v>
      </c>
      <c r="BP32" s="399">
        <v>104.9791</v>
      </c>
      <c r="BQ32" s="399">
        <v>105.1117</v>
      </c>
      <c r="BR32" s="399">
        <v>105.27970000000001</v>
      </c>
      <c r="BS32" s="399">
        <v>105.4529</v>
      </c>
      <c r="BT32" s="399">
        <v>105.6418</v>
      </c>
      <c r="BU32" s="399">
        <v>105.8175</v>
      </c>
      <c r="BV32" s="399">
        <v>105.9907</v>
      </c>
    </row>
    <row r="33" spans="1:74" ht="11.1" customHeight="1" x14ac:dyDescent="0.2">
      <c r="A33" s="289" t="s">
        <v>514</v>
      </c>
      <c r="B33" s="572" t="s">
        <v>1085</v>
      </c>
      <c r="C33" s="387">
        <v>100.95229999999999</v>
      </c>
      <c r="D33" s="387">
        <v>100.83240000000001</v>
      </c>
      <c r="E33" s="387">
        <v>100.6272</v>
      </c>
      <c r="F33" s="387">
        <v>95.645799999999994</v>
      </c>
      <c r="G33" s="387">
        <v>89.986599999999996</v>
      </c>
      <c r="H33" s="387">
        <v>90.6447</v>
      </c>
      <c r="I33" s="387">
        <v>90.792900000000003</v>
      </c>
      <c r="J33" s="387">
        <v>90.914599999999993</v>
      </c>
      <c r="K33" s="387">
        <v>93.103200000000001</v>
      </c>
      <c r="L33" s="387">
        <v>95.454499999999996</v>
      </c>
      <c r="M33" s="387">
        <v>96.173900000000003</v>
      </c>
      <c r="N33" s="387">
        <v>95.618099999999998</v>
      </c>
      <c r="O33" s="387">
        <v>97.058999999999997</v>
      </c>
      <c r="P33" s="387">
        <v>93.028099999999995</v>
      </c>
      <c r="Q33" s="387">
        <v>95.693299999999994</v>
      </c>
      <c r="R33" s="387">
        <v>95.610799999999998</v>
      </c>
      <c r="S33" s="387">
        <v>95.322299999999998</v>
      </c>
      <c r="T33" s="387">
        <v>93.772400000000005</v>
      </c>
      <c r="U33" s="387">
        <v>95.0852</v>
      </c>
      <c r="V33" s="387">
        <v>95.988100000000003</v>
      </c>
      <c r="W33" s="387">
        <v>95.409700000000001</v>
      </c>
      <c r="X33" s="387">
        <v>95.063900000000004</v>
      </c>
      <c r="Y33" s="387">
        <v>93.993399999999994</v>
      </c>
      <c r="Z33" s="387">
        <v>95.205399999999997</v>
      </c>
      <c r="AA33" s="387">
        <v>95.118499999999997</v>
      </c>
      <c r="AB33" s="387">
        <v>96.282799999999995</v>
      </c>
      <c r="AC33" s="387">
        <v>96.433599999999998</v>
      </c>
      <c r="AD33" s="387">
        <v>96.500500000000002</v>
      </c>
      <c r="AE33" s="387">
        <v>95.885099999999994</v>
      </c>
      <c r="AF33" s="387">
        <v>95.436800000000005</v>
      </c>
      <c r="AG33" s="387">
        <v>94.402500000000003</v>
      </c>
      <c r="AH33" s="387">
        <v>92.015199999999993</v>
      </c>
      <c r="AI33" s="387">
        <v>91.823300000000003</v>
      </c>
      <c r="AJ33" s="387">
        <v>89.614800000000002</v>
      </c>
      <c r="AK33" s="387">
        <v>91.130099999999999</v>
      </c>
      <c r="AL33" s="387">
        <v>86.548699999999997</v>
      </c>
      <c r="AM33" s="387">
        <v>88.024299999999997</v>
      </c>
      <c r="AN33" s="387">
        <v>86.183800000000005</v>
      </c>
      <c r="AO33" s="387">
        <v>86.183099999999996</v>
      </c>
      <c r="AP33" s="387">
        <v>84.878100000000003</v>
      </c>
      <c r="AQ33" s="387">
        <v>85.583600000000004</v>
      </c>
      <c r="AR33" s="387">
        <v>85.125600000000006</v>
      </c>
      <c r="AS33" s="387">
        <v>83.341700000000003</v>
      </c>
      <c r="AT33" s="387">
        <v>84.759699999999995</v>
      </c>
      <c r="AU33" s="387">
        <v>86.331299999999999</v>
      </c>
      <c r="AV33" s="387">
        <v>85.900499999999994</v>
      </c>
      <c r="AW33" s="387">
        <v>86.508300000000006</v>
      </c>
      <c r="AX33" s="387">
        <v>86.062600000000003</v>
      </c>
      <c r="AY33" s="387">
        <v>85.791799999999995</v>
      </c>
      <c r="AZ33" s="387">
        <v>86.961399999999998</v>
      </c>
      <c r="BA33" s="387">
        <v>86.924499999999995</v>
      </c>
      <c r="BB33" s="387">
        <v>86.915099999999995</v>
      </c>
      <c r="BC33" s="387">
        <v>86.5364</v>
      </c>
      <c r="BD33" s="699">
        <v>86.519400000000005</v>
      </c>
      <c r="BE33" s="699">
        <v>87.629599999999996</v>
      </c>
      <c r="BF33" s="699">
        <v>87.257400864000005</v>
      </c>
      <c r="BG33" s="399">
        <v>87.472229999999996</v>
      </c>
      <c r="BH33" s="399">
        <v>87.77055</v>
      </c>
      <c r="BI33" s="399">
        <v>87.941900000000004</v>
      </c>
      <c r="BJ33" s="399">
        <v>88.062820000000002</v>
      </c>
      <c r="BK33" s="399">
        <v>87.908649999999994</v>
      </c>
      <c r="BL33" s="399">
        <v>88.097179999999994</v>
      </c>
      <c r="BM33" s="399">
        <v>88.403769999999994</v>
      </c>
      <c r="BN33" s="399">
        <v>89.132990000000007</v>
      </c>
      <c r="BO33" s="399">
        <v>89.447239999999994</v>
      </c>
      <c r="BP33" s="399">
        <v>89.651120000000006</v>
      </c>
      <c r="BQ33" s="399">
        <v>89.568929999999995</v>
      </c>
      <c r="BR33" s="399">
        <v>89.683800000000005</v>
      </c>
      <c r="BS33" s="399">
        <v>89.820059999999998</v>
      </c>
      <c r="BT33" s="399">
        <v>90.039180000000002</v>
      </c>
      <c r="BU33" s="399">
        <v>90.172089999999997</v>
      </c>
      <c r="BV33" s="399">
        <v>90.280280000000005</v>
      </c>
    </row>
    <row r="34" spans="1:74" ht="11.1" customHeight="1" x14ac:dyDescent="0.2">
      <c r="A34" s="289" t="s">
        <v>515</v>
      </c>
      <c r="B34" s="572" t="s">
        <v>1442</v>
      </c>
      <c r="C34" s="387">
        <v>95.692499999999995</v>
      </c>
      <c r="D34" s="387">
        <v>93.322400000000002</v>
      </c>
      <c r="E34" s="387">
        <v>87.3429</v>
      </c>
      <c r="F34" s="387">
        <v>70.154700000000005</v>
      </c>
      <c r="G34" s="387">
        <v>69.3566</v>
      </c>
      <c r="H34" s="387">
        <v>70.816199999999995</v>
      </c>
      <c r="I34" s="387">
        <v>74.691000000000003</v>
      </c>
      <c r="J34" s="387">
        <v>74.253600000000006</v>
      </c>
      <c r="K34" s="387">
        <v>74.061400000000006</v>
      </c>
      <c r="L34" s="387">
        <v>76.7303</v>
      </c>
      <c r="M34" s="387">
        <v>76.669899999999998</v>
      </c>
      <c r="N34" s="387">
        <v>80.600300000000004</v>
      </c>
      <c r="O34" s="387">
        <v>83.594800000000006</v>
      </c>
      <c r="P34" s="387">
        <v>77.643299999999996</v>
      </c>
      <c r="Q34" s="387">
        <v>86.776300000000006</v>
      </c>
      <c r="R34" s="387">
        <v>88.469800000000006</v>
      </c>
      <c r="S34" s="387">
        <v>89.5886</v>
      </c>
      <c r="T34" s="387">
        <v>90.867199999999997</v>
      </c>
      <c r="U34" s="387">
        <v>91.138900000000007</v>
      </c>
      <c r="V34" s="387">
        <v>90.599100000000007</v>
      </c>
      <c r="W34" s="387">
        <v>90.066199999999995</v>
      </c>
      <c r="X34" s="387">
        <v>92.275999999999996</v>
      </c>
      <c r="Y34" s="387">
        <v>91.782799999999995</v>
      </c>
      <c r="Z34" s="387">
        <v>91.668499999999995</v>
      </c>
      <c r="AA34" s="387">
        <v>89.494</v>
      </c>
      <c r="AB34" s="387">
        <v>90.259299999999996</v>
      </c>
      <c r="AC34" s="387">
        <v>91.114400000000003</v>
      </c>
      <c r="AD34" s="387">
        <v>89.459299999999999</v>
      </c>
      <c r="AE34" s="387">
        <v>90.283000000000001</v>
      </c>
      <c r="AF34" s="387">
        <v>88.663399999999996</v>
      </c>
      <c r="AG34" s="387">
        <v>87.985500000000002</v>
      </c>
      <c r="AH34" s="387">
        <v>89.469399999999993</v>
      </c>
      <c r="AI34" s="387">
        <v>91.347899999999996</v>
      </c>
      <c r="AJ34" s="387">
        <v>90.709000000000003</v>
      </c>
      <c r="AK34" s="387">
        <v>90.393199999999993</v>
      </c>
      <c r="AL34" s="387">
        <v>87.4619</v>
      </c>
      <c r="AM34" s="387">
        <v>89.010900000000007</v>
      </c>
      <c r="AN34" s="387">
        <v>88.415899999999993</v>
      </c>
      <c r="AO34" s="387">
        <v>89.539000000000001</v>
      </c>
      <c r="AP34" s="387">
        <v>89.996499999999997</v>
      </c>
      <c r="AQ34" s="387">
        <v>89.939499999999995</v>
      </c>
      <c r="AR34" s="387">
        <v>89.191699999999997</v>
      </c>
      <c r="AS34" s="387">
        <v>90.273499999999999</v>
      </c>
      <c r="AT34" s="387">
        <v>91.274900000000002</v>
      </c>
      <c r="AU34" s="387">
        <v>91.833500000000001</v>
      </c>
      <c r="AV34" s="387">
        <v>92.406400000000005</v>
      </c>
      <c r="AW34" s="387">
        <v>92.817800000000005</v>
      </c>
      <c r="AX34" s="387">
        <v>93.683099999999996</v>
      </c>
      <c r="AY34" s="387">
        <v>91.627799999999993</v>
      </c>
      <c r="AZ34" s="387">
        <v>92.747200000000007</v>
      </c>
      <c r="BA34" s="387">
        <v>94.747100000000003</v>
      </c>
      <c r="BB34" s="387">
        <v>91.120099999999994</v>
      </c>
      <c r="BC34" s="387">
        <v>93.913899999999998</v>
      </c>
      <c r="BD34" s="699">
        <v>94.586699999999993</v>
      </c>
      <c r="BE34" s="699">
        <v>96.156499999999994</v>
      </c>
      <c r="BF34" s="699">
        <v>93.071119382999996</v>
      </c>
      <c r="BG34" s="399">
        <v>93.141660000000002</v>
      </c>
      <c r="BH34" s="399">
        <v>93.375730000000004</v>
      </c>
      <c r="BI34" s="399">
        <v>93.474459999999993</v>
      </c>
      <c r="BJ34" s="399">
        <v>93.546530000000004</v>
      </c>
      <c r="BK34" s="399">
        <v>93.564920000000001</v>
      </c>
      <c r="BL34" s="399">
        <v>93.603949999999998</v>
      </c>
      <c r="BM34" s="399">
        <v>93.636600000000001</v>
      </c>
      <c r="BN34" s="399">
        <v>93.694839999999999</v>
      </c>
      <c r="BO34" s="399">
        <v>93.690730000000002</v>
      </c>
      <c r="BP34" s="399">
        <v>93.656239999999997</v>
      </c>
      <c r="BQ34" s="399">
        <v>93.546549999999996</v>
      </c>
      <c r="BR34" s="399">
        <v>93.484920000000002</v>
      </c>
      <c r="BS34" s="399">
        <v>93.42653</v>
      </c>
      <c r="BT34" s="399">
        <v>93.382540000000006</v>
      </c>
      <c r="BU34" s="399">
        <v>93.322249999999997</v>
      </c>
      <c r="BV34" s="399">
        <v>93.256829999999994</v>
      </c>
    </row>
    <row r="35" spans="1:74" ht="11.1" customHeight="1" x14ac:dyDescent="0.2">
      <c r="A35" s="289" t="s">
        <v>516</v>
      </c>
      <c r="B35" s="572" t="s">
        <v>1086</v>
      </c>
      <c r="C35" s="387">
        <v>96.752399999999994</v>
      </c>
      <c r="D35" s="387">
        <v>96.608900000000006</v>
      </c>
      <c r="E35" s="387">
        <v>98.258099999999999</v>
      </c>
      <c r="F35" s="387">
        <v>92.149100000000004</v>
      </c>
      <c r="G35" s="387">
        <v>91.951899999999995</v>
      </c>
      <c r="H35" s="387">
        <v>92.457700000000003</v>
      </c>
      <c r="I35" s="387">
        <v>94.023499999999999</v>
      </c>
      <c r="J35" s="387">
        <v>95.267399999999995</v>
      </c>
      <c r="K35" s="387">
        <v>95.343599999999995</v>
      </c>
      <c r="L35" s="387">
        <v>96.844300000000004</v>
      </c>
      <c r="M35" s="387">
        <v>97.086399999999998</v>
      </c>
      <c r="N35" s="387">
        <v>97.136399999999995</v>
      </c>
      <c r="O35" s="387">
        <v>97.252399999999994</v>
      </c>
      <c r="P35" s="387">
        <v>89.925299999999993</v>
      </c>
      <c r="Q35" s="387">
        <v>94.983099999999993</v>
      </c>
      <c r="R35" s="387">
        <v>99.030500000000004</v>
      </c>
      <c r="S35" s="387">
        <v>101.67829999999999</v>
      </c>
      <c r="T35" s="387">
        <v>102.4455</v>
      </c>
      <c r="U35" s="387">
        <v>102.2783</v>
      </c>
      <c r="V35" s="387">
        <v>101.3951</v>
      </c>
      <c r="W35" s="387">
        <v>99.606200000000001</v>
      </c>
      <c r="X35" s="387">
        <v>102.0792</v>
      </c>
      <c r="Y35" s="387">
        <v>102.5578</v>
      </c>
      <c r="Z35" s="387">
        <v>103.1566</v>
      </c>
      <c r="AA35" s="387">
        <v>101.8395</v>
      </c>
      <c r="AB35" s="387">
        <v>101.9713</v>
      </c>
      <c r="AC35" s="387">
        <v>102.92019999999999</v>
      </c>
      <c r="AD35" s="387">
        <v>102.2308</v>
      </c>
      <c r="AE35" s="387">
        <v>102.8533</v>
      </c>
      <c r="AF35" s="387">
        <v>102.6431</v>
      </c>
      <c r="AG35" s="387">
        <v>102.58799999999999</v>
      </c>
      <c r="AH35" s="387">
        <v>102.7654</v>
      </c>
      <c r="AI35" s="387">
        <v>102.3536</v>
      </c>
      <c r="AJ35" s="387">
        <v>102.6901</v>
      </c>
      <c r="AK35" s="387">
        <v>102.4611</v>
      </c>
      <c r="AL35" s="387">
        <v>98.687200000000004</v>
      </c>
      <c r="AM35" s="387">
        <v>102.10760000000001</v>
      </c>
      <c r="AN35" s="387">
        <v>103.95650000000001</v>
      </c>
      <c r="AO35" s="387">
        <v>103.8045</v>
      </c>
      <c r="AP35" s="387">
        <v>104.5228</v>
      </c>
      <c r="AQ35" s="387">
        <v>103.7017</v>
      </c>
      <c r="AR35" s="387">
        <v>103.9228</v>
      </c>
      <c r="AS35" s="387">
        <v>103.56789999999999</v>
      </c>
      <c r="AT35" s="387">
        <v>104.1408</v>
      </c>
      <c r="AU35" s="387">
        <v>104.4145</v>
      </c>
      <c r="AV35" s="387">
        <v>103.4962</v>
      </c>
      <c r="AW35" s="387">
        <v>103.1023</v>
      </c>
      <c r="AX35" s="387">
        <v>103.7028</v>
      </c>
      <c r="AY35" s="387">
        <v>101.21939999999999</v>
      </c>
      <c r="AZ35" s="387">
        <v>103.8329</v>
      </c>
      <c r="BA35" s="387">
        <v>103.9783</v>
      </c>
      <c r="BB35" s="387">
        <v>103.7928</v>
      </c>
      <c r="BC35" s="387">
        <v>105.4068</v>
      </c>
      <c r="BD35" s="699">
        <v>105.5578</v>
      </c>
      <c r="BE35" s="699">
        <v>106.1084</v>
      </c>
      <c r="BF35" s="699">
        <v>105.28190123</v>
      </c>
      <c r="BG35" s="399">
        <v>105.5742</v>
      </c>
      <c r="BH35" s="399">
        <v>106.05589999999999</v>
      </c>
      <c r="BI35" s="399">
        <v>106.4295</v>
      </c>
      <c r="BJ35" s="399">
        <v>106.80329999999999</v>
      </c>
      <c r="BK35" s="399">
        <v>107.129</v>
      </c>
      <c r="BL35" s="399">
        <v>107.539</v>
      </c>
      <c r="BM35" s="399">
        <v>107.98520000000001</v>
      </c>
      <c r="BN35" s="399">
        <v>108.6725</v>
      </c>
      <c r="BO35" s="399">
        <v>109.03749999999999</v>
      </c>
      <c r="BP35" s="399">
        <v>109.2851</v>
      </c>
      <c r="BQ35" s="399">
        <v>109.19289999999999</v>
      </c>
      <c r="BR35" s="399">
        <v>109.37220000000001</v>
      </c>
      <c r="BS35" s="399">
        <v>109.6009</v>
      </c>
      <c r="BT35" s="399">
        <v>109.9273</v>
      </c>
      <c r="BU35" s="399">
        <v>110.21810000000001</v>
      </c>
      <c r="BV35" s="399">
        <v>110.5217</v>
      </c>
    </row>
    <row r="36" spans="1:74" ht="11.1" customHeight="1" x14ac:dyDescent="0.2">
      <c r="A36" s="289" t="s">
        <v>517</v>
      </c>
      <c r="B36" s="572" t="s">
        <v>1443</v>
      </c>
      <c r="C36" s="387">
        <v>102.89109999999999</v>
      </c>
      <c r="D36" s="387">
        <v>103.2997</v>
      </c>
      <c r="E36" s="387">
        <v>97.939700000000002</v>
      </c>
      <c r="F36" s="387">
        <v>84.471500000000006</v>
      </c>
      <c r="G36" s="387">
        <v>91.577100000000002</v>
      </c>
      <c r="H36" s="387">
        <v>95.693399999999997</v>
      </c>
      <c r="I36" s="387">
        <v>97.412899999999993</v>
      </c>
      <c r="J36" s="387">
        <v>97.489400000000003</v>
      </c>
      <c r="K36" s="387">
        <v>96.305499999999995</v>
      </c>
      <c r="L36" s="387">
        <v>98.982200000000006</v>
      </c>
      <c r="M36" s="387">
        <v>99.744799999999998</v>
      </c>
      <c r="N36" s="387">
        <v>102.104</v>
      </c>
      <c r="O36" s="387">
        <v>100.9996</v>
      </c>
      <c r="P36" s="387">
        <v>97.0989</v>
      </c>
      <c r="Q36" s="387">
        <v>100.0163</v>
      </c>
      <c r="R36" s="387">
        <v>99.583500000000001</v>
      </c>
      <c r="S36" s="387">
        <v>97.897400000000005</v>
      </c>
      <c r="T36" s="387">
        <v>99.142899999999997</v>
      </c>
      <c r="U36" s="387">
        <v>100.56270000000001</v>
      </c>
      <c r="V36" s="387">
        <v>101.2097</v>
      </c>
      <c r="W36" s="387">
        <v>101.2483</v>
      </c>
      <c r="X36" s="387">
        <v>100.66500000000001</v>
      </c>
      <c r="Y36" s="387">
        <v>103.2527</v>
      </c>
      <c r="Z36" s="387">
        <v>104.60680000000001</v>
      </c>
      <c r="AA36" s="387">
        <v>104.175</v>
      </c>
      <c r="AB36" s="387">
        <v>108.628</v>
      </c>
      <c r="AC36" s="387">
        <v>107.9815</v>
      </c>
      <c r="AD36" s="387">
        <v>106.35080000000001</v>
      </c>
      <c r="AE36" s="387">
        <v>107.24769999999999</v>
      </c>
      <c r="AF36" s="387">
        <v>107.6157</v>
      </c>
      <c r="AG36" s="387">
        <v>107.4306</v>
      </c>
      <c r="AH36" s="387">
        <v>107.2458</v>
      </c>
      <c r="AI36" s="387">
        <v>109.3246</v>
      </c>
      <c r="AJ36" s="387">
        <v>108.2349</v>
      </c>
      <c r="AK36" s="387">
        <v>107.2139</v>
      </c>
      <c r="AL36" s="387">
        <v>106.7136</v>
      </c>
      <c r="AM36" s="387">
        <v>109.1545</v>
      </c>
      <c r="AN36" s="387">
        <v>110.0491</v>
      </c>
      <c r="AO36" s="387">
        <v>106.48950000000001</v>
      </c>
      <c r="AP36" s="387">
        <v>105.8402</v>
      </c>
      <c r="AQ36" s="387">
        <v>106.1083</v>
      </c>
      <c r="AR36" s="387">
        <v>104.5762</v>
      </c>
      <c r="AS36" s="387">
        <v>104.4145</v>
      </c>
      <c r="AT36" s="387">
        <v>104.54470000000001</v>
      </c>
      <c r="AU36" s="387">
        <v>104.68770000000001</v>
      </c>
      <c r="AV36" s="387">
        <v>105.27290000000001</v>
      </c>
      <c r="AW36" s="387">
        <v>103.5568</v>
      </c>
      <c r="AX36" s="387">
        <v>103.8036</v>
      </c>
      <c r="AY36" s="387">
        <v>100.4795</v>
      </c>
      <c r="AZ36" s="387">
        <v>101.58499999999999</v>
      </c>
      <c r="BA36" s="387">
        <v>99.940700000000007</v>
      </c>
      <c r="BB36" s="387">
        <v>99.834500000000006</v>
      </c>
      <c r="BC36" s="387">
        <v>99.135199999999998</v>
      </c>
      <c r="BD36" s="699">
        <v>100.9795</v>
      </c>
      <c r="BE36" s="699">
        <v>100.83199999999999</v>
      </c>
      <c r="BF36" s="699">
        <v>99.286606543000005</v>
      </c>
      <c r="BG36" s="399">
        <v>99.365650000000002</v>
      </c>
      <c r="BH36" s="399">
        <v>99.827399999999997</v>
      </c>
      <c r="BI36" s="399">
        <v>100.0248</v>
      </c>
      <c r="BJ36" s="399">
        <v>100.1931</v>
      </c>
      <c r="BK36" s="399">
        <v>100.19799999999999</v>
      </c>
      <c r="BL36" s="399">
        <v>100.40900000000001</v>
      </c>
      <c r="BM36" s="399">
        <v>100.6918</v>
      </c>
      <c r="BN36" s="399">
        <v>101.24930000000001</v>
      </c>
      <c r="BO36" s="399">
        <v>101.5232</v>
      </c>
      <c r="BP36" s="399">
        <v>101.7165</v>
      </c>
      <c r="BQ36" s="399">
        <v>101.6249</v>
      </c>
      <c r="BR36" s="399">
        <v>101.81019999999999</v>
      </c>
      <c r="BS36" s="399">
        <v>102.0682</v>
      </c>
      <c r="BT36" s="399">
        <v>102.5093</v>
      </c>
      <c r="BU36" s="399">
        <v>102.8297</v>
      </c>
      <c r="BV36" s="399">
        <v>103.1399</v>
      </c>
    </row>
    <row r="37" spans="1:74" ht="11.1" customHeight="1" x14ac:dyDescent="0.2">
      <c r="A37" s="289" t="s">
        <v>518</v>
      </c>
      <c r="B37" s="572" t="s">
        <v>1444</v>
      </c>
      <c r="C37" s="387">
        <v>98.971599999999995</v>
      </c>
      <c r="D37" s="387">
        <v>96.113399999999999</v>
      </c>
      <c r="E37" s="387">
        <v>93.984700000000004</v>
      </c>
      <c r="F37" s="387">
        <v>73.670299999999997</v>
      </c>
      <c r="G37" s="387">
        <v>71.055499999999995</v>
      </c>
      <c r="H37" s="387">
        <v>75.516800000000003</v>
      </c>
      <c r="I37" s="387">
        <v>79.909899999999993</v>
      </c>
      <c r="J37" s="387">
        <v>84.663600000000002</v>
      </c>
      <c r="K37" s="387">
        <v>88.917199999999994</v>
      </c>
      <c r="L37" s="387">
        <v>90.586399999999998</v>
      </c>
      <c r="M37" s="387">
        <v>93.2239</v>
      </c>
      <c r="N37" s="387">
        <v>92.812200000000004</v>
      </c>
      <c r="O37" s="387">
        <v>94.268000000000001</v>
      </c>
      <c r="P37" s="387">
        <v>92.108000000000004</v>
      </c>
      <c r="Q37" s="387">
        <v>94.170599999999993</v>
      </c>
      <c r="R37" s="387">
        <v>96.670599999999993</v>
      </c>
      <c r="S37" s="387">
        <v>95.113</v>
      </c>
      <c r="T37" s="387">
        <v>96.073099999999997</v>
      </c>
      <c r="U37" s="387">
        <v>97.094499999999996</v>
      </c>
      <c r="V37" s="387">
        <v>96.903300000000002</v>
      </c>
      <c r="W37" s="387">
        <v>97.312100000000001</v>
      </c>
      <c r="X37" s="387">
        <v>98.395399999999995</v>
      </c>
      <c r="Y37" s="387">
        <v>98.066699999999997</v>
      </c>
      <c r="Z37" s="387">
        <v>96.598699999999994</v>
      </c>
      <c r="AA37" s="387">
        <v>94.261600000000001</v>
      </c>
      <c r="AB37" s="387">
        <v>95.712100000000007</v>
      </c>
      <c r="AC37" s="387">
        <v>94.588300000000004</v>
      </c>
      <c r="AD37" s="387">
        <v>95.830500000000001</v>
      </c>
      <c r="AE37" s="387">
        <v>96.523799999999994</v>
      </c>
      <c r="AF37" s="387">
        <v>95.466499999999996</v>
      </c>
      <c r="AG37" s="387">
        <v>96.350399999999993</v>
      </c>
      <c r="AH37" s="387">
        <v>94.838999999999999</v>
      </c>
      <c r="AI37" s="387">
        <v>94.320800000000006</v>
      </c>
      <c r="AJ37" s="387">
        <v>94.889700000000005</v>
      </c>
      <c r="AK37" s="387">
        <v>92.208699999999993</v>
      </c>
      <c r="AL37" s="387">
        <v>90.578400000000002</v>
      </c>
      <c r="AM37" s="387">
        <v>93.985200000000006</v>
      </c>
      <c r="AN37" s="387">
        <v>95.072699999999998</v>
      </c>
      <c r="AO37" s="387">
        <v>94.938100000000006</v>
      </c>
      <c r="AP37" s="387">
        <v>95.757199999999997</v>
      </c>
      <c r="AQ37" s="387">
        <v>95.096400000000003</v>
      </c>
      <c r="AR37" s="387">
        <v>95.685000000000002</v>
      </c>
      <c r="AS37" s="387">
        <v>94.351299999999995</v>
      </c>
      <c r="AT37" s="387">
        <v>94.133099999999999</v>
      </c>
      <c r="AU37" s="387">
        <v>96.114999999999995</v>
      </c>
      <c r="AV37" s="387">
        <v>93.393000000000001</v>
      </c>
      <c r="AW37" s="387">
        <v>94.748400000000004</v>
      </c>
      <c r="AX37" s="387">
        <v>94.850499999999997</v>
      </c>
      <c r="AY37" s="387">
        <v>92.856499999999997</v>
      </c>
      <c r="AZ37" s="387">
        <v>93.6023</v>
      </c>
      <c r="BA37" s="387">
        <v>94.364199999999997</v>
      </c>
      <c r="BB37" s="387">
        <v>92.800399999999996</v>
      </c>
      <c r="BC37" s="387">
        <v>96.169700000000006</v>
      </c>
      <c r="BD37" s="699">
        <v>92.600499999999997</v>
      </c>
      <c r="BE37" s="699">
        <v>93.809200000000004</v>
      </c>
      <c r="BF37" s="699">
        <v>94.918852345999994</v>
      </c>
      <c r="BG37" s="399">
        <v>95.187269999999998</v>
      </c>
      <c r="BH37" s="399">
        <v>95.313389999999998</v>
      </c>
      <c r="BI37" s="399">
        <v>95.57705</v>
      </c>
      <c r="BJ37" s="399">
        <v>95.876490000000004</v>
      </c>
      <c r="BK37" s="399">
        <v>95.942019999999999</v>
      </c>
      <c r="BL37" s="399">
        <v>96.515280000000004</v>
      </c>
      <c r="BM37" s="399">
        <v>97.326589999999996</v>
      </c>
      <c r="BN37" s="399">
        <v>99.157120000000006</v>
      </c>
      <c r="BO37" s="399">
        <v>99.858639999999994</v>
      </c>
      <c r="BP37" s="399">
        <v>100.2123</v>
      </c>
      <c r="BQ37" s="399">
        <v>99.594170000000005</v>
      </c>
      <c r="BR37" s="399">
        <v>99.720200000000006</v>
      </c>
      <c r="BS37" s="399">
        <v>99.966409999999996</v>
      </c>
      <c r="BT37" s="399">
        <v>100.53959999999999</v>
      </c>
      <c r="BU37" s="399">
        <v>100.871</v>
      </c>
      <c r="BV37" s="399">
        <v>101.1675</v>
      </c>
    </row>
    <row r="38" spans="1:74" ht="11.1" customHeight="1" x14ac:dyDescent="0.2">
      <c r="A38" s="132" t="s">
        <v>509</v>
      </c>
      <c r="B38" s="896" t="s">
        <v>1445</v>
      </c>
      <c r="C38" s="387">
        <v>97.700211250999999</v>
      </c>
      <c r="D38" s="387">
        <v>96.512784190999994</v>
      </c>
      <c r="E38" s="387">
        <v>93.578934055000005</v>
      </c>
      <c r="F38" s="387">
        <v>78.585756814999996</v>
      </c>
      <c r="G38" s="387">
        <v>79.183103286000005</v>
      </c>
      <c r="H38" s="387">
        <v>82.254272060000005</v>
      </c>
      <c r="I38" s="387">
        <v>84.851090514000006</v>
      </c>
      <c r="J38" s="387">
        <v>86.675163581000007</v>
      </c>
      <c r="K38" s="387">
        <v>88.305774717000006</v>
      </c>
      <c r="L38" s="387">
        <v>90.786377364000003</v>
      </c>
      <c r="M38" s="387">
        <v>92.102880799999994</v>
      </c>
      <c r="N38" s="387">
        <v>93.228209630999999</v>
      </c>
      <c r="O38" s="387">
        <v>93.827969601000007</v>
      </c>
      <c r="P38" s="387">
        <v>87.880667364000004</v>
      </c>
      <c r="Q38" s="387">
        <v>92.92955886</v>
      </c>
      <c r="R38" s="387">
        <v>95.251005929000002</v>
      </c>
      <c r="S38" s="387">
        <v>95.625686393999999</v>
      </c>
      <c r="T38" s="387">
        <v>96.601106707</v>
      </c>
      <c r="U38" s="387">
        <v>97.176668441999993</v>
      </c>
      <c r="V38" s="387">
        <v>96.730672464999998</v>
      </c>
      <c r="W38" s="387">
        <v>95.782465603000006</v>
      </c>
      <c r="X38" s="387">
        <v>97.370198865000006</v>
      </c>
      <c r="Y38" s="387">
        <v>97.837526447000002</v>
      </c>
      <c r="Z38" s="387">
        <v>97.921762583000003</v>
      </c>
      <c r="AA38" s="387">
        <v>96.351246813000003</v>
      </c>
      <c r="AB38" s="387">
        <v>97.999494514000006</v>
      </c>
      <c r="AC38" s="387">
        <v>97.680536372999995</v>
      </c>
      <c r="AD38" s="387">
        <v>97.060591173000006</v>
      </c>
      <c r="AE38" s="387">
        <v>97.591015291000005</v>
      </c>
      <c r="AF38" s="387">
        <v>97.022615024999993</v>
      </c>
      <c r="AG38" s="387">
        <v>96.988144145999996</v>
      </c>
      <c r="AH38" s="387">
        <v>96.457800418000005</v>
      </c>
      <c r="AI38" s="387">
        <v>96.914022576999997</v>
      </c>
      <c r="AJ38" s="387">
        <v>96.593053702000006</v>
      </c>
      <c r="AK38" s="387">
        <v>95.327428827000006</v>
      </c>
      <c r="AL38" s="387">
        <v>92.941587034999998</v>
      </c>
      <c r="AM38" s="387">
        <v>95.852678026999996</v>
      </c>
      <c r="AN38" s="387">
        <v>96.641656237000007</v>
      </c>
      <c r="AO38" s="387">
        <v>96.048259923000003</v>
      </c>
      <c r="AP38" s="387">
        <v>96.215117770999996</v>
      </c>
      <c r="AQ38" s="387">
        <v>96.039396291000003</v>
      </c>
      <c r="AR38" s="387">
        <v>95.546643711000002</v>
      </c>
      <c r="AS38" s="387">
        <v>95.319289709000003</v>
      </c>
      <c r="AT38" s="387">
        <v>95.481080434000006</v>
      </c>
      <c r="AU38" s="387">
        <v>96.627043146000005</v>
      </c>
      <c r="AV38" s="387">
        <v>95.600083431000002</v>
      </c>
      <c r="AW38" s="387">
        <v>95.697554784999994</v>
      </c>
      <c r="AX38" s="387">
        <v>96.066598088000006</v>
      </c>
      <c r="AY38" s="387">
        <v>93.568057550000006</v>
      </c>
      <c r="AZ38" s="387">
        <v>94.568542042999994</v>
      </c>
      <c r="BA38" s="387">
        <v>94.941681191000001</v>
      </c>
      <c r="BB38" s="387">
        <v>93.520964708999998</v>
      </c>
      <c r="BC38" s="387">
        <v>95.324906744000003</v>
      </c>
      <c r="BD38" s="699">
        <v>94.895665140999995</v>
      </c>
      <c r="BE38" s="699">
        <v>95.386515003</v>
      </c>
      <c r="BF38" s="699">
        <v>94.979246368000005</v>
      </c>
      <c r="BG38" s="399">
        <v>95.17747</v>
      </c>
      <c r="BH38" s="399">
        <v>95.458690000000004</v>
      </c>
      <c r="BI38" s="399">
        <v>95.679760000000002</v>
      </c>
      <c r="BJ38" s="399">
        <v>95.89273</v>
      </c>
      <c r="BK38" s="399">
        <v>95.913489999999996</v>
      </c>
      <c r="BL38" s="399">
        <v>96.248350000000002</v>
      </c>
      <c r="BM38" s="399">
        <v>96.713189999999997</v>
      </c>
      <c r="BN38" s="399">
        <v>97.750029999999995</v>
      </c>
      <c r="BO38" s="399">
        <v>98.143330000000006</v>
      </c>
      <c r="BP38" s="399">
        <v>98.335099999999997</v>
      </c>
      <c r="BQ38" s="399">
        <v>97.952370000000002</v>
      </c>
      <c r="BR38" s="399">
        <v>98.020830000000004</v>
      </c>
      <c r="BS38" s="399">
        <v>98.167509999999993</v>
      </c>
      <c r="BT38" s="399">
        <v>98.509219999999999</v>
      </c>
      <c r="BU38" s="399">
        <v>98.724699999999999</v>
      </c>
      <c r="BV38" s="399">
        <v>98.930779999999999</v>
      </c>
    </row>
    <row r="39" spans="1:74" ht="11.1" customHeight="1" x14ac:dyDescent="0.2">
      <c r="A39" s="132" t="s">
        <v>510</v>
      </c>
      <c r="B39" s="896" t="s">
        <v>1446</v>
      </c>
      <c r="C39" s="387">
        <v>99.267456249999995</v>
      </c>
      <c r="D39" s="387">
        <v>98.984218749999997</v>
      </c>
      <c r="E39" s="387">
        <v>94.505268749999999</v>
      </c>
      <c r="F39" s="387">
        <v>80.126987499999998</v>
      </c>
      <c r="G39" s="387">
        <v>83.606287499999993</v>
      </c>
      <c r="H39" s="387">
        <v>88.864012500000001</v>
      </c>
      <c r="I39" s="387">
        <v>91.860356249999995</v>
      </c>
      <c r="J39" s="387">
        <v>92.561118750000006</v>
      </c>
      <c r="K39" s="387">
        <v>92.6974625</v>
      </c>
      <c r="L39" s="387">
        <v>94.570712499999999</v>
      </c>
      <c r="M39" s="387">
        <v>95.359993750000001</v>
      </c>
      <c r="N39" s="387">
        <v>96.939343750000006</v>
      </c>
      <c r="O39" s="387">
        <v>97.140268750000004</v>
      </c>
      <c r="P39" s="387">
        <v>92.112462500000007</v>
      </c>
      <c r="Q39" s="387">
        <v>96.036249999999995</v>
      </c>
      <c r="R39" s="387">
        <v>96.410968749999995</v>
      </c>
      <c r="S39" s="387">
        <v>96.643043750000004</v>
      </c>
      <c r="T39" s="387">
        <v>96.934075000000007</v>
      </c>
      <c r="U39" s="387">
        <v>97.608312499999997</v>
      </c>
      <c r="V39" s="387">
        <v>97.458587499999993</v>
      </c>
      <c r="W39" s="387">
        <v>96.699606250000002</v>
      </c>
      <c r="X39" s="387">
        <v>97.918043749999995</v>
      </c>
      <c r="Y39" s="387">
        <v>98.878200000000007</v>
      </c>
      <c r="Z39" s="387">
        <v>99.484256250000001</v>
      </c>
      <c r="AA39" s="387">
        <v>98.657718750000001</v>
      </c>
      <c r="AB39" s="387">
        <v>100.45014999999999</v>
      </c>
      <c r="AC39" s="387">
        <v>100.7529875</v>
      </c>
      <c r="AD39" s="387">
        <v>99.990418750000003</v>
      </c>
      <c r="AE39" s="387">
        <v>100.228375</v>
      </c>
      <c r="AF39" s="387">
        <v>99.9836375</v>
      </c>
      <c r="AG39" s="387">
        <v>99.848643749999994</v>
      </c>
      <c r="AH39" s="387">
        <v>99.636218749999998</v>
      </c>
      <c r="AI39" s="387">
        <v>100.0398375</v>
      </c>
      <c r="AJ39" s="387">
        <v>99.502262500000001</v>
      </c>
      <c r="AK39" s="387">
        <v>98.794399999999996</v>
      </c>
      <c r="AL39" s="387">
        <v>96.861081249999998</v>
      </c>
      <c r="AM39" s="387">
        <v>99.025512500000005</v>
      </c>
      <c r="AN39" s="387">
        <v>99.175318750000002</v>
      </c>
      <c r="AO39" s="387">
        <v>98.101574999999997</v>
      </c>
      <c r="AP39" s="387">
        <v>98.385475</v>
      </c>
      <c r="AQ39" s="387">
        <v>98.501387500000007</v>
      </c>
      <c r="AR39" s="387">
        <v>97.534374999999997</v>
      </c>
      <c r="AS39" s="387">
        <v>97.520899999999997</v>
      </c>
      <c r="AT39" s="387">
        <v>97.762618750000001</v>
      </c>
      <c r="AU39" s="387">
        <v>98.448556249999996</v>
      </c>
      <c r="AV39" s="387">
        <v>97.6854625</v>
      </c>
      <c r="AW39" s="387">
        <v>98.082806250000004</v>
      </c>
      <c r="AX39" s="387">
        <v>97.948750000000004</v>
      </c>
      <c r="AY39" s="387">
        <v>95.799518750000004</v>
      </c>
      <c r="AZ39" s="387">
        <v>97.21076875</v>
      </c>
      <c r="BA39" s="387">
        <v>97.047931250000005</v>
      </c>
      <c r="BB39" s="387">
        <v>96.153575000000004</v>
      </c>
      <c r="BC39" s="387">
        <v>97.142156249999999</v>
      </c>
      <c r="BD39" s="699">
        <v>97.442281249999994</v>
      </c>
      <c r="BE39" s="699">
        <v>97.055606249999997</v>
      </c>
      <c r="BF39" s="699">
        <v>97.250499744999999</v>
      </c>
      <c r="BG39" s="399">
        <v>97.402249999999995</v>
      </c>
      <c r="BH39" s="399">
        <v>97.602779999999996</v>
      </c>
      <c r="BI39" s="399">
        <v>97.768929999999997</v>
      </c>
      <c r="BJ39" s="399">
        <v>97.930930000000004</v>
      </c>
      <c r="BK39" s="399">
        <v>97.987520000000004</v>
      </c>
      <c r="BL39" s="399">
        <v>98.217179999999999</v>
      </c>
      <c r="BM39" s="399">
        <v>98.518649999999994</v>
      </c>
      <c r="BN39" s="399">
        <v>99.105860000000007</v>
      </c>
      <c r="BO39" s="399">
        <v>99.390479999999997</v>
      </c>
      <c r="BP39" s="399">
        <v>99.586449999999999</v>
      </c>
      <c r="BQ39" s="399">
        <v>99.523939999999996</v>
      </c>
      <c r="BR39" s="399">
        <v>99.669979999999995</v>
      </c>
      <c r="BS39" s="399">
        <v>99.854730000000004</v>
      </c>
      <c r="BT39" s="399">
        <v>100.134</v>
      </c>
      <c r="BU39" s="399">
        <v>100.35429999999999</v>
      </c>
      <c r="BV39" s="399">
        <v>100.5716</v>
      </c>
    </row>
    <row r="40" spans="1:74" ht="11.1" customHeight="1" x14ac:dyDescent="0.2">
      <c r="A40" s="132" t="s">
        <v>511</v>
      </c>
      <c r="B40" s="896" t="s">
        <v>1447</v>
      </c>
      <c r="C40" s="387">
        <v>97.613460493000005</v>
      </c>
      <c r="D40" s="387">
        <v>97.334171928999993</v>
      </c>
      <c r="E40" s="387">
        <v>93.931971310999998</v>
      </c>
      <c r="F40" s="387">
        <v>79.470054437000002</v>
      </c>
      <c r="G40" s="387">
        <v>81.472158639</v>
      </c>
      <c r="H40" s="387">
        <v>86.748322440999999</v>
      </c>
      <c r="I40" s="387">
        <v>89.399548808000006</v>
      </c>
      <c r="J40" s="387">
        <v>91.097196349000001</v>
      </c>
      <c r="K40" s="387">
        <v>92.177945436000002</v>
      </c>
      <c r="L40" s="387">
        <v>93.930101229000002</v>
      </c>
      <c r="M40" s="387">
        <v>95.046740987000007</v>
      </c>
      <c r="N40" s="387">
        <v>95.581329269999998</v>
      </c>
      <c r="O40" s="387">
        <v>96.084566680999998</v>
      </c>
      <c r="P40" s="387">
        <v>89.709999663999994</v>
      </c>
      <c r="Q40" s="387">
        <v>94.036942366000005</v>
      </c>
      <c r="R40" s="387">
        <v>95.821795027999997</v>
      </c>
      <c r="S40" s="387">
        <v>97.007761739000003</v>
      </c>
      <c r="T40" s="387">
        <v>97.520868922000005</v>
      </c>
      <c r="U40" s="387">
        <v>97.948522510000004</v>
      </c>
      <c r="V40" s="387">
        <v>97.315293543999999</v>
      </c>
      <c r="W40" s="387">
        <v>95.763720925000001</v>
      </c>
      <c r="X40" s="387">
        <v>97.808753596000003</v>
      </c>
      <c r="Y40" s="387">
        <v>98.543699763000006</v>
      </c>
      <c r="Z40" s="387">
        <v>98.691735459</v>
      </c>
      <c r="AA40" s="387">
        <v>97.578112548999997</v>
      </c>
      <c r="AB40" s="387">
        <v>98.603141656999995</v>
      </c>
      <c r="AC40" s="387">
        <v>98.960135905000001</v>
      </c>
      <c r="AD40" s="387">
        <v>98.738876970000007</v>
      </c>
      <c r="AE40" s="387">
        <v>98.691534601000001</v>
      </c>
      <c r="AF40" s="387">
        <v>98.279750659000001</v>
      </c>
      <c r="AG40" s="387">
        <v>98.411732227000002</v>
      </c>
      <c r="AH40" s="387">
        <v>98.042245867000005</v>
      </c>
      <c r="AI40" s="387">
        <v>98.006100039000003</v>
      </c>
      <c r="AJ40" s="387">
        <v>97.877999962999993</v>
      </c>
      <c r="AK40" s="387">
        <v>96.842047790999999</v>
      </c>
      <c r="AL40" s="387">
        <v>94.327457503999995</v>
      </c>
      <c r="AM40" s="387">
        <v>96.968055294999999</v>
      </c>
      <c r="AN40" s="387">
        <v>97.509575437999999</v>
      </c>
      <c r="AO40" s="387">
        <v>97.13900271</v>
      </c>
      <c r="AP40" s="387">
        <v>97.571926934000004</v>
      </c>
      <c r="AQ40" s="387">
        <v>97.487420885000006</v>
      </c>
      <c r="AR40" s="387">
        <v>97.055771660000005</v>
      </c>
      <c r="AS40" s="387">
        <v>97.156244955000005</v>
      </c>
      <c r="AT40" s="387">
        <v>97.198855131000002</v>
      </c>
      <c r="AU40" s="387">
        <v>97.956178058000006</v>
      </c>
      <c r="AV40" s="387">
        <v>96.706606644999994</v>
      </c>
      <c r="AW40" s="387">
        <v>97.252985265000007</v>
      </c>
      <c r="AX40" s="387">
        <v>97.431052109999996</v>
      </c>
      <c r="AY40" s="387">
        <v>95.286758685999999</v>
      </c>
      <c r="AZ40" s="387">
        <v>96.607203171999998</v>
      </c>
      <c r="BA40" s="387">
        <v>96.886938951000005</v>
      </c>
      <c r="BB40" s="387">
        <v>96.041078409999997</v>
      </c>
      <c r="BC40" s="387">
        <v>97.443572289000002</v>
      </c>
      <c r="BD40" s="699">
        <v>97.133770392000002</v>
      </c>
      <c r="BE40" s="699">
        <v>96.831211984999996</v>
      </c>
      <c r="BF40" s="699">
        <v>97.809704984000007</v>
      </c>
      <c r="BG40" s="399">
        <v>98.062370000000001</v>
      </c>
      <c r="BH40" s="399">
        <v>98.256100000000004</v>
      </c>
      <c r="BI40" s="399">
        <v>98.475300000000004</v>
      </c>
      <c r="BJ40" s="399">
        <v>98.689279999999997</v>
      </c>
      <c r="BK40" s="399">
        <v>98.761859999999999</v>
      </c>
      <c r="BL40" s="399">
        <v>99.067520000000002</v>
      </c>
      <c r="BM40" s="399">
        <v>99.470100000000002</v>
      </c>
      <c r="BN40" s="399">
        <v>100.2804</v>
      </c>
      <c r="BO40" s="399">
        <v>100.6437</v>
      </c>
      <c r="BP40" s="399">
        <v>100.8707</v>
      </c>
      <c r="BQ40" s="399">
        <v>100.717</v>
      </c>
      <c r="BR40" s="399">
        <v>100.855</v>
      </c>
      <c r="BS40" s="399">
        <v>101.0402</v>
      </c>
      <c r="BT40" s="399">
        <v>101.3301</v>
      </c>
      <c r="BU40" s="399">
        <v>101.5667</v>
      </c>
      <c r="BV40" s="399">
        <v>101.8075</v>
      </c>
    </row>
    <row r="41" spans="1:74" ht="11.1" customHeight="1" x14ac:dyDescent="0.2">
      <c r="A41" s="132" t="s">
        <v>512</v>
      </c>
      <c r="B41" s="896" t="s">
        <v>1448</v>
      </c>
      <c r="C41" s="387">
        <v>95.318836161999997</v>
      </c>
      <c r="D41" s="387">
        <v>94.926134351000002</v>
      </c>
      <c r="E41" s="387">
        <v>92.739000703000002</v>
      </c>
      <c r="F41" s="387">
        <v>80.617997826999996</v>
      </c>
      <c r="G41" s="387">
        <v>81.861524070000002</v>
      </c>
      <c r="H41" s="387">
        <v>85.015736630000006</v>
      </c>
      <c r="I41" s="387">
        <v>86.860762836999996</v>
      </c>
      <c r="J41" s="387">
        <v>88.239351646000003</v>
      </c>
      <c r="K41" s="387">
        <v>89.311957406999994</v>
      </c>
      <c r="L41" s="387">
        <v>91.906896639999999</v>
      </c>
      <c r="M41" s="387">
        <v>93.133422210999996</v>
      </c>
      <c r="N41" s="387">
        <v>93.648159858</v>
      </c>
      <c r="O41" s="387">
        <v>93.817516560000001</v>
      </c>
      <c r="P41" s="387">
        <v>84.097153141000007</v>
      </c>
      <c r="Q41" s="387">
        <v>90.719957629999996</v>
      </c>
      <c r="R41" s="387">
        <v>94.439982220000005</v>
      </c>
      <c r="S41" s="387">
        <v>96.470210109000007</v>
      </c>
      <c r="T41" s="387">
        <v>97.263567913000003</v>
      </c>
      <c r="U41" s="387">
        <v>97.386085245000004</v>
      </c>
      <c r="V41" s="387">
        <v>96.208470513999998</v>
      </c>
      <c r="W41" s="387">
        <v>93.858323193000004</v>
      </c>
      <c r="X41" s="387">
        <v>96.801964033000004</v>
      </c>
      <c r="Y41" s="387">
        <v>97.358117008999997</v>
      </c>
      <c r="Z41" s="387">
        <v>97.633995092000006</v>
      </c>
      <c r="AA41" s="387">
        <v>96.322310131999998</v>
      </c>
      <c r="AB41" s="387">
        <v>97.028536426000002</v>
      </c>
      <c r="AC41" s="387">
        <v>97.330871165999994</v>
      </c>
      <c r="AD41" s="387">
        <v>96.574440073000005</v>
      </c>
      <c r="AE41" s="387">
        <v>96.743004056000004</v>
      </c>
      <c r="AF41" s="387">
        <v>96.272916276000004</v>
      </c>
      <c r="AG41" s="387">
        <v>96.094772391999996</v>
      </c>
      <c r="AH41" s="387">
        <v>95.750015255999998</v>
      </c>
      <c r="AI41" s="387">
        <v>95.679780399999999</v>
      </c>
      <c r="AJ41" s="387">
        <v>95.328142803999995</v>
      </c>
      <c r="AK41" s="387">
        <v>94.393025167999994</v>
      </c>
      <c r="AL41" s="387">
        <v>90.743714905999994</v>
      </c>
      <c r="AM41" s="387">
        <v>94.361534128000002</v>
      </c>
      <c r="AN41" s="387">
        <v>95.449780249</v>
      </c>
      <c r="AO41" s="387">
        <v>95.283256035999997</v>
      </c>
      <c r="AP41" s="387">
        <v>95.367834846999997</v>
      </c>
      <c r="AQ41" s="387">
        <v>95.062285156000002</v>
      </c>
      <c r="AR41" s="387">
        <v>94.789993588000002</v>
      </c>
      <c r="AS41" s="387">
        <v>95.022309918000005</v>
      </c>
      <c r="AT41" s="387">
        <v>95.342072912999996</v>
      </c>
      <c r="AU41" s="387">
        <v>96.063065473999998</v>
      </c>
      <c r="AV41" s="387">
        <v>95.011148672999994</v>
      </c>
      <c r="AW41" s="387">
        <v>95.135195589999995</v>
      </c>
      <c r="AX41" s="387">
        <v>95.732274222000001</v>
      </c>
      <c r="AY41" s="387">
        <v>92.629150804999995</v>
      </c>
      <c r="AZ41" s="387">
        <v>94.283494520000005</v>
      </c>
      <c r="BA41" s="387">
        <v>94.876071205000002</v>
      </c>
      <c r="BB41" s="387">
        <v>93.525313408000002</v>
      </c>
      <c r="BC41" s="387">
        <v>95.260757417999997</v>
      </c>
      <c r="BD41" s="699">
        <v>95.486661331999997</v>
      </c>
      <c r="BE41" s="699">
        <v>95.117732622999995</v>
      </c>
      <c r="BF41" s="699">
        <v>95.525813114000002</v>
      </c>
      <c r="BG41" s="399">
        <v>95.784139999999994</v>
      </c>
      <c r="BH41" s="399">
        <v>96.07311</v>
      </c>
      <c r="BI41" s="399">
        <v>96.311369999999997</v>
      </c>
      <c r="BJ41" s="399">
        <v>96.528499999999994</v>
      </c>
      <c r="BK41" s="399">
        <v>96.547839999999994</v>
      </c>
      <c r="BL41" s="399">
        <v>96.85521</v>
      </c>
      <c r="BM41" s="399">
        <v>97.273939999999996</v>
      </c>
      <c r="BN41" s="399">
        <v>98.193119999999993</v>
      </c>
      <c r="BO41" s="399">
        <v>98.542770000000004</v>
      </c>
      <c r="BP41" s="399">
        <v>98.711979999999997</v>
      </c>
      <c r="BQ41" s="399">
        <v>98.374129999999994</v>
      </c>
      <c r="BR41" s="399">
        <v>98.427400000000006</v>
      </c>
      <c r="BS41" s="399">
        <v>98.545180000000002</v>
      </c>
      <c r="BT41" s="399">
        <v>98.800219999999996</v>
      </c>
      <c r="BU41" s="399">
        <v>98.992450000000005</v>
      </c>
      <c r="BV41" s="399">
        <v>99.194640000000007</v>
      </c>
    </row>
    <row r="42" spans="1:74" ht="11.1" customHeight="1" x14ac:dyDescent="0.2">
      <c r="A42" s="17"/>
      <c r="B42" s="19"/>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c r="AF42" s="387"/>
      <c r="AG42" s="387"/>
      <c r="AH42" s="387"/>
      <c r="AI42" s="387"/>
      <c r="AJ42" s="387"/>
      <c r="AK42" s="387"/>
      <c r="AL42" s="387"/>
      <c r="AM42" s="387"/>
      <c r="AN42" s="387"/>
      <c r="AO42" s="387"/>
      <c r="AP42" s="387"/>
      <c r="AQ42" s="387"/>
      <c r="AR42" s="387"/>
      <c r="AS42" s="387"/>
      <c r="AT42" s="387"/>
      <c r="AU42" s="387"/>
      <c r="AV42" s="387"/>
      <c r="AW42" s="387"/>
      <c r="AX42" s="387"/>
      <c r="AY42" s="387"/>
      <c r="AZ42" s="387"/>
      <c r="BA42" s="387"/>
      <c r="BB42" s="387"/>
      <c r="BC42" s="387"/>
      <c r="BD42" s="699"/>
      <c r="BE42" s="699"/>
      <c r="BF42" s="699"/>
      <c r="BG42" s="399"/>
      <c r="BH42" s="399"/>
      <c r="BI42" s="399"/>
      <c r="BJ42" s="399"/>
      <c r="BK42" s="399"/>
      <c r="BL42" s="399"/>
      <c r="BM42" s="399"/>
      <c r="BN42" s="399"/>
      <c r="BO42" s="399"/>
      <c r="BP42" s="399"/>
      <c r="BQ42" s="399"/>
      <c r="BR42" s="399"/>
      <c r="BS42" s="399"/>
      <c r="BT42" s="399"/>
      <c r="BU42" s="399"/>
      <c r="BV42" s="399"/>
    </row>
    <row r="43" spans="1:74" ht="11.1" customHeight="1" x14ac:dyDescent="0.2">
      <c r="A43" s="77"/>
      <c r="B43" s="73" t="s">
        <v>8</v>
      </c>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c r="AF43" s="387"/>
      <c r="AG43" s="387"/>
      <c r="AH43" s="387"/>
      <c r="AI43" s="387"/>
      <c r="AJ43" s="387"/>
      <c r="AK43" s="387"/>
      <c r="AL43" s="387"/>
      <c r="AM43" s="387"/>
      <c r="AN43" s="387"/>
      <c r="AO43" s="387"/>
      <c r="AP43" s="387"/>
      <c r="AQ43" s="387"/>
      <c r="AR43" s="387"/>
      <c r="AS43" s="387"/>
      <c r="AT43" s="387"/>
      <c r="AU43" s="387"/>
      <c r="AV43" s="387"/>
      <c r="AW43" s="387"/>
      <c r="AX43" s="387"/>
      <c r="AY43" s="387"/>
      <c r="AZ43" s="387"/>
      <c r="BA43" s="387"/>
      <c r="BB43" s="387"/>
      <c r="BC43" s="387"/>
      <c r="BD43" s="699"/>
      <c r="BE43" s="699"/>
      <c r="BF43" s="699"/>
      <c r="BG43" s="399"/>
      <c r="BH43" s="399"/>
      <c r="BI43" s="399"/>
      <c r="BJ43" s="399"/>
      <c r="BK43" s="399"/>
      <c r="BL43" s="399"/>
      <c r="BM43" s="399"/>
      <c r="BN43" s="399"/>
      <c r="BO43" s="399"/>
      <c r="BP43" s="399"/>
      <c r="BQ43" s="399"/>
      <c r="BR43" s="399"/>
      <c r="BS43" s="399"/>
      <c r="BT43" s="399"/>
      <c r="BU43" s="399"/>
      <c r="BV43" s="399"/>
    </row>
    <row r="44" spans="1:74" ht="11.1" customHeight="1" x14ac:dyDescent="0.2">
      <c r="A44" s="71"/>
      <c r="B44" s="565" t="s">
        <v>508</v>
      </c>
      <c r="C44" s="556"/>
      <c r="D44" s="556"/>
      <c r="E44" s="556"/>
      <c r="F44" s="556"/>
      <c r="G44" s="556"/>
      <c r="H44" s="556"/>
      <c r="I44" s="556"/>
      <c r="J44" s="556"/>
      <c r="K44" s="556"/>
      <c r="L44" s="556"/>
      <c r="M44" s="556"/>
      <c r="N44" s="556"/>
      <c r="O44" s="556"/>
      <c r="P44" s="556"/>
      <c r="Q44" s="556"/>
      <c r="R44" s="556"/>
      <c r="S44" s="556"/>
      <c r="T44" s="556"/>
      <c r="U44" s="556"/>
      <c r="V44" s="556"/>
      <c r="W44" s="556"/>
      <c r="X44" s="556"/>
      <c r="Y44" s="556"/>
      <c r="Z44" s="556"/>
      <c r="AA44" s="556"/>
      <c r="AB44" s="556"/>
      <c r="AC44" s="556"/>
      <c r="AD44" s="556"/>
      <c r="AE44" s="556"/>
      <c r="AF44" s="556"/>
      <c r="AG44" s="556"/>
      <c r="AH44" s="556"/>
      <c r="AI44" s="556"/>
      <c r="AJ44" s="556"/>
      <c r="AK44" s="556"/>
      <c r="AL44" s="556"/>
      <c r="AM44" s="556"/>
      <c r="AN44" s="556"/>
      <c r="AO44" s="556"/>
      <c r="AP44" s="556"/>
      <c r="AQ44" s="556"/>
      <c r="AR44" s="556"/>
      <c r="AS44" s="556"/>
      <c r="AT44" s="556"/>
      <c r="AU44" s="556"/>
      <c r="AV44" s="556"/>
      <c r="AW44" s="556"/>
      <c r="AX44" s="556"/>
      <c r="AY44" s="556"/>
      <c r="AZ44" s="556"/>
      <c r="BA44" s="556"/>
      <c r="BB44" s="556"/>
      <c r="BC44" s="556"/>
      <c r="BD44" s="837"/>
      <c r="BE44" s="837"/>
      <c r="BF44" s="837"/>
      <c r="BG44" s="562"/>
      <c r="BH44" s="562"/>
      <c r="BI44" s="562"/>
      <c r="BJ44" s="562"/>
      <c r="BK44" s="562"/>
      <c r="BL44" s="562"/>
      <c r="BM44" s="562"/>
      <c r="BN44" s="562"/>
      <c r="BO44" s="562"/>
      <c r="BP44" s="562"/>
      <c r="BQ44" s="562"/>
      <c r="BR44" s="562"/>
      <c r="BS44" s="562"/>
      <c r="BT44" s="562"/>
      <c r="BU44" s="562"/>
      <c r="BV44" s="562"/>
    </row>
    <row r="45" spans="1:74" ht="11.1" customHeight="1" x14ac:dyDescent="0.2">
      <c r="A45" s="77" t="s">
        <v>296</v>
      </c>
      <c r="B45" s="566" t="s">
        <v>1091</v>
      </c>
      <c r="C45" s="476">
        <v>2.5890599999999999</v>
      </c>
      <c r="D45" s="476">
        <v>2.59246</v>
      </c>
      <c r="E45" s="476">
        <v>2.5815000000000001</v>
      </c>
      <c r="F45" s="476">
        <v>2.5612599999999999</v>
      </c>
      <c r="G45" s="476">
        <v>2.5584799999999999</v>
      </c>
      <c r="H45" s="476">
        <v>2.5700400000000001</v>
      </c>
      <c r="I45" s="476">
        <v>2.5840800000000002</v>
      </c>
      <c r="J45" s="476">
        <v>2.5936599999999999</v>
      </c>
      <c r="K45" s="476">
        <v>2.59951</v>
      </c>
      <c r="L45" s="476">
        <v>2.60249</v>
      </c>
      <c r="M45" s="476">
        <v>2.6089500000000001</v>
      </c>
      <c r="N45" s="476">
        <v>2.62005</v>
      </c>
      <c r="O45" s="476">
        <v>2.6251799999999998</v>
      </c>
      <c r="P45" s="476">
        <v>2.6358299999999999</v>
      </c>
      <c r="Q45" s="476">
        <v>2.6490999999999998</v>
      </c>
      <c r="R45" s="476">
        <v>2.6675200000000001</v>
      </c>
      <c r="S45" s="476">
        <v>2.68452</v>
      </c>
      <c r="T45" s="476">
        <v>2.7066400000000002</v>
      </c>
      <c r="U45" s="476">
        <v>2.7199399999999998</v>
      </c>
      <c r="V45" s="476">
        <v>2.7278899999999999</v>
      </c>
      <c r="W45" s="476">
        <v>2.7388699999999999</v>
      </c>
      <c r="X45" s="476">
        <v>2.7643399999999998</v>
      </c>
      <c r="Y45" s="476">
        <v>2.7879900000000002</v>
      </c>
      <c r="Z45" s="476">
        <v>2.8080799999999999</v>
      </c>
      <c r="AA45" s="476">
        <v>2.8239000000000001</v>
      </c>
      <c r="AB45" s="476">
        <v>2.8453499999999998</v>
      </c>
      <c r="AC45" s="476">
        <v>2.8755299999999999</v>
      </c>
      <c r="AD45" s="476">
        <v>2.8876400000000002</v>
      </c>
      <c r="AE45" s="476">
        <v>2.9135900000000001</v>
      </c>
      <c r="AF45" s="476">
        <v>2.9499599999999999</v>
      </c>
      <c r="AG45" s="476">
        <v>2.94977</v>
      </c>
      <c r="AH45" s="476">
        <v>2.9520900000000001</v>
      </c>
      <c r="AI45" s="476">
        <v>2.9634100000000001</v>
      </c>
      <c r="AJ45" s="476">
        <v>2.9786299999999999</v>
      </c>
      <c r="AK45" s="476">
        <v>2.9864799999999998</v>
      </c>
      <c r="AL45" s="476">
        <v>2.9881199999999999</v>
      </c>
      <c r="AM45" s="476">
        <v>3.0035599999999998</v>
      </c>
      <c r="AN45" s="476">
        <v>3.0150899999999998</v>
      </c>
      <c r="AO45" s="476">
        <v>3.0174400000000001</v>
      </c>
      <c r="AP45" s="476">
        <v>3.0303200000000001</v>
      </c>
      <c r="AQ45" s="476">
        <v>3.0336500000000002</v>
      </c>
      <c r="AR45" s="476">
        <v>3.0400299999999998</v>
      </c>
      <c r="AS45" s="476">
        <v>3.0462799999999999</v>
      </c>
      <c r="AT45" s="476">
        <v>3.0618699999999999</v>
      </c>
      <c r="AU45" s="476">
        <v>3.0728800000000001</v>
      </c>
      <c r="AV45" s="476">
        <v>3.07531</v>
      </c>
      <c r="AW45" s="476">
        <v>3.0802399999999999</v>
      </c>
      <c r="AX45" s="476">
        <v>3.0874199999999998</v>
      </c>
      <c r="AY45" s="476">
        <v>3.0968499999999999</v>
      </c>
      <c r="AZ45" s="476">
        <v>3.1105399999999999</v>
      </c>
      <c r="BA45" s="476">
        <v>3.1223000000000001</v>
      </c>
      <c r="BB45" s="476">
        <v>3.1320700000000001</v>
      </c>
      <c r="BC45" s="476">
        <v>3.13225</v>
      </c>
      <c r="BD45" s="697">
        <v>3.13049</v>
      </c>
      <c r="BE45" s="697">
        <v>3.1353399999999998</v>
      </c>
      <c r="BF45" s="697">
        <v>3.1398680617000001</v>
      </c>
      <c r="BG45" s="397">
        <v>3.144307</v>
      </c>
      <c r="BH45" s="397">
        <v>3.1507860000000001</v>
      </c>
      <c r="BI45" s="397">
        <v>3.1558899999999999</v>
      </c>
      <c r="BJ45" s="397">
        <v>3.1608589999999999</v>
      </c>
      <c r="BK45" s="397">
        <v>3.1657679999999999</v>
      </c>
      <c r="BL45" s="397">
        <v>3.1704150000000002</v>
      </c>
      <c r="BM45" s="397">
        <v>3.1748720000000001</v>
      </c>
      <c r="BN45" s="397">
        <v>3.1782819999999998</v>
      </c>
      <c r="BO45" s="397">
        <v>3.1830050000000001</v>
      </c>
      <c r="BP45" s="397">
        <v>3.188183</v>
      </c>
      <c r="BQ45" s="397">
        <v>3.1944360000000001</v>
      </c>
      <c r="BR45" s="397">
        <v>3.2000579999999998</v>
      </c>
      <c r="BS45" s="397">
        <v>3.2056680000000002</v>
      </c>
      <c r="BT45" s="397">
        <v>3.211055</v>
      </c>
      <c r="BU45" s="397">
        <v>3.2168030000000001</v>
      </c>
      <c r="BV45" s="397">
        <v>3.2227009999999998</v>
      </c>
    </row>
    <row r="46" spans="1:74" ht="11.1" customHeight="1" x14ac:dyDescent="0.2">
      <c r="A46" s="80"/>
      <c r="B46" s="565" t="s">
        <v>9</v>
      </c>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390"/>
      <c r="AD46" s="390"/>
      <c r="AE46" s="390"/>
      <c r="AF46" s="390"/>
      <c r="AG46" s="390"/>
      <c r="AH46" s="390"/>
      <c r="AI46" s="390"/>
      <c r="AJ46" s="390"/>
      <c r="AK46" s="390"/>
      <c r="AL46" s="390"/>
      <c r="AM46" s="390"/>
      <c r="AN46" s="390"/>
      <c r="AO46" s="390"/>
      <c r="AP46" s="390"/>
      <c r="AQ46" s="390"/>
      <c r="AR46" s="390"/>
      <c r="AS46" s="390"/>
      <c r="AT46" s="390"/>
      <c r="AU46" s="390"/>
      <c r="AV46" s="390"/>
      <c r="AW46" s="390"/>
      <c r="AX46" s="390"/>
      <c r="AY46" s="390"/>
      <c r="AZ46" s="390"/>
      <c r="BA46" s="390"/>
      <c r="BB46" s="390"/>
      <c r="BC46" s="390"/>
      <c r="BD46" s="702"/>
      <c r="BE46" s="702"/>
      <c r="BF46" s="702"/>
      <c r="BG46" s="402"/>
      <c r="BH46" s="402"/>
      <c r="BI46" s="402"/>
      <c r="BJ46" s="402"/>
      <c r="BK46" s="402"/>
      <c r="BL46" s="402"/>
      <c r="BM46" s="402"/>
      <c r="BN46" s="402"/>
      <c r="BO46" s="402"/>
      <c r="BP46" s="402"/>
      <c r="BQ46" s="402"/>
      <c r="BR46" s="402"/>
      <c r="BS46" s="402"/>
      <c r="BT46" s="402"/>
      <c r="BU46" s="402"/>
      <c r="BV46" s="402"/>
    </row>
    <row r="47" spans="1:74" ht="11.1" customHeight="1" x14ac:dyDescent="0.2">
      <c r="A47" s="77" t="s">
        <v>295</v>
      </c>
      <c r="B47" s="566" t="s">
        <v>1092</v>
      </c>
      <c r="C47" s="476">
        <v>1.9890426071</v>
      </c>
      <c r="D47" s="476">
        <v>1.9726486327999999</v>
      </c>
      <c r="E47" s="476">
        <v>1.9487883786</v>
      </c>
      <c r="F47" s="476">
        <v>1.8848284556999999</v>
      </c>
      <c r="G47" s="476">
        <v>1.8705106839000001</v>
      </c>
      <c r="H47" s="476">
        <v>1.8732016741999999</v>
      </c>
      <c r="I47" s="476">
        <v>1.9154845393</v>
      </c>
      <c r="J47" s="476">
        <v>1.9352557190999999</v>
      </c>
      <c r="K47" s="476">
        <v>1.9550983263999999</v>
      </c>
      <c r="L47" s="476">
        <v>1.9670586135999999</v>
      </c>
      <c r="M47" s="476">
        <v>1.9930093865</v>
      </c>
      <c r="N47" s="476">
        <v>2.0249968975999999</v>
      </c>
      <c r="O47" s="476">
        <v>2.0705403567</v>
      </c>
      <c r="P47" s="476">
        <v>2.1089619367000001</v>
      </c>
      <c r="Q47" s="476">
        <v>2.1477808474</v>
      </c>
      <c r="R47" s="476">
        <v>2.1903269878999998</v>
      </c>
      <c r="S47" s="476">
        <v>2.2274431358000002</v>
      </c>
      <c r="T47" s="476">
        <v>2.2624591901</v>
      </c>
      <c r="U47" s="476">
        <v>2.2911477569000001</v>
      </c>
      <c r="V47" s="476">
        <v>2.3251341696000001</v>
      </c>
      <c r="W47" s="476">
        <v>2.3601910341000001</v>
      </c>
      <c r="X47" s="476">
        <v>2.3979208121000002</v>
      </c>
      <c r="Y47" s="476">
        <v>2.4339167343999999</v>
      </c>
      <c r="Z47" s="476">
        <v>2.4697812624000002</v>
      </c>
      <c r="AA47" s="476">
        <v>2.4960213321000002</v>
      </c>
      <c r="AB47" s="476">
        <v>2.5387428697000001</v>
      </c>
      <c r="AC47" s="476">
        <v>2.5884528111999998</v>
      </c>
      <c r="AD47" s="476">
        <v>2.6836454696000001</v>
      </c>
      <c r="AE47" s="476">
        <v>2.7184614837000001</v>
      </c>
      <c r="AF47" s="476">
        <v>2.7313951667</v>
      </c>
      <c r="AG47" s="476">
        <v>2.695597695</v>
      </c>
      <c r="AH47" s="476">
        <v>2.6849033332999999</v>
      </c>
      <c r="AI47" s="476">
        <v>2.6724632581000001</v>
      </c>
      <c r="AJ47" s="476">
        <v>2.6559858509000001</v>
      </c>
      <c r="AK47" s="476">
        <v>2.6417730625</v>
      </c>
      <c r="AL47" s="476">
        <v>2.6275332743000002</v>
      </c>
      <c r="AM47" s="476">
        <v>2.6172061104000002</v>
      </c>
      <c r="AN47" s="476">
        <v>2.5999576048000002</v>
      </c>
      <c r="AO47" s="476">
        <v>2.5797273815000001</v>
      </c>
      <c r="AP47" s="476">
        <v>2.538654749</v>
      </c>
      <c r="AQ47" s="476">
        <v>2.5258566088999999</v>
      </c>
      <c r="AR47" s="476">
        <v>2.5234722698000001</v>
      </c>
      <c r="AS47" s="476">
        <v>2.5496906587999999</v>
      </c>
      <c r="AT47" s="476">
        <v>2.5544922260999998</v>
      </c>
      <c r="AU47" s="476">
        <v>2.556065899</v>
      </c>
      <c r="AV47" s="476">
        <v>2.5491635464</v>
      </c>
      <c r="AW47" s="476">
        <v>2.5482175284999999</v>
      </c>
      <c r="AX47" s="476">
        <v>2.5479797143999998</v>
      </c>
      <c r="AY47" s="476">
        <v>2.5514247873000002</v>
      </c>
      <c r="AZ47" s="476">
        <v>2.5503723681000001</v>
      </c>
      <c r="BA47" s="476">
        <v>2.5477971400000001</v>
      </c>
      <c r="BB47" s="476">
        <v>2.5450226976999999</v>
      </c>
      <c r="BC47" s="476">
        <v>2.5384091560000002</v>
      </c>
      <c r="BD47" s="697">
        <v>2.5292801093000001</v>
      </c>
      <c r="BE47" s="697">
        <v>2.5062624914999998</v>
      </c>
      <c r="BF47" s="697">
        <v>2.5006322349999999</v>
      </c>
      <c r="BG47" s="397">
        <v>2.5010159999999999</v>
      </c>
      <c r="BH47" s="397">
        <v>2.5175610000000002</v>
      </c>
      <c r="BI47" s="397">
        <v>2.5223640000000001</v>
      </c>
      <c r="BJ47" s="397">
        <v>2.5255709999999998</v>
      </c>
      <c r="BK47" s="397">
        <v>2.5263879999999999</v>
      </c>
      <c r="BL47" s="397">
        <v>2.5270009999999998</v>
      </c>
      <c r="BM47" s="397">
        <v>2.5266150000000001</v>
      </c>
      <c r="BN47" s="397">
        <v>2.5218539999999998</v>
      </c>
      <c r="BO47" s="397">
        <v>2.5219999999999998</v>
      </c>
      <c r="BP47" s="397">
        <v>2.5236779999999999</v>
      </c>
      <c r="BQ47" s="397">
        <v>2.529639</v>
      </c>
      <c r="BR47" s="397">
        <v>2.5323159999999998</v>
      </c>
      <c r="BS47" s="397">
        <v>2.5344609999999999</v>
      </c>
      <c r="BT47" s="397">
        <v>2.53498</v>
      </c>
      <c r="BU47" s="397">
        <v>2.53688</v>
      </c>
      <c r="BV47" s="397">
        <v>2.5390679999999999</v>
      </c>
    </row>
    <row r="48" spans="1:74" ht="11.1" customHeight="1" x14ac:dyDescent="0.2">
      <c r="A48" s="71"/>
      <c r="B48" s="565" t="s">
        <v>387</v>
      </c>
      <c r="C48" s="556"/>
      <c r="D48" s="556"/>
      <c r="E48" s="556"/>
      <c r="F48" s="556"/>
      <c r="G48" s="556"/>
      <c r="H48" s="556"/>
      <c r="I48" s="556"/>
      <c r="J48" s="556"/>
      <c r="K48" s="556"/>
      <c r="L48" s="556"/>
      <c r="M48" s="556"/>
      <c r="N48" s="556"/>
      <c r="O48" s="556"/>
      <c r="P48" s="556"/>
      <c r="Q48" s="556"/>
      <c r="R48" s="556"/>
      <c r="S48" s="556"/>
      <c r="T48" s="556"/>
      <c r="U48" s="556"/>
      <c r="V48" s="556"/>
      <c r="W48" s="556"/>
      <c r="X48" s="556"/>
      <c r="Y48" s="556"/>
      <c r="Z48" s="556"/>
      <c r="AA48" s="556"/>
      <c r="AB48" s="556"/>
      <c r="AC48" s="556"/>
      <c r="AD48" s="556"/>
      <c r="AE48" s="556"/>
      <c r="AF48" s="556"/>
      <c r="AG48" s="556"/>
      <c r="AH48" s="556"/>
      <c r="AI48" s="556"/>
      <c r="AJ48" s="556"/>
      <c r="AK48" s="556"/>
      <c r="AL48" s="556"/>
      <c r="AM48" s="556"/>
      <c r="AN48" s="556"/>
      <c r="AO48" s="556"/>
      <c r="AP48" s="556"/>
      <c r="AQ48" s="556"/>
      <c r="AR48" s="556"/>
      <c r="AS48" s="556"/>
      <c r="AT48" s="556"/>
      <c r="AU48" s="556"/>
      <c r="AV48" s="556"/>
      <c r="AW48" s="556"/>
      <c r="AX48" s="556"/>
      <c r="AY48" s="556"/>
      <c r="AZ48" s="556"/>
      <c r="BA48" s="556"/>
      <c r="BB48" s="556"/>
      <c r="BC48" s="556"/>
      <c r="BD48" s="837"/>
      <c r="BE48" s="837"/>
      <c r="BF48" s="837"/>
      <c r="BG48" s="562"/>
      <c r="BH48" s="562"/>
      <c r="BI48" s="562"/>
      <c r="BJ48" s="562"/>
      <c r="BK48" s="562"/>
      <c r="BL48" s="562"/>
      <c r="BM48" s="562"/>
      <c r="BN48" s="562"/>
      <c r="BO48" s="562"/>
      <c r="BP48" s="562"/>
      <c r="BQ48" s="562"/>
      <c r="BR48" s="562"/>
      <c r="BS48" s="562"/>
      <c r="BT48" s="562"/>
      <c r="BU48" s="562"/>
      <c r="BV48" s="562"/>
    </row>
    <row r="49" spans="1:74" ht="11.1" customHeight="1" x14ac:dyDescent="0.2">
      <c r="A49" s="77" t="s">
        <v>297</v>
      </c>
      <c r="B49" s="566" t="s">
        <v>1092</v>
      </c>
      <c r="C49" s="476">
        <v>1.903</v>
      </c>
      <c r="D49" s="476">
        <v>1.758</v>
      </c>
      <c r="E49" s="476">
        <v>1.478</v>
      </c>
      <c r="F49" s="476">
        <v>0.90300000000000002</v>
      </c>
      <c r="G49" s="476">
        <v>0.98299999999999998</v>
      </c>
      <c r="H49" s="476">
        <v>1.262</v>
      </c>
      <c r="I49" s="476">
        <v>1.46</v>
      </c>
      <c r="J49" s="476">
        <v>1.4950000000000001</v>
      </c>
      <c r="K49" s="476">
        <v>1.444</v>
      </c>
      <c r="L49" s="476">
        <v>1.466</v>
      </c>
      <c r="M49" s="476">
        <v>1.4890000000000001</v>
      </c>
      <c r="N49" s="476">
        <v>1.6459999999999999</v>
      </c>
      <c r="O49" s="476">
        <v>1.784</v>
      </c>
      <c r="P49" s="476">
        <v>1.968</v>
      </c>
      <c r="Q49" s="476">
        <v>2.2519999999999998</v>
      </c>
      <c r="R49" s="476">
        <v>2.222</v>
      </c>
      <c r="S49" s="476">
        <v>2.4039999999999999</v>
      </c>
      <c r="T49" s="476">
        <v>2.4420000000000002</v>
      </c>
      <c r="U49" s="476">
        <v>2.5663299999999998</v>
      </c>
      <c r="V49" s="476">
        <v>2.5160800000000001</v>
      </c>
      <c r="W49" s="476">
        <v>2.5707</v>
      </c>
      <c r="X49" s="476">
        <v>2.7879999999999998</v>
      </c>
      <c r="Y49" s="476">
        <v>2.7869000000000002</v>
      </c>
      <c r="Z49" s="476">
        <v>2.5960000000000001</v>
      </c>
      <c r="AA49" s="476">
        <v>2.75116</v>
      </c>
      <c r="AB49" s="476">
        <v>3.0775700000000001</v>
      </c>
      <c r="AC49" s="476">
        <v>3.6466500000000002</v>
      </c>
      <c r="AD49" s="476">
        <v>3.7610899999999998</v>
      </c>
      <c r="AE49" s="476">
        <v>4.1862000000000004</v>
      </c>
      <c r="AF49" s="476">
        <v>4.6679899999999996</v>
      </c>
      <c r="AG49" s="476">
        <v>4.0640099999999997</v>
      </c>
      <c r="AH49" s="476">
        <v>3.54467</v>
      </c>
      <c r="AI49" s="476">
        <v>3.6070099999999998</v>
      </c>
      <c r="AJ49" s="476">
        <v>3.8117299999999998</v>
      </c>
      <c r="AK49" s="476">
        <v>3.61972</v>
      </c>
      <c r="AL49" s="476">
        <v>2.8886400000000001</v>
      </c>
      <c r="AM49" s="476">
        <v>3.1082100000000001</v>
      </c>
      <c r="AN49" s="476">
        <v>3.11816</v>
      </c>
      <c r="AO49" s="476">
        <v>3.0461200000000002</v>
      </c>
      <c r="AP49" s="476">
        <v>3.0583100000000001</v>
      </c>
      <c r="AQ49" s="476">
        <v>2.8531599999999999</v>
      </c>
      <c r="AR49" s="476">
        <v>2.8186599999999999</v>
      </c>
      <c r="AS49" s="476">
        <v>2.8149799999999998</v>
      </c>
      <c r="AT49" s="476">
        <v>3.3052899999999998</v>
      </c>
      <c r="AU49" s="476">
        <v>3.3782800000000002</v>
      </c>
      <c r="AV49" s="476">
        <v>3.04867</v>
      </c>
      <c r="AW49" s="476">
        <v>2.8495900000000001</v>
      </c>
      <c r="AX49" s="476">
        <v>2.5603400000000001</v>
      </c>
      <c r="AY49" s="476">
        <v>2.5624400000000001</v>
      </c>
      <c r="AZ49" s="476">
        <v>2.8697900000000001</v>
      </c>
      <c r="BA49" s="476">
        <v>2.9390999999999998</v>
      </c>
      <c r="BB49" s="476">
        <v>3.0528</v>
      </c>
      <c r="BC49" s="476">
        <v>2.7910300000000001</v>
      </c>
      <c r="BD49" s="697">
        <v>2.6604399999999999</v>
      </c>
      <c r="BE49" s="697">
        <v>2.82863</v>
      </c>
      <c r="BF49" s="697">
        <v>2.502923</v>
      </c>
      <c r="BG49" s="397">
        <v>2.3397190000000001</v>
      </c>
      <c r="BH49" s="397">
        <v>2.3359239999999999</v>
      </c>
      <c r="BI49" s="397">
        <v>2.3477779999999999</v>
      </c>
      <c r="BJ49" s="397">
        <v>2.361815</v>
      </c>
      <c r="BK49" s="397">
        <v>2.3686690000000001</v>
      </c>
      <c r="BL49" s="397">
        <v>2.3966569999999998</v>
      </c>
      <c r="BM49" s="397">
        <v>2.4464410000000001</v>
      </c>
      <c r="BN49" s="397">
        <v>2.5091209999999999</v>
      </c>
      <c r="BO49" s="397">
        <v>2.520645</v>
      </c>
      <c r="BP49" s="397">
        <v>2.5369890000000002</v>
      </c>
      <c r="BQ49" s="397">
        <v>2.5718570000000001</v>
      </c>
      <c r="BR49" s="397">
        <v>2.5996700000000001</v>
      </c>
      <c r="BS49" s="397">
        <v>2.56473</v>
      </c>
      <c r="BT49" s="397">
        <v>2.4973399999999999</v>
      </c>
      <c r="BU49" s="397">
        <v>2.4551859999999999</v>
      </c>
      <c r="BV49" s="397">
        <v>2.4365830000000002</v>
      </c>
    </row>
    <row r="50" spans="1:74" ht="11.1" customHeight="1" x14ac:dyDescent="0.2">
      <c r="A50" s="77"/>
      <c r="B50" s="565" t="s">
        <v>283</v>
      </c>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7"/>
      <c r="AE50" s="387"/>
      <c r="AF50" s="387"/>
      <c r="AG50" s="387"/>
      <c r="AH50" s="387"/>
      <c r="AI50" s="387"/>
      <c r="AJ50" s="387"/>
      <c r="AK50" s="387"/>
      <c r="AL50" s="387"/>
      <c r="AM50" s="387"/>
      <c r="AN50" s="387"/>
      <c r="AO50" s="387"/>
      <c r="AP50" s="387"/>
      <c r="AQ50" s="387"/>
      <c r="AR50" s="387"/>
      <c r="AS50" s="387"/>
      <c r="AT50" s="387"/>
      <c r="AU50" s="387"/>
      <c r="AV50" s="387"/>
      <c r="AW50" s="387"/>
      <c r="AX50" s="387"/>
      <c r="AY50" s="387"/>
      <c r="AZ50" s="387"/>
      <c r="BA50" s="387"/>
      <c r="BB50" s="387"/>
      <c r="BC50" s="387"/>
      <c r="BD50" s="699"/>
      <c r="BE50" s="699"/>
      <c r="BF50" s="699"/>
      <c r="BG50" s="399"/>
      <c r="BH50" s="399"/>
      <c r="BI50" s="399"/>
      <c r="BJ50" s="399"/>
      <c r="BK50" s="399"/>
      <c r="BL50" s="399"/>
      <c r="BM50" s="399"/>
      <c r="BN50" s="399"/>
      <c r="BO50" s="399"/>
      <c r="BP50" s="399"/>
      <c r="BQ50" s="399"/>
      <c r="BR50" s="399"/>
      <c r="BS50" s="399"/>
      <c r="BT50" s="399"/>
      <c r="BU50" s="399"/>
      <c r="BV50" s="399"/>
    </row>
    <row r="51" spans="1:74" ht="11.1" customHeight="1" x14ac:dyDescent="0.2">
      <c r="A51" s="17" t="s">
        <v>284</v>
      </c>
      <c r="B51" s="568" t="s">
        <v>1093</v>
      </c>
      <c r="C51" s="387">
        <v>105.042</v>
      </c>
      <c r="D51" s="387">
        <v>105.042</v>
      </c>
      <c r="E51" s="387">
        <v>105.042</v>
      </c>
      <c r="F51" s="387">
        <v>104.661</v>
      </c>
      <c r="G51" s="387">
        <v>104.661</v>
      </c>
      <c r="H51" s="387">
        <v>104.661</v>
      </c>
      <c r="I51" s="387">
        <v>105.593</v>
      </c>
      <c r="J51" s="387">
        <v>105.593</v>
      </c>
      <c r="K51" s="387">
        <v>105.593</v>
      </c>
      <c r="L51" s="387">
        <v>106.33</v>
      </c>
      <c r="M51" s="387">
        <v>106.33</v>
      </c>
      <c r="N51" s="387">
        <v>106.33</v>
      </c>
      <c r="O51" s="387">
        <v>107.73099999999999</v>
      </c>
      <c r="P51" s="387">
        <v>107.73099999999999</v>
      </c>
      <c r="Q51" s="387">
        <v>107.73099999999999</v>
      </c>
      <c r="R51" s="387">
        <v>109.33199999999999</v>
      </c>
      <c r="S51" s="387">
        <v>109.33199999999999</v>
      </c>
      <c r="T51" s="387">
        <v>109.33199999999999</v>
      </c>
      <c r="U51" s="387">
        <v>110.95699999999999</v>
      </c>
      <c r="V51" s="387">
        <v>110.95699999999999</v>
      </c>
      <c r="W51" s="387">
        <v>110.95699999999999</v>
      </c>
      <c r="X51" s="387">
        <v>112.858</v>
      </c>
      <c r="Y51" s="387">
        <v>112.858</v>
      </c>
      <c r="Z51" s="387">
        <v>112.858</v>
      </c>
      <c r="AA51" s="387">
        <v>115.182</v>
      </c>
      <c r="AB51" s="387">
        <v>115.182</v>
      </c>
      <c r="AC51" s="387">
        <v>115.182</v>
      </c>
      <c r="AD51" s="387">
        <v>117.70399999999999</v>
      </c>
      <c r="AE51" s="387">
        <v>117.70399999999999</v>
      </c>
      <c r="AF51" s="387">
        <v>117.70399999999999</v>
      </c>
      <c r="AG51" s="387">
        <v>118.98</v>
      </c>
      <c r="AH51" s="387">
        <v>118.98</v>
      </c>
      <c r="AI51" s="387">
        <v>118.98</v>
      </c>
      <c r="AJ51" s="387">
        <v>120.11499999999999</v>
      </c>
      <c r="AK51" s="387">
        <v>120.11499999999999</v>
      </c>
      <c r="AL51" s="387">
        <v>120.11499999999999</v>
      </c>
      <c r="AM51" s="387">
        <v>121.264</v>
      </c>
      <c r="AN51" s="387">
        <v>121.264</v>
      </c>
      <c r="AO51" s="387">
        <v>121.264</v>
      </c>
      <c r="AP51" s="387">
        <v>121.789</v>
      </c>
      <c r="AQ51" s="387">
        <v>121.789</v>
      </c>
      <c r="AR51" s="387">
        <v>121.789</v>
      </c>
      <c r="AS51" s="387">
        <v>122.792</v>
      </c>
      <c r="AT51" s="387">
        <v>122.792</v>
      </c>
      <c r="AU51" s="387">
        <v>122.792</v>
      </c>
      <c r="AV51" s="387">
        <v>123.289</v>
      </c>
      <c r="AW51" s="387">
        <v>123.289</v>
      </c>
      <c r="AX51" s="387">
        <v>123.289</v>
      </c>
      <c r="AY51" s="387">
        <v>124.227</v>
      </c>
      <c r="AZ51" s="387">
        <v>124.227</v>
      </c>
      <c r="BA51" s="387">
        <v>124.227</v>
      </c>
      <c r="BB51" s="387">
        <v>124.99299999999999</v>
      </c>
      <c r="BC51" s="387">
        <v>124.99299999999999</v>
      </c>
      <c r="BD51" s="699">
        <v>124.99299999999999</v>
      </c>
      <c r="BE51" s="699">
        <v>125.28631819</v>
      </c>
      <c r="BF51" s="699">
        <v>125.47575346000001</v>
      </c>
      <c r="BG51" s="399">
        <v>125.6909</v>
      </c>
      <c r="BH51" s="399">
        <v>125.9537</v>
      </c>
      <c r="BI51" s="399">
        <v>126.20359999999999</v>
      </c>
      <c r="BJ51" s="399">
        <v>126.46259999999999</v>
      </c>
      <c r="BK51" s="399">
        <v>126.7544</v>
      </c>
      <c r="BL51" s="399">
        <v>127.01390000000001</v>
      </c>
      <c r="BM51" s="399">
        <v>127.2647</v>
      </c>
      <c r="BN51" s="399">
        <v>127.4896</v>
      </c>
      <c r="BO51" s="399">
        <v>127.7362</v>
      </c>
      <c r="BP51" s="399">
        <v>127.98699999999999</v>
      </c>
      <c r="BQ51" s="399">
        <v>128.25059999999999</v>
      </c>
      <c r="BR51" s="399">
        <v>128.50389999999999</v>
      </c>
      <c r="BS51" s="399">
        <v>128.7551</v>
      </c>
      <c r="BT51" s="399">
        <v>128.999</v>
      </c>
      <c r="BU51" s="399">
        <v>129.25030000000001</v>
      </c>
      <c r="BV51" s="399">
        <v>129.50380000000001</v>
      </c>
    </row>
    <row r="52" spans="1:74" ht="11.1" customHeight="1" x14ac:dyDescent="0.2">
      <c r="A52" s="71"/>
      <c r="B52" s="76" t="s">
        <v>241</v>
      </c>
      <c r="C52" s="390"/>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390"/>
      <c r="AD52" s="390"/>
      <c r="AE52" s="390"/>
      <c r="AF52" s="390"/>
      <c r="AG52" s="390"/>
      <c r="AH52" s="390"/>
      <c r="AI52" s="390"/>
      <c r="AJ52" s="390"/>
      <c r="AK52" s="390"/>
      <c r="AL52" s="390"/>
      <c r="AM52" s="390"/>
      <c r="AN52" s="390"/>
      <c r="AO52" s="390"/>
      <c r="AP52" s="390"/>
      <c r="AQ52" s="390"/>
      <c r="AR52" s="390"/>
      <c r="AS52" s="390"/>
      <c r="AT52" s="390"/>
      <c r="AU52" s="390"/>
      <c r="AV52" s="390"/>
      <c r="AW52" s="390"/>
      <c r="AX52" s="390"/>
      <c r="AY52" s="390"/>
      <c r="AZ52" s="390"/>
      <c r="BA52" s="390"/>
      <c r="BB52" s="390"/>
      <c r="BC52" s="390"/>
      <c r="BD52" s="702"/>
      <c r="BE52" s="702"/>
      <c r="BF52" s="702"/>
      <c r="BG52" s="402"/>
      <c r="BH52" s="402"/>
      <c r="BI52" s="402"/>
      <c r="BJ52" s="402"/>
      <c r="BK52" s="402"/>
      <c r="BL52" s="402"/>
      <c r="BM52" s="402"/>
      <c r="BN52" s="402"/>
      <c r="BO52" s="402"/>
      <c r="BP52" s="402"/>
      <c r="BQ52" s="402"/>
      <c r="BR52" s="402"/>
      <c r="BS52" s="402"/>
      <c r="BT52" s="402"/>
      <c r="BU52" s="402"/>
      <c r="BV52" s="402"/>
    </row>
    <row r="53" spans="1:74" ht="11.1" customHeight="1" x14ac:dyDescent="0.2">
      <c r="A53" s="71"/>
      <c r="B53" s="73" t="s">
        <v>302</v>
      </c>
      <c r="C53" s="390"/>
      <c r="D53" s="390"/>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390"/>
      <c r="AD53" s="390"/>
      <c r="AE53" s="390"/>
      <c r="AF53" s="390"/>
      <c r="AG53" s="390"/>
      <c r="AH53" s="390"/>
      <c r="AI53" s="390"/>
      <c r="AJ53" s="390"/>
      <c r="AK53" s="390"/>
      <c r="AL53" s="390"/>
      <c r="AM53" s="390"/>
      <c r="AN53" s="390"/>
      <c r="AO53" s="390"/>
      <c r="AP53" s="390"/>
      <c r="AQ53" s="390"/>
      <c r="AR53" s="390"/>
      <c r="AS53" s="390"/>
      <c r="AT53" s="390"/>
      <c r="AU53" s="390"/>
      <c r="AV53" s="390"/>
      <c r="AW53" s="390"/>
      <c r="AX53" s="390"/>
      <c r="AY53" s="390"/>
      <c r="AZ53" s="390"/>
      <c r="BA53" s="390"/>
      <c r="BB53" s="390"/>
      <c r="BC53" s="390"/>
      <c r="BD53" s="702"/>
      <c r="BE53" s="702"/>
      <c r="BF53" s="702"/>
      <c r="BG53" s="402"/>
      <c r="BH53" s="402"/>
      <c r="BI53" s="402"/>
      <c r="BJ53" s="402"/>
      <c r="BK53" s="402"/>
      <c r="BL53" s="402"/>
      <c r="BM53" s="402"/>
      <c r="BN53" s="402"/>
      <c r="BO53" s="402"/>
      <c r="BP53" s="402"/>
      <c r="BQ53" s="402"/>
      <c r="BR53" s="402"/>
      <c r="BS53" s="402"/>
      <c r="BT53" s="402"/>
      <c r="BU53" s="402"/>
      <c r="BV53" s="402"/>
    </row>
    <row r="54" spans="1:74" ht="11.1" customHeight="1" x14ac:dyDescent="0.2">
      <c r="A54" s="71"/>
      <c r="B54" s="565" t="s">
        <v>35</v>
      </c>
      <c r="C54" s="390"/>
      <c r="D54" s="390"/>
      <c r="E54" s="390"/>
      <c r="F54" s="390"/>
      <c r="G54" s="390"/>
      <c r="H54" s="390"/>
      <c r="I54" s="390"/>
      <c r="J54" s="390"/>
      <c r="K54" s="390"/>
      <c r="L54" s="390"/>
      <c r="M54" s="390"/>
      <c r="N54" s="390"/>
      <c r="O54" s="390"/>
      <c r="P54" s="390"/>
      <c r="Q54" s="390"/>
      <c r="R54" s="390"/>
      <c r="S54" s="390"/>
      <c r="T54" s="390"/>
      <c r="U54" s="390"/>
      <c r="V54" s="390"/>
      <c r="W54" s="390"/>
      <c r="X54" s="390"/>
      <c r="Y54" s="390"/>
      <c r="Z54" s="390"/>
      <c r="AA54" s="390"/>
      <c r="AB54" s="390"/>
      <c r="AC54" s="390"/>
      <c r="AD54" s="390"/>
      <c r="AE54" s="390"/>
      <c r="AF54" s="390"/>
      <c r="AG54" s="390"/>
      <c r="AH54" s="390"/>
      <c r="AI54" s="390"/>
      <c r="AJ54" s="390"/>
      <c r="AK54" s="390"/>
      <c r="AL54" s="390"/>
      <c r="AM54" s="390"/>
      <c r="AN54" s="390"/>
      <c r="AO54" s="390"/>
      <c r="AP54" s="390"/>
      <c r="AQ54" s="390"/>
      <c r="AR54" s="390"/>
      <c r="AS54" s="390"/>
      <c r="AT54" s="390"/>
      <c r="AU54" s="390"/>
      <c r="AV54" s="390"/>
      <c r="AW54" s="390"/>
      <c r="AX54" s="390"/>
      <c r="AY54" s="390"/>
      <c r="AZ54" s="390"/>
      <c r="BA54" s="390"/>
      <c r="BB54" s="390"/>
      <c r="BC54" s="390"/>
      <c r="BD54" s="702"/>
      <c r="BE54" s="702"/>
      <c r="BF54" s="702"/>
      <c r="BG54" s="402"/>
      <c r="BH54" s="402"/>
      <c r="BI54" s="402"/>
      <c r="BJ54" s="402"/>
      <c r="BK54" s="402"/>
      <c r="BL54" s="402"/>
      <c r="BM54" s="402"/>
      <c r="BN54" s="402"/>
      <c r="BO54" s="402"/>
      <c r="BP54" s="402"/>
      <c r="BQ54" s="402"/>
      <c r="BR54" s="402"/>
      <c r="BS54" s="402"/>
      <c r="BT54" s="402"/>
      <c r="BU54" s="402"/>
      <c r="BV54" s="402"/>
    </row>
    <row r="55" spans="1:74" ht="11.1" customHeight="1" x14ac:dyDescent="0.2">
      <c r="A55" s="81" t="s">
        <v>303</v>
      </c>
      <c r="B55" s="566" t="s">
        <v>1094</v>
      </c>
      <c r="C55" s="391">
        <v>8414.4193548000003</v>
      </c>
      <c r="D55" s="391">
        <v>8368.7931033999994</v>
      </c>
      <c r="E55" s="391">
        <v>7310.9032257999997</v>
      </c>
      <c r="F55" s="391">
        <v>5587.2333332999997</v>
      </c>
      <c r="G55" s="391">
        <v>7129.2258064999996</v>
      </c>
      <c r="H55" s="391">
        <v>8344.3333332999991</v>
      </c>
      <c r="I55" s="391">
        <v>8566.1290322999994</v>
      </c>
      <c r="J55" s="391">
        <v>8550.3225805999991</v>
      </c>
      <c r="K55" s="391">
        <v>8584.3666666999998</v>
      </c>
      <c r="L55" s="391">
        <v>8599.8709677000006</v>
      </c>
      <c r="M55" s="391">
        <v>7943.3333333</v>
      </c>
      <c r="N55" s="391">
        <v>7788.7419355000002</v>
      </c>
      <c r="O55" s="391">
        <v>7256.7419355000002</v>
      </c>
      <c r="P55" s="391">
        <v>7398.5714286000002</v>
      </c>
      <c r="Q55" s="391">
        <v>8453.7096774000001</v>
      </c>
      <c r="R55" s="391">
        <v>8407.2666666999994</v>
      </c>
      <c r="S55" s="391">
        <v>8923.8387096999995</v>
      </c>
      <c r="T55" s="391">
        <v>9306.9666667000001</v>
      </c>
      <c r="U55" s="391">
        <v>9304.6129032000008</v>
      </c>
      <c r="V55" s="391">
        <v>9019.2258065000005</v>
      </c>
      <c r="W55" s="391">
        <v>9015.3666666999998</v>
      </c>
      <c r="X55" s="391">
        <v>8963.7741934999995</v>
      </c>
      <c r="Y55" s="391">
        <v>8681.1</v>
      </c>
      <c r="Z55" s="391">
        <v>8420.2580644999998</v>
      </c>
      <c r="AA55" s="391">
        <v>7614.6774194</v>
      </c>
      <c r="AB55" s="391">
        <v>8254.8928570999997</v>
      </c>
      <c r="AC55" s="391">
        <v>8769.9677419</v>
      </c>
      <c r="AD55" s="391">
        <v>8600.0333332999999</v>
      </c>
      <c r="AE55" s="391">
        <v>9118.6451613000008</v>
      </c>
      <c r="AF55" s="391">
        <v>9235.2999999999993</v>
      </c>
      <c r="AG55" s="391">
        <v>9096</v>
      </c>
      <c r="AH55" s="391">
        <v>9172.4838710000004</v>
      </c>
      <c r="AI55" s="391">
        <v>9187.9333332999995</v>
      </c>
      <c r="AJ55" s="391">
        <v>9053.9677419</v>
      </c>
      <c r="AK55" s="391">
        <v>8624.2666666999994</v>
      </c>
      <c r="AL55" s="391">
        <v>8323.5483870999997</v>
      </c>
      <c r="AM55" s="391">
        <v>8038.9354838999998</v>
      </c>
      <c r="AN55" s="391">
        <v>8408.8214286000002</v>
      </c>
      <c r="AO55" s="391">
        <v>8829.4193548000003</v>
      </c>
      <c r="AP55" s="391">
        <v>8607.5</v>
      </c>
      <c r="AQ55" s="391">
        <v>9343.2258065000005</v>
      </c>
      <c r="AR55" s="391">
        <v>9520.1666667000009</v>
      </c>
      <c r="AS55" s="391">
        <v>9348.2580644999998</v>
      </c>
      <c r="AT55" s="391">
        <v>9384.3870967999992</v>
      </c>
      <c r="AU55" s="391">
        <v>9267.8333332999991</v>
      </c>
      <c r="AV55" s="391">
        <v>9162.8709677000006</v>
      </c>
      <c r="AW55" s="391">
        <v>8837.9666667000001</v>
      </c>
      <c r="AX55" s="391">
        <v>8502.8064515999995</v>
      </c>
      <c r="AY55" s="391">
        <v>7967.4516129000003</v>
      </c>
      <c r="AZ55" s="391">
        <v>8282.5517240999998</v>
      </c>
      <c r="BA55" s="391">
        <v>8887.8709677000006</v>
      </c>
      <c r="BB55" s="391">
        <v>8798.0333332999999</v>
      </c>
      <c r="BC55" s="391">
        <v>9466.4193548000003</v>
      </c>
      <c r="BD55" s="703">
        <v>9483.7999999999993</v>
      </c>
      <c r="BE55" s="703">
        <v>9462.7096774000001</v>
      </c>
      <c r="BF55" s="703">
        <v>9556.1200000000008</v>
      </c>
      <c r="BG55" s="403">
        <v>9433.7990000000009</v>
      </c>
      <c r="BH55" s="403">
        <v>9239.9760000000006</v>
      </c>
      <c r="BI55" s="403">
        <v>8906.7720000000008</v>
      </c>
      <c r="BJ55" s="403">
        <v>8662.0220000000008</v>
      </c>
      <c r="BK55" s="403">
        <v>8121.799</v>
      </c>
      <c r="BL55" s="403">
        <v>8549.5149999999994</v>
      </c>
      <c r="BM55" s="403">
        <v>9112.4940000000006</v>
      </c>
      <c r="BN55" s="403">
        <v>8924.7209999999995</v>
      </c>
      <c r="BO55" s="403">
        <v>9565.9639999999999</v>
      </c>
      <c r="BP55" s="403">
        <v>9696.732</v>
      </c>
      <c r="BQ55" s="403">
        <v>9587.2180000000008</v>
      </c>
      <c r="BR55" s="403">
        <v>9598.0650000000005</v>
      </c>
      <c r="BS55" s="403">
        <v>9466.0149999999994</v>
      </c>
      <c r="BT55" s="403">
        <v>9261.2430000000004</v>
      </c>
      <c r="BU55" s="403">
        <v>8922.8520000000008</v>
      </c>
      <c r="BV55" s="403">
        <v>8677.0360000000001</v>
      </c>
    </row>
    <row r="56" spans="1:74" ht="11.1" customHeight="1" x14ac:dyDescent="0.2">
      <c r="A56" s="71"/>
      <c r="B56" s="565" t="s">
        <v>304</v>
      </c>
      <c r="C56" s="392"/>
      <c r="D56" s="392"/>
      <c r="E56" s="392"/>
      <c r="F56" s="392"/>
      <c r="G56" s="392"/>
      <c r="H56" s="392"/>
      <c r="I56" s="392"/>
      <c r="J56" s="392"/>
      <c r="K56" s="392"/>
      <c r="L56" s="392"/>
      <c r="M56" s="392"/>
      <c r="N56" s="392"/>
      <c r="O56" s="392"/>
      <c r="P56" s="392"/>
      <c r="Q56" s="392"/>
      <c r="R56" s="392"/>
      <c r="S56" s="392"/>
      <c r="T56" s="392"/>
      <c r="U56" s="392"/>
      <c r="V56" s="392"/>
      <c r="W56" s="392"/>
      <c r="X56" s="392"/>
      <c r="Y56" s="392"/>
      <c r="Z56" s="392"/>
      <c r="AA56" s="392"/>
      <c r="AB56" s="392"/>
      <c r="AC56" s="392"/>
      <c r="AD56" s="392"/>
      <c r="AE56" s="392"/>
      <c r="AF56" s="392"/>
      <c r="AG56" s="392"/>
      <c r="AH56" s="392"/>
      <c r="AI56" s="392"/>
      <c r="AJ56" s="392"/>
      <c r="AK56" s="392"/>
      <c r="AL56" s="392"/>
      <c r="AM56" s="392"/>
      <c r="AN56" s="392"/>
      <c r="AO56" s="392"/>
      <c r="AP56" s="392"/>
      <c r="AQ56" s="392"/>
      <c r="AR56" s="392"/>
      <c r="AS56" s="392"/>
      <c r="AT56" s="392"/>
      <c r="AU56" s="392"/>
      <c r="AV56" s="392"/>
      <c r="AW56" s="392"/>
      <c r="AX56" s="392"/>
      <c r="AY56" s="392"/>
      <c r="AZ56" s="392"/>
      <c r="BA56" s="392"/>
      <c r="BB56" s="392"/>
      <c r="BC56" s="392"/>
      <c r="BD56" s="704"/>
      <c r="BE56" s="704"/>
      <c r="BF56" s="704"/>
      <c r="BG56" s="404"/>
      <c r="BH56" s="404"/>
      <c r="BI56" s="404"/>
      <c r="BJ56" s="404"/>
      <c r="BK56" s="404"/>
      <c r="BL56" s="404"/>
      <c r="BM56" s="404"/>
      <c r="BN56" s="404"/>
      <c r="BO56" s="404"/>
      <c r="BP56" s="404"/>
      <c r="BQ56" s="404"/>
      <c r="BR56" s="404"/>
      <c r="BS56" s="404"/>
      <c r="BT56" s="404"/>
      <c r="BU56" s="404"/>
      <c r="BV56" s="404"/>
    </row>
    <row r="57" spans="1:74" ht="11.1" customHeight="1" x14ac:dyDescent="0.2">
      <c r="A57" s="77" t="s">
        <v>305</v>
      </c>
      <c r="B57" s="566" t="s">
        <v>1095</v>
      </c>
      <c r="C57" s="477">
        <v>8.4951428570999994</v>
      </c>
      <c r="D57" s="477">
        <v>7.9034285714000001</v>
      </c>
      <c r="E57" s="477">
        <v>7.9604285713999996</v>
      </c>
      <c r="F57" s="477">
        <v>5.4767142857</v>
      </c>
      <c r="G57" s="477">
        <v>5.1088571428999998</v>
      </c>
      <c r="H57" s="477">
        <v>5.2417142856999996</v>
      </c>
      <c r="I57" s="477">
        <v>5.7778571429000003</v>
      </c>
      <c r="J57" s="477">
        <v>6.1237142857000002</v>
      </c>
      <c r="K57" s="477">
        <v>6.2530000000000001</v>
      </c>
      <c r="L57" s="477">
        <v>6.7720000000000002</v>
      </c>
      <c r="M57" s="477">
        <v>6.7439999999999998</v>
      </c>
      <c r="N57" s="477">
        <v>7.0924285714000002</v>
      </c>
      <c r="O57" s="477">
        <v>7.3604285714</v>
      </c>
      <c r="P57" s="477">
        <v>6.9491428571</v>
      </c>
      <c r="Q57" s="477">
        <v>7.7874285714000004</v>
      </c>
      <c r="R57" s="477">
        <v>7.6014285713999996</v>
      </c>
      <c r="S57" s="477">
        <v>7.9831428570999998</v>
      </c>
      <c r="T57" s="477">
        <v>7.8748571428999998</v>
      </c>
      <c r="U57" s="477">
        <v>8.2444285714000003</v>
      </c>
      <c r="V57" s="477">
        <v>8.2907142857</v>
      </c>
      <c r="W57" s="477">
        <v>8.0394285714000002</v>
      </c>
      <c r="X57" s="477">
        <v>8.0048571429000006</v>
      </c>
      <c r="Y57" s="477">
        <v>7.9064285714000002</v>
      </c>
      <c r="Z57" s="477">
        <v>7.9875714285999999</v>
      </c>
      <c r="AA57" s="477">
        <v>8.01</v>
      </c>
      <c r="AB57" s="477">
        <v>7.0554285714000002</v>
      </c>
      <c r="AC57" s="477">
        <v>7.6950000000000003</v>
      </c>
      <c r="AD57" s="477">
        <v>7.5535714285999997</v>
      </c>
      <c r="AE57" s="477">
        <v>7.9122857143000003</v>
      </c>
      <c r="AF57" s="477">
        <v>7.5718571428999999</v>
      </c>
      <c r="AG57" s="477">
        <v>7.718</v>
      </c>
      <c r="AH57" s="477">
        <v>7.7018571428999998</v>
      </c>
      <c r="AI57" s="477">
        <v>7.2921428571</v>
      </c>
      <c r="AJ57" s="477">
        <v>7.4114285714000001</v>
      </c>
      <c r="AK57" s="477">
        <v>6.7658571428999998</v>
      </c>
      <c r="AL57" s="477">
        <v>7.1765714286</v>
      </c>
      <c r="AM57" s="477">
        <v>7.1617142856999996</v>
      </c>
      <c r="AN57" s="477">
        <v>6.6514285714000003</v>
      </c>
      <c r="AO57" s="477">
        <v>7.4139999999999997</v>
      </c>
      <c r="AP57" s="477">
        <v>7.0225714286000001</v>
      </c>
      <c r="AQ57" s="477">
        <v>7.6597142856999998</v>
      </c>
      <c r="AR57" s="477">
        <v>7.4831428570999998</v>
      </c>
      <c r="AS57" s="477">
        <v>7.4104285713999998</v>
      </c>
      <c r="AT57" s="477">
        <v>7.6945714285999998</v>
      </c>
      <c r="AU57" s="477">
        <v>7.4050000000000002</v>
      </c>
      <c r="AV57" s="477">
        <v>7.5311428570999999</v>
      </c>
      <c r="AW57" s="477">
        <v>7.2525714285999996</v>
      </c>
      <c r="AX57" s="477">
        <v>7.5141428571000004</v>
      </c>
      <c r="AY57" s="477">
        <v>7.4967142857000004</v>
      </c>
      <c r="AZ57" s="477">
        <v>7.1101428570999996</v>
      </c>
      <c r="BA57" s="477">
        <v>7.6087285714000004</v>
      </c>
      <c r="BB57" s="477">
        <v>7.3711428570999997</v>
      </c>
      <c r="BC57" s="477">
        <v>7.6485714286000004</v>
      </c>
      <c r="BD57" s="772">
        <v>7.3421428570999998</v>
      </c>
      <c r="BE57" s="772">
        <v>7.6138032786999998</v>
      </c>
      <c r="BF57" s="772">
        <v>7.7690000000000001</v>
      </c>
      <c r="BG57" s="484">
        <v>7.6140280000000002</v>
      </c>
      <c r="BH57" s="484">
        <v>7.8597890000000001</v>
      </c>
      <c r="BI57" s="484">
        <v>7.6154219999999997</v>
      </c>
      <c r="BJ57" s="484">
        <v>7.8178799999999997</v>
      </c>
      <c r="BK57" s="484">
        <v>7.810988</v>
      </c>
      <c r="BL57" s="484">
        <v>7.2816289999999997</v>
      </c>
      <c r="BM57" s="484">
        <v>7.9221870000000001</v>
      </c>
      <c r="BN57" s="484">
        <v>7.7980460000000003</v>
      </c>
      <c r="BO57" s="484">
        <v>8.1525060000000007</v>
      </c>
      <c r="BP57" s="484">
        <v>7.9563990000000002</v>
      </c>
      <c r="BQ57" s="484">
        <v>7.9751719999999997</v>
      </c>
      <c r="BR57" s="484">
        <v>8.2449729999999999</v>
      </c>
      <c r="BS57" s="484">
        <v>8.075215</v>
      </c>
      <c r="BT57" s="484">
        <v>8.3649179999999994</v>
      </c>
      <c r="BU57" s="484">
        <v>8.1044289999999997</v>
      </c>
      <c r="BV57" s="484">
        <v>8.3132409999999997</v>
      </c>
    </row>
    <row r="58" spans="1:74" ht="11.1" customHeight="1" x14ac:dyDescent="0.2">
      <c r="A58" s="77"/>
      <c r="B58" s="100"/>
      <c r="C58" s="477"/>
      <c r="D58" s="477"/>
      <c r="E58" s="477"/>
      <c r="F58" s="477"/>
      <c r="G58" s="477"/>
      <c r="H58" s="477"/>
      <c r="I58" s="477"/>
      <c r="J58" s="477"/>
      <c r="K58" s="477"/>
      <c r="L58" s="477"/>
      <c r="M58" s="477"/>
      <c r="N58" s="477"/>
      <c r="O58" s="477"/>
      <c r="P58" s="477"/>
      <c r="Q58" s="477"/>
      <c r="R58" s="477"/>
      <c r="S58" s="477"/>
      <c r="T58" s="477"/>
      <c r="U58" s="477"/>
      <c r="V58" s="477"/>
      <c r="W58" s="477"/>
      <c r="X58" s="477"/>
      <c r="Y58" s="477"/>
      <c r="Z58" s="477"/>
      <c r="AA58" s="477"/>
      <c r="AB58" s="477"/>
      <c r="AC58" s="477"/>
      <c r="AD58" s="477"/>
      <c r="AE58" s="477"/>
      <c r="AF58" s="477"/>
      <c r="AG58" s="477"/>
      <c r="AH58" s="477"/>
      <c r="AI58" s="477"/>
      <c r="AJ58" s="477"/>
      <c r="AK58" s="477"/>
      <c r="AL58" s="477"/>
      <c r="AM58" s="477"/>
      <c r="AN58" s="477"/>
      <c r="AO58" s="477"/>
      <c r="AP58" s="477"/>
      <c r="AQ58" s="477"/>
      <c r="AR58" s="477"/>
      <c r="AS58" s="477"/>
      <c r="AT58" s="477"/>
      <c r="AU58" s="477"/>
      <c r="AV58" s="477"/>
      <c r="AW58" s="477"/>
      <c r="AX58" s="477"/>
      <c r="AY58" s="477"/>
      <c r="AZ58" s="477"/>
      <c r="BA58" s="477"/>
      <c r="BB58" s="477"/>
      <c r="BC58" s="477"/>
      <c r="BD58" s="772"/>
      <c r="BE58" s="772"/>
      <c r="BF58" s="772"/>
      <c r="BG58" s="484"/>
      <c r="BH58" s="484"/>
      <c r="BI58" s="484"/>
      <c r="BJ58" s="484"/>
      <c r="BK58" s="484"/>
      <c r="BL58" s="484"/>
      <c r="BM58" s="484"/>
      <c r="BN58" s="484"/>
      <c r="BO58" s="484"/>
      <c r="BP58" s="484"/>
      <c r="BQ58" s="484"/>
      <c r="BR58" s="484"/>
      <c r="BS58" s="484"/>
      <c r="BT58" s="484"/>
      <c r="BU58" s="484"/>
      <c r="BV58" s="484"/>
    </row>
    <row r="59" spans="1:74" ht="11.1" customHeight="1" x14ac:dyDescent="0.25">
      <c r="A59" s="77"/>
      <c r="B59" s="323" t="s">
        <v>1440</v>
      </c>
      <c r="C59" s="477"/>
      <c r="D59" s="477"/>
      <c r="E59" s="477"/>
      <c r="F59" s="477"/>
      <c r="G59" s="477"/>
      <c r="H59" s="477"/>
      <c r="I59" s="477"/>
      <c r="J59" s="477"/>
      <c r="K59" s="477"/>
      <c r="L59" s="477"/>
      <c r="M59" s="477"/>
      <c r="N59" s="477"/>
      <c r="O59" s="477"/>
      <c r="P59" s="477"/>
      <c r="Q59" s="477"/>
      <c r="R59" s="477"/>
      <c r="S59" s="477"/>
      <c r="T59" s="477"/>
      <c r="U59" s="477"/>
      <c r="V59" s="477"/>
      <c r="W59" s="477"/>
      <c r="X59" s="477"/>
      <c r="Y59" s="477"/>
      <c r="Z59" s="477"/>
      <c r="AA59" s="477"/>
      <c r="AB59" s="477"/>
      <c r="AC59" s="477"/>
      <c r="AD59" s="477"/>
      <c r="AE59" s="477"/>
      <c r="AF59" s="477"/>
      <c r="AG59" s="477"/>
      <c r="AH59" s="477"/>
      <c r="AI59" s="477"/>
      <c r="AJ59" s="477"/>
      <c r="AK59" s="477"/>
      <c r="AL59" s="477"/>
      <c r="AM59" s="477"/>
      <c r="AN59" s="477"/>
      <c r="AO59" s="477"/>
      <c r="AP59" s="477"/>
      <c r="AQ59" s="477"/>
      <c r="AR59" s="477"/>
      <c r="AS59" s="477"/>
      <c r="AT59" s="477"/>
      <c r="AU59" s="477"/>
      <c r="AV59" s="477"/>
      <c r="AW59" s="477"/>
      <c r="AX59" s="477"/>
      <c r="AY59" s="477"/>
      <c r="AZ59" s="477"/>
      <c r="BA59" s="477"/>
      <c r="BB59" s="477"/>
      <c r="BC59" s="477"/>
      <c r="BD59" s="772"/>
      <c r="BE59" s="772"/>
      <c r="BF59" s="772"/>
      <c r="BG59" s="484"/>
      <c r="BH59" s="484"/>
      <c r="BI59" s="484"/>
      <c r="BJ59" s="484"/>
      <c r="BK59" s="484"/>
      <c r="BL59" s="484"/>
      <c r="BM59" s="484"/>
      <c r="BN59" s="484"/>
      <c r="BO59" s="484"/>
      <c r="BP59" s="484"/>
      <c r="BQ59" s="484"/>
      <c r="BR59" s="484"/>
      <c r="BS59" s="484"/>
      <c r="BT59" s="484"/>
      <c r="BU59" s="484"/>
      <c r="BV59" s="484"/>
    </row>
    <row r="60" spans="1:74" s="323" customFormat="1" ht="11.1" customHeight="1" x14ac:dyDescent="0.2">
      <c r="A60" s="564" t="s">
        <v>551</v>
      </c>
      <c r="B60" s="894" t="s">
        <v>550</v>
      </c>
      <c r="C60" s="34">
        <v>450.60219569999998</v>
      </c>
      <c r="D60" s="34">
        <v>418.4695309</v>
      </c>
      <c r="E60" s="34">
        <v>387.84996210000003</v>
      </c>
      <c r="F60" s="34">
        <v>305.59581370000001</v>
      </c>
      <c r="G60" s="34">
        <v>317.75335619999998</v>
      </c>
      <c r="H60" s="34">
        <v>348.11981559999998</v>
      </c>
      <c r="I60" s="34">
        <v>404.02533970000002</v>
      </c>
      <c r="J60" s="34">
        <v>406.13413320000001</v>
      </c>
      <c r="K60" s="34">
        <v>364.23193839999999</v>
      </c>
      <c r="L60" s="34">
        <v>371.3910735</v>
      </c>
      <c r="M60" s="34">
        <v>372.87768460000001</v>
      </c>
      <c r="N60" s="34">
        <v>436.64229210000002</v>
      </c>
      <c r="O60" s="34">
        <v>449.59689470000001</v>
      </c>
      <c r="P60" s="34">
        <v>420.52183719999999</v>
      </c>
      <c r="Q60" s="34">
        <v>400.87250879999999</v>
      </c>
      <c r="R60" s="34">
        <v>368.9901413</v>
      </c>
      <c r="S60" s="34">
        <v>377.47320739999998</v>
      </c>
      <c r="T60" s="34">
        <v>404.9527731</v>
      </c>
      <c r="U60" s="34">
        <v>431.90076090000002</v>
      </c>
      <c r="V60" s="34">
        <v>437.96401989999998</v>
      </c>
      <c r="W60" s="34">
        <v>389.77353629999999</v>
      </c>
      <c r="X60" s="34">
        <v>389.19587209999997</v>
      </c>
      <c r="Y60" s="34">
        <v>404.29565580000002</v>
      </c>
      <c r="Z60" s="34">
        <v>430.08521259999998</v>
      </c>
      <c r="AA60" s="34">
        <v>475.7908248</v>
      </c>
      <c r="AB60" s="34">
        <v>420.54144810000003</v>
      </c>
      <c r="AC60" s="34">
        <v>416.69999539999998</v>
      </c>
      <c r="AD60" s="34">
        <v>372.96519160000003</v>
      </c>
      <c r="AE60" s="34">
        <v>381.2700954</v>
      </c>
      <c r="AF60" s="34">
        <v>395.22878100000003</v>
      </c>
      <c r="AG60" s="34">
        <v>424.97050039999999</v>
      </c>
      <c r="AH60" s="34">
        <v>427.7071603</v>
      </c>
      <c r="AI60" s="34">
        <v>385.34164609999999</v>
      </c>
      <c r="AJ60" s="34">
        <v>382.13636120000001</v>
      </c>
      <c r="AK60" s="34">
        <v>403.6214799</v>
      </c>
      <c r="AL60" s="34">
        <v>452.23905330000002</v>
      </c>
      <c r="AM60" s="34">
        <v>432.6345129</v>
      </c>
      <c r="AN60" s="34">
        <v>387.77142020000002</v>
      </c>
      <c r="AO60" s="34">
        <v>416.62021329999999</v>
      </c>
      <c r="AP60" s="34">
        <v>363.46081550000002</v>
      </c>
      <c r="AQ60" s="34">
        <v>369.21970249999998</v>
      </c>
      <c r="AR60" s="34">
        <v>382.29737210000002</v>
      </c>
      <c r="AS60" s="34">
        <v>417.93171860000001</v>
      </c>
      <c r="AT60" s="34">
        <v>429.17137250000002</v>
      </c>
      <c r="AU60" s="34">
        <v>380.93468990000002</v>
      </c>
      <c r="AV60" s="34">
        <v>386.39443210000002</v>
      </c>
      <c r="AW60" s="34">
        <v>403.42337780000003</v>
      </c>
      <c r="AX60" s="34">
        <v>423.08140739999999</v>
      </c>
      <c r="AY60" s="34">
        <v>467.88619340000002</v>
      </c>
      <c r="AZ60" s="34">
        <v>387.80454789999999</v>
      </c>
      <c r="BA60" s="34">
        <v>383.8659376</v>
      </c>
      <c r="BB60" s="34">
        <v>358.87484970000003</v>
      </c>
      <c r="BC60" s="34">
        <v>374.88181179999998</v>
      </c>
      <c r="BD60" s="727">
        <v>394.78359999999998</v>
      </c>
      <c r="BE60" s="727">
        <v>419.27210000000002</v>
      </c>
      <c r="BF60" s="727">
        <v>423.97570000000002</v>
      </c>
      <c r="BG60" s="487">
        <v>377.7208</v>
      </c>
      <c r="BH60" s="487">
        <v>382.54270000000002</v>
      </c>
      <c r="BI60" s="487">
        <v>394.45870000000002</v>
      </c>
      <c r="BJ60" s="487">
        <v>443.30930000000001</v>
      </c>
      <c r="BK60" s="487">
        <v>464.89870000000002</v>
      </c>
      <c r="BL60" s="487">
        <v>391.66500000000002</v>
      </c>
      <c r="BM60" s="487">
        <v>394.25839999999999</v>
      </c>
      <c r="BN60" s="487">
        <v>354.28620000000001</v>
      </c>
      <c r="BO60" s="487">
        <v>367.72160000000002</v>
      </c>
      <c r="BP60" s="487">
        <v>380.26960000000003</v>
      </c>
      <c r="BQ60" s="487">
        <v>422.48219999999998</v>
      </c>
      <c r="BR60" s="487">
        <v>432.33229999999998</v>
      </c>
      <c r="BS60" s="487">
        <v>384.73</v>
      </c>
      <c r="BT60" s="487">
        <v>388.82990000000001</v>
      </c>
      <c r="BU60" s="487">
        <v>393.24689999999998</v>
      </c>
      <c r="BV60" s="487">
        <v>446.50510000000003</v>
      </c>
    </row>
    <row r="61" spans="1:74" ht="11.1" customHeight="1" x14ac:dyDescent="0.2">
      <c r="A61" s="77" t="s">
        <v>467</v>
      </c>
      <c r="B61" s="568" t="s">
        <v>318</v>
      </c>
      <c r="C61" s="387">
        <v>194.23900180000001</v>
      </c>
      <c r="D61" s="387">
        <v>185.19959729999999</v>
      </c>
      <c r="E61" s="387">
        <v>178.72234850000001</v>
      </c>
      <c r="F61" s="387">
        <v>132.89016939999999</v>
      </c>
      <c r="G61" s="387">
        <v>149.82209599999999</v>
      </c>
      <c r="H61" s="387">
        <v>158.7972043</v>
      </c>
      <c r="I61" s="387">
        <v>172.98179719999999</v>
      </c>
      <c r="J61" s="387">
        <v>177.26757720000001</v>
      </c>
      <c r="K61" s="387">
        <v>170.2624218</v>
      </c>
      <c r="L61" s="387">
        <v>176.49068550000001</v>
      </c>
      <c r="M61" s="387">
        <v>170.29887170000001</v>
      </c>
      <c r="N61" s="387">
        <v>176.54990749999999</v>
      </c>
      <c r="O61" s="387">
        <v>177.7519216</v>
      </c>
      <c r="P61" s="387">
        <v>157.13468460000001</v>
      </c>
      <c r="Q61" s="387">
        <v>186.00796869999999</v>
      </c>
      <c r="R61" s="387">
        <v>183.36601110000001</v>
      </c>
      <c r="S61" s="387">
        <v>189.96734960000001</v>
      </c>
      <c r="T61" s="387">
        <v>188.52227429999999</v>
      </c>
      <c r="U61" s="387">
        <v>190.25366439999999</v>
      </c>
      <c r="V61" s="387">
        <v>195.765063</v>
      </c>
      <c r="W61" s="387">
        <v>185.6664054</v>
      </c>
      <c r="X61" s="387">
        <v>193.62798369999999</v>
      </c>
      <c r="Y61" s="387">
        <v>190.7930145</v>
      </c>
      <c r="Z61" s="387">
        <v>195.96676199999999</v>
      </c>
      <c r="AA61" s="387">
        <v>185.74809049999999</v>
      </c>
      <c r="AB61" s="387">
        <v>175.21441139999999</v>
      </c>
      <c r="AC61" s="387">
        <v>196.3015336</v>
      </c>
      <c r="AD61" s="387">
        <v>182.38847029999999</v>
      </c>
      <c r="AE61" s="387">
        <v>189.7999207</v>
      </c>
      <c r="AF61" s="387">
        <v>187.19802290000001</v>
      </c>
      <c r="AG61" s="387">
        <v>188.23256180000001</v>
      </c>
      <c r="AH61" s="387">
        <v>194.24970339999999</v>
      </c>
      <c r="AI61" s="387">
        <v>186.88200620000001</v>
      </c>
      <c r="AJ61" s="387">
        <v>190.0837315</v>
      </c>
      <c r="AK61" s="387">
        <v>187.77202679999999</v>
      </c>
      <c r="AL61" s="387">
        <v>186.3871225</v>
      </c>
      <c r="AM61" s="387">
        <v>182.12412950000001</v>
      </c>
      <c r="AN61" s="387">
        <v>172.10565439999999</v>
      </c>
      <c r="AO61" s="387">
        <v>193.98198489999999</v>
      </c>
      <c r="AP61" s="387">
        <v>184.45980689999999</v>
      </c>
      <c r="AQ61" s="387">
        <v>191.16459069999999</v>
      </c>
      <c r="AR61" s="387">
        <v>187.359543</v>
      </c>
      <c r="AS61" s="387">
        <v>186.96992760000001</v>
      </c>
      <c r="AT61" s="387">
        <v>198.77153269999999</v>
      </c>
      <c r="AU61" s="387">
        <v>184.36657310000001</v>
      </c>
      <c r="AV61" s="387">
        <v>194.30234179999999</v>
      </c>
      <c r="AW61" s="387">
        <v>190.21010910000001</v>
      </c>
      <c r="AX61" s="387">
        <v>187.2027789</v>
      </c>
      <c r="AY61" s="387">
        <v>183.99528699999999</v>
      </c>
      <c r="AZ61" s="387">
        <v>173.31863319999999</v>
      </c>
      <c r="BA61" s="387">
        <v>185.75917369999999</v>
      </c>
      <c r="BB61" s="387">
        <v>184.7414747</v>
      </c>
      <c r="BC61" s="387">
        <v>195.0179808</v>
      </c>
      <c r="BD61" s="699">
        <v>185.77440000000001</v>
      </c>
      <c r="BE61" s="699">
        <v>191.1361</v>
      </c>
      <c r="BF61" s="699">
        <v>198.60589999999999</v>
      </c>
      <c r="BG61" s="399">
        <v>185.2253</v>
      </c>
      <c r="BH61" s="399">
        <v>192.87809999999999</v>
      </c>
      <c r="BI61" s="399">
        <v>186.94739999999999</v>
      </c>
      <c r="BJ61" s="399">
        <v>189.78579999999999</v>
      </c>
      <c r="BK61" s="399">
        <v>187.38229999999999</v>
      </c>
      <c r="BL61" s="399">
        <v>170.9194</v>
      </c>
      <c r="BM61" s="399">
        <v>192.02879999999999</v>
      </c>
      <c r="BN61" s="399">
        <v>184.9288</v>
      </c>
      <c r="BO61" s="399">
        <v>195.9342</v>
      </c>
      <c r="BP61" s="399">
        <v>187.45830000000001</v>
      </c>
      <c r="BQ61" s="399">
        <v>194.77529999999999</v>
      </c>
      <c r="BR61" s="399">
        <v>197.7148</v>
      </c>
      <c r="BS61" s="399">
        <v>187.24279999999999</v>
      </c>
      <c r="BT61" s="399">
        <v>194.61240000000001</v>
      </c>
      <c r="BU61" s="399">
        <v>187.04660000000001</v>
      </c>
      <c r="BV61" s="399">
        <v>191.73320000000001</v>
      </c>
    </row>
    <row r="62" spans="1:74" ht="11.1" customHeight="1" x14ac:dyDescent="0.2">
      <c r="A62" s="77" t="s">
        <v>468</v>
      </c>
      <c r="B62" s="568" t="s">
        <v>1050</v>
      </c>
      <c r="C62" s="387">
        <v>180.34251459999999</v>
      </c>
      <c r="D62" s="387">
        <v>165.9473256</v>
      </c>
      <c r="E62" s="387">
        <v>147.45953979999999</v>
      </c>
      <c r="F62" s="387">
        <v>122.32462959999999</v>
      </c>
      <c r="G62" s="387">
        <v>112.05017359999999</v>
      </c>
      <c r="H62" s="387">
        <v>115.22890870000001</v>
      </c>
      <c r="I62" s="387">
        <v>133.42298729999999</v>
      </c>
      <c r="J62" s="387">
        <v>129.87090370000001</v>
      </c>
      <c r="K62" s="387">
        <v>116.33255490000001</v>
      </c>
      <c r="L62" s="387">
        <v>125.2177429</v>
      </c>
      <c r="M62" s="387">
        <v>132.1356959</v>
      </c>
      <c r="N62" s="387">
        <v>172.6678837</v>
      </c>
      <c r="O62" s="387">
        <v>180.71110160000001</v>
      </c>
      <c r="P62" s="387">
        <v>167.87557140000001</v>
      </c>
      <c r="Q62" s="387">
        <v>142.74894</v>
      </c>
      <c r="R62" s="387">
        <v>122.5748123</v>
      </c>
      <c r="S62" s="387">
        <v>114.08245340000001</v>
      </c>
      <c r="T62" s="387">
        <v>121.009153</v>
      </c>
      <c r="U62" s="387">
        <v>130.5453938</v>
      </c>
      <c r="V62" s="387">
        <v>131.55077270000001</v>
      </c>
      <c r="W62" s="387">
        <v>115.3025416</v>
      </c>
      <c r="X62" s="387">
        <v>121.84666540000001</v>
      </c>
      <c r="Y62" s="387">
        <v>145.11575719999999</v>
      </c>
      <c r="Z62" s="387">
        <v>162.75669049999999</v>
      </c>
      <c r="AA62" s="387">
        <v>193.89926460000001</v>
      </c>
      <c r="AB62" s="387">
        <v>164.9649891</v>
      </c>
      <c r="AC62" s="387">
        <v>150.01239559999999</v>
      </c>
      <c r="AD62" s="387">
        <v>126.9465785</v>
      </c>
      <c r="AE62" s="387">
        <v>120.564435</v>
      </c>
      <c r="AF62" s="387">
        <v>124.82822059999999</v>
      </c>
      <c r="AG62" s="387">
        <v>139.69879950000001</v>
      </c>
      <c r="AH62" s="387">
        <v>138.37694389999999</v>
      </c>
      <c r="AI62" s="387">
        <v>123.5083693</v>
      </c>
      <c r="AJ62" s="387">
        <v>127.2174014</v>
      </c>
      <c r="AK62" s="387">
        <v>149.400149</v>
      </c>
      <c r="AL62" s="387">
        <v>182.72592839999999</v>
      </c>
      <c r="AM62" s="387">
        <v>178.7586527</v>
      </c>
      <c r="AN62" s="387">
        <v>159.49952429999999</v>
      </c>
      <c r="AO62" s="387">
        <v>162.9074578</v>
      </c>
      <c r="AP62" s="387">
        <v>130.54719779999999</v>
      </c>
      <c r="AQ62" s="387">
        <v>124.7679165</v>
      </c>
      <c r="AR62" s="387">
        <v>127.5449655</v>
      </c>
      <c r="AS62" s="387">
        <v>143.93043750000001</v>
      </c>
      <c r="AT62" s="387">
        <v>144.36888200000001</v>
      </c>
      <c r="AU62" s="387">
        <v>128.126406</v>
      </c>
      <c r="AV62" s="387">
        <v>131.5861908</v>
      </c>
      <c r="AW62" s="387">
        <v>152.5116099</v>
      </c>
      <c r="AX62" s="387">
        <v>171.37417669999999</v>
      </c>
      <c r="AY62" s="387">
        <v>200.22826610000001</v>
      </c>
      <c r="AZ62" s="387">
        <v>160.5961743</v>
      </c>
      <c r="BA62" s="387">
        <v>150.84511610000001</v>
      </c>
      <c r="BB62" s="387">
        <v>129.15528789999999</v>
      </c>
      <c r="BC62" s="387">
        <v>125.4624445</v>
      </c>
      <c r="BD62" s="699">
        <v>126.8845</v>
      </c>
      <c r="BE62" s="699">
        <v>143.59690000000001</v>
      </c>
      <c r="BF62" s="699">
        <v>143.99770000000001</v>
      </c>
      <c r="BG62" s="399">
        <v>128.5249</v>
      </c>
      <c r="BH62" s="399">
        <v>135.70830000000001</v>
      </c>
      <c r="BI62" s="399">
        <v>149.73920000000001</v>
      </c>
      <c r="BJ62" s="399">
        <v>177.4616</v>
      </c>
      <c r="BK62" s="399">
        <v>193.63720000000001</v>
      </c>
      <c r="BL62" s="399">
        <v>161.56049999999999</v>
      </c>
      <c r="BM62" s="399">
        <v>157.1634</v>
      </c>
      <c r="BN62" s="399">
        <v>130.99459999999999</v>
      </c>
      <c r="BO62" s="399">
        <v>123.9615</v>
      </c>
      <c r="BP62" s="399">
        <v>125.70140000000001</v>
      </c>
      <c r="BQ62" s="399">
        <v>141.33840000000001</v>
      </c>
      <c r="BR62" s="399">
        <v>144.7294</v>
      </c>
      <c r="BS62" s="399">
        <v>127.1062</v>
      </c>
      <c r="BT62" s="399">
        <v>135.10550000000001</v>
      </c>
      <c r="BU62" s="399">
        <v>147.96549999999999</v>
      </c>
      <c r="BV62" s="399">
        <v>175.3357</v>
      </c>
    </row>
    <row r="63" spans="1:74" s="893" customFormat="1" ht="11.1" customHeight="1" x14ac:dyDescent="0.2">
      <c r="A63" s="288" t="s">
        <v>162</v>
      </c>
      <c r="B63" s="895" t="s">
        <v>478</v>
      </c>
      <c r="C63" s="892">
        <v>75.091090660000006</v>
      </c>
      <c r="D63" s="892">
        <v>66.452992890000004</v>
      </c>
      <c r="E63" s="892">
        <v>60.738485099999998</v>
      </c>
      <c r="F63" s="892">
        <v>49.48141287</v>
      </c>
      <c r="G63" s="892">
        <v>54.951498010000002</v>
      </c>
      <c r="H63" s="892">
        <v>73.194100770000006</v>
      </c>
      <c r="I63" s="892">
        <v>96.690966509999996</v>
      </c>
      <c r="J63" s="892">
        <v>98.066063689999993</v>
      </c>
      <c r="K63" s="892">
        <v>76.737359760000004</v>
      </c>
      <c r="L63" s="892">
        <v>68.753056509999993</v>
      </c>
      <c r="M63" s="892">
        <v>69.543515069999998</v>
      </c>
      <c r="N63" s="892">
        <v>86.494912369999994</v>
      </c>
      <c r="O63" s="892">
        <v>90.112244820000001</v>
      </c>
      <c r="P63" s="892">
        <v>94.588821539999998</v>
      </c>
      <c r="Q63" s="892">
        <v>71.093973300000002</v>
      </c>
      <c r="R63" s="892">
        <v>62.060646890000001</v>
      </c>
      <c r="S63" s="892">
        <v>72.401777769999995</v>
      </c>
      <c r="T63" s="892">
        <v>94.432674849999998</v>
      </c>
      <c r="U63" s="892">
        <v>110.08007600000001</v>
      </c>
      <c r="V63" s="892">
        <v>109.6265574</v>
      </c>
      <c r="W63" s="892">
        <v>87.815918260000004</v>
      </c>
      <c r="X63" s="892">
        <v>72.699596240000005</v>
      </c>
      <c r="Y63" s="892">
        <v>67.398213029999994</v>
      </c>
      <c r="Z63" s="892">
        <v>70.34013333</v>
      </c>
      <c r="AA63" s="892">
        <v>95.509708509999996</v>
      </c>
      <c r="AB63" s="892">
        <v>79.789618140000002</v>
      </c>
      <c r="AC63" s="892">
        <v>69.752305030000002</v>
      </c>
      <c r="AD63" s="892">
        <v>63.016825480000001</v>
      </c>
      <c r="AE63" s="892">
        <v>70.271978520000005</v>
      </c>
      <c r="AF63" s="892">
        <v>82.589220269999998</v>
      </c>
      <c r="AG63" s="892">
        <v>96.405377950000002</v>
      </c>
      <c r="AH63" s="892">
        <v>94.446751699999993</v>
      </c>
      <c r="AI63" s="892">
        <v>74.337953240000004</v>
      </c>
      <c r="AJ63" s="892">
        <v>64.201467010000002</v>
      </c>
      <c r="AK63" s="892">
        <v>65.835986879999993</v>
      </c>
      <c r="AL63" s="892">
        <v>82.492241199999995</v>
      </c>
      <c r="AM63" s="892">
        <v>71.117969489999993</v>
      </c>
      <c r="AN63" s="892">
        <v>55.593812</v>
      </c>
      <c r="AO63" s="892">
        <v>59.097009440000001</v>
      </c>
      <c r="AP63" s="892">
        <v>47.840493459999998</v>
      </c>
      <c r="AQ63" s="892">
        <v>52.65343421</v>
      </c>
      <c r="AR63" s="892">
        <v>66.779546310000001</v>
      </c>
      <c r="AS63" s="892">
        <v>86.397592259999996</v>
      </c>
      <c r="AT63" s="892">
        <v>85.397196589999993</v>
      </c>
      <c r="AU63" s="892">
        <v>67.828393460000001</v>
      </c>
      <c r="AV63" s="892">
        <v>59.872138309999997</v>
      </c>
      <c r="AW63" s="892">
        <v>60.088341479999997</v>
      </c>
      <c r="AX63" s="892">
        <v>63.870690619999998</v>
      </c>
      <c r="AY63" s="892">
        <v>83.030610629999998</v>
      </c>
      <c r="AZ63" s="892">
        <v>53.29848689</v>
      </c>
      <c r="BA63" s="892">
        <v>46.629618239999999</v>
      </c>
      <c r="BB63" s="892">
        <v>44.36644561</v>
      </c>
      <c r="BC63" s="892">
        <v>53.769356870000003</v>
      </c>
      <c r="BD63" s="744">
        <v>81.511420000000001</v>
      </c>
      <c r="BE63" s="744">
        <v>83.905410000000003</v>
      </c>
      <c r="BF63" s="744">
        <v>80.738249999999994</v>
      </c>
      <c r="BG63" s="563">
        <v>63.35718</v>
      </c>
      <c r="BH63" s="563">
        <v>53.32244</v>
      </c>
      <c r="BI63" s="563">
        <v>57.158819999999999</v>
      </c>
      <c r="BJ63" s="563">
        <v>75.428070000000005</v>
      </c>
      <c r="BK63" s="563">
        <v>83.247230000000002</v>
      </c>
      <c r="BL63" s="563">
        <v>58.593789999999998</v>
      </c>
      <c r="BM63" s="563">
        <v>44.434220000000003</v>
      </c>
      <c r="BN63" s="563">
        <v>37.751100000000001</v>
      </c>
      <c r="BO63" s="563">
        <v>47.193869999999997</v>
      </c>
      <c r="BP63" s="563">
        <v>66.496520000000004</v>
      </c>
      <c r="BQ63" s="563">
        <v>85.734729999999999</v>
      </c>
      <c r="BR63" s="563">
        <v>89.254310000000004</v>
      </c>
      <c r="BS63" s="563">
        <v>69.767740000000003</v>
      </c>
      <c r="BT63" s="563">
        <v>58.478270000000002</v>
      </c>
      <c r="BU63" s="563">
        <v>57.621510000000001</v>
      </c>
      <c r="BV63" s="563">
        <v>78.802499999999995</v>
      </c>
    </row>
    <row r="64" spans="1:74" s="204" customFormat="1" ht="12" customHeight="1" x14ac:dyDescent="0.2">
      <c r="A64" s="203"/>
      <c r="B64" s="1099" t="s">
        <v>1506</v>
      </c>
      <c r="C64" s="1099"/>
      <c r="D64" s="1099"/>
      <c r="E64" s="1099"/>
      <c r="F64" s="1099"/>
      <c r="G64" s="1099"/>
      <c r="H64" s="1099"/>
      <c r="I64" s="1099"/>
      <c r="J64" s="1099"/>
      <c r="K64" s="1099"/>
      <c r="L64" s="1099"/>
      <c r="M64" s="1099"/>
      <c r="N64" s="1099"/>
      <c r="O64" s="1099"/>
      <c r="P64" s="1099"/>
      <c r="Q64" s="1099"/>
      <c r="R64" s="893"/>
      <c r="AY64" s="219"/>
      <c r="AZ64" s="219"/>
      <c r="BA64" s="219"/>
      <c r="BB64" s="219"/>
      <c r="BC64" s="219"/>
      <c r="BD64" s="838"/>
      <c r="BE64" s="838"/>
      <c r="BF64" s="838"/>
      <c r="BG64" s="219"/>
      <c r="BH64" s="219"/>
      <c r="BI64" s="219"/>
      <c r="BJ64" s="219"/>
    </row>
    <row r="65" spans="1:74" s="204" customFormat="1" ht="12" customHeight="1" x14ac:dyDescent="0.2">
      <c r="A65" s="203"/>
      <c r="B65" s="1099" t="s">
        <v>1507</v>
      </c>
      <c r="C65" s="1099"/>
      <c r="D65" s="1099"/>
      <c r="E65" s="1099"/>
      <c r="F65" s="1099"/>
      <c r="G65" s="1099"/>
      <c r="H65" s="1099"/>
      <c r="I65" s="1099"/>
      <c r="J65" s="1099"/>
      <c r="K65" s="1099"/>
      <c r="L65" s="1099"/>
      <c r="M65" s="1099"/>
      <c r="N65" s="1099"/>
      <c r="O65" s="1099"/>
      <c r="P65" s="1099"/>
      <c r="Q65" s="1099"/>
      <c r="R65" s="893"/>
      <c r="AY65" s="219"/>
      <c r="AZ65" s="219"/>
      <c r="BA65" s="219"/>
      <c r="BB65" s="219"/>
      <c r="BC65" s="219"/>
      <c r="BD65" s="839"/>
      <c r="BE65" s="839"/>
      <c r="BF65" s="839"/>
      <c r="BG65" s="219"/>
      <c r="BH65" s="219"/>
      <c r="BI65" s="219"/>
      <c r="BJ65" s="219"/>
    </row>
    <row r="66" spans="1:74" s="204" customFormat="1" ht="12" customHeight="1" x14ac:dyDescent="0.25">
      <c r="A66" s="203"/>
      <c r="B66" s="1099" t="s">
        <v>1508</v>
      </c>
      <c r="C66" s="976"/>
      <c r="D66" s="976"/>
      <c r="E66" s="976"/>
      <c r="F66" s="976"/>
      <c r="G66" s="976"/>
      <c r="H66" s="976"/>
      <c r="I66" s="976"/>
      <c r="J66" s="976"/>
      <c r="K66" s="976"/>
      <c r="L66" s="976"/>
      <c r="M66" s="976"/>
      <c r="N66" s="976"/>
      <c r="O66" s="976"/>
      <c r="P66" s="976"/>
      <c r="Q66" s="976"/>
      <c r="R66" s="893"/>
      <c r="AY66" s="219"/>
      <c r="AZ66" s="219"/>
      <c r="BA66" s="219"/>
      <c r="BB66" s="219"/>
      <c r="BC66" s="219"/>
      <c r="BD66" s="839"/>
      <c r="BE66" s="839"/>
      <c r="BF66" s="839"/>
      <c r="BG66" s="219"/>
      <c r="BH66" s="219"/>
      <c r="BI66" s="219"/>
      <c r="BJ66" s="219"/>
    </row>
    <row r="67" spans="1:74" s="331" customFormat="1" ht="12" customHeight="1" x14ac:dyDescent="0.3">
      <c r="A67" s="333"/>
      <c r="B67" s="914" t="s">
        <v>834</v>
      </c>
      <c r="C67" s="914"/>
      <c r="D67" s="914"/>
      <c r="E67" s="914"/>
      <c r="F67" s="914"/>
      <c r="G67" s="914"/>
      <c r="H67" s="915"/>
      <c r="I67" s="914"/>
      <c r="J67" s="914"/>
      <c r="K67" s="914"/>
      <c r="L67" s="914"/>
      <c r="M67" s="914"/>
      <c r="N67" s="914"/>
      <c r="O67" s="914"/>
      <c r="P67" s="914"/>
      <c r="Q67" s="914"/>
      <c r="R67" s="916"/>
      <c r="S67" s="344"/>
      <c r="T67" s="344"/>
      <c r="U67" s="344"/>
      <c r="V67" s="344"/>
      <c r="W67" s="344"/>
      <c r="X67" s="344"/>
      <c r="Y67" s="344"/>
      <c r="Z67" s="344"/>
      <c r="AA67" s="344"/>
      <c r="AB67" s="344"/>
      <c r="AC67" s="345"/>
      <c r="AD67" s="345"/>
      <c r="AE67" s="345"/>
      <c r="AF67" s="345"/>
      <c r="AG67" s="345"/>
      <c r="AH67" s="345"/>
      <c r="AI67" s="345"/>
      <c r="AJ67" s="345"/>
      <c r="AK67" s="345"/>
      <c r="AL67" s="345"/>
      <c r="AM67" s="345"/>
      <c r="AN67" s="345"/>
      <c r="AO67" s="345"/>
      <c r="AP67" s="345"/>
      <c r="AQ67" s="345"/>
      <c r="AR67" s="345"/>
      <c r="AS67" s="345"/>
      <c r="AT67" s="345"/>
      <c r="AU67" s="345"/>
      <c r="AV67" s="345"/>
      <c r="AW67" s="345"/>
      <c r="AX67" s="345"/>
      <c r="AY67" s="345"/>
      <c r="AZ67" s="345"/>
      <c r="BA67" s="345"/>
      <c r="BB67" s="345"/>
      <c r="BC67" s="345"/>
      <c r="BD67" s="815"/>
      <c r="BE67" s="815"/>
      <c r="BF67" s="815"/>
      <c r="BG67" s="345"/>
      <c r="BH67" s="345"/>
      <c r="BI67" s="345"/>
      <c r="BJ67" s="345"/>
      <c r="BK67" s="345"/>
      <c r="BL67" s="345"/>
      <c r="BM67" s="345"/>
      <c r="BN67" s="345"/>
      <c r="BO67" s="345"/>
      <c r="BP67" s="345"/>
      <c r="BQ67" s="345"/>
      <c r="BR67" s="345"/>
      <c r="BS67" s="345"/>
      <c r="BT67" s="345"/>
      <c r="BU67" s="345"/>
      <c r="BV67" s="345"/>
    </row>
    <row r="68" spans="1:74" s="204" customFormat="1" ht="12" customHeight="1" x14ac:dyDescent="0.25">
      <c r="A68" s="203"/>
      <c r="B68" s="988" t="str">
        <f>Dates!$G$2</f>
        <v>EIA completed modeling and analysis for this report on Thursday, September 5, 2024.</v>
      </c>
      <c r="C68" s="989"/>
      <c r="D68" s="989"/>
      <c r="E68" s="989"/>
      <c r="F68" s="989"/>
      <c r="G68" s="989"/>
      <c r="H68" s="989"/>
      <c r="I68" s="989"/>
      <c r="J68" s="989"/>
      <c r="K68" s="989"/>
      <c r="L68" s="989"/>
      <c r="M68" s="989"/>
      <c r="N68" s="989"/>
      <c r="O68" s="989"/>
      <c r="P68" s="989"/>
      <c r="Q68" s="989"/>
      <c r="R68" s="917"/>
      <c r="AY68" s="219"/>
      <c r="AZ68" s="219"/>
      <c r="BA68" s="219"/>
      <c r="BB68" s="219"/>
      <c r="BC68" s="219"/>
      <c r="BD68" s="839"/>
      <c r="BE68" s="839"/>
      <c r="BF68" s="839"/>
      <c r="BG68" s="219"/>
      <c r="BH68" s="219"/>
      <c r="BI68" s="219"/>
      <c r="BJ68" s="219"/>
    </row>
    <row r="69" spans="1:74" s="204" customFormat="1" ht="12" customHeight="1" x14ac:dyDescent="0.25">
      <c r="A69" s="203"/>
      <c r="B69" s="987" t="s">
        <v>487</v>
      </c>
      <c r="C69" s="980"/>
      <c r="D69" s="980"/>
      <c r="E69" s="980"/>
      <c r="F69" s="980"/>
      <c r="G69" s="980"/>
      <c r="H69" s="980"/>
      <c r="I69" s="980"/>
      <c r="J69" s="980"/>
      <c r="K69" s="980"/>
      <c r="L69" s="980"/>
      <c r="M69" s="980"/>
      <c r="N69" s="980"/>
      <c r="O69" s="980"/>
      <c r="P69" s="980"/>
      <c r="Q69" s="980"/>
      <c r="R69" s="893"/>
      <c r="AY69" s="219"/>
      <c r="AZ69" s="219"/>
      <c r="BA69" s="219"/>
      <c r="BB69" s="219"/>
      <c r="BC69" s="219"/>
      <c r="BD69" s="839"/>
      <c r="BE69" s="839"/>
      <c r="BF69" s="839"/>
      <c r="BG69" s="219"/>
      <c r="BH69" s="219"/>
      <c r="BI69" s="219"/>
      <c r="BJ69" s="219"/>
    </row>
    <row r="70" spans="1:74" s="204" customFormat="1" ht="12" customHeight="1" x14ac:dyDescent="0.25">
      <c r="A70" s="203"/>
      <c r="B70" s="923" t="s">
        <v>495</v>
      </c>
      <c r="C70" s="353"/>
      <c r="D70" s="353"/>
      <c r="E70" s="353"/>
      <c r="F70" s="353"/>
      <c r="G70" s="353"/>
      <c r="H70" s="947"/>
      <c r="I70" s="353"/>
      <c r="J70" s="353"/>
      <c r="K70" s="353"/>
      <c r="L70" s="353"/>
      <c r="M70" s="353"/>
      <c r="N70" s="353"/>
      <c r="O70" s="353"/>
      <c r="P70" s="353"/>
      <c r="Q70" s="353"/>
      <c r="R70" s="893"/>
      <c r="AY70" s="219"/>
      <c r="AZ70" s="219"/>
      <c r="BA70" s="219"/>
      <c r="BB70" s="219"/>
      <c r="BC70" s="219"/>
      <c r="BD70" s="839"/>
      <c r="BE70" s="839"/>
      <c r="BF70" s="839"/>
      <c r="BG70" s="219"/>
      <c r="BH70" s="219"/>
      <c r="BI70" s="219"/>
      <c r="BJ70" s="219"/>
    </row>
    <row r="71" spans="1:74" s="204" customFormat="1" ht="12" customHeight="1" x14ac:dyDescent="0.25">
      <c r="A71" s="203"/>
      <c r="B71" s="979" t="s">
        <v>1456</v>
      </c>
      <c r="C71" s="980"/>
      <c r="D71" s="980"/>
      <c r="E71" s="980"/>
      <c r="F71" s="980"/>
      <c r="G71" s="980"/>
      <c r="H71" s="980"/>
      <c r="I71" s="980"/>
      <c r="J71" s="980"/>
      <c r="K71" s="980"/>
      <c r="L71" s="980"/>
      <c r="M71" s="980"/>
      <c r="N71" s="980"/>
      <c r="O71" s="980"/>
      <c r="P71" s="980"/>
      <c r="Q71" s="980"/>
      <c r="R71" s="893"/>
      <c r="AY71" s="219"/>
      <c r="AZ71" s="219"/>
      <c r="BA71" s="219"/>
      <c r="BB71" s="219"/>
      <c r="BC71" s="219"/>
      <c r="BD71" s="839"/>
      <c r="BE71" s="839"/>
      <c r="BF71" s="839"/>
      <c r="BG71" s="219"/>
      <c r="BH71" s="219"/>
      <c r="BI71" s="219"/>
      <c r="BJ71" s="219"/>
    </row>
    <row r="72" spans="1:74" s="204" customFormat="1" ht="12" customHeight="1" x14ac:dyDescent="0.2">
      <c r="A72" s="203"/>
      <c r="B72" s="968" t="s">
        <v>848</v>
      </c>
      <c r="C72" s="968"/>
      <c r="D72" s="968"/>
      <c r="E72" s="968"/>
      <c r="F72" s="968"/>
      <c r="G72" s="968"/>
      <c r="H72" s="968"/>
      <c r="I72" s="968"/>
      <c r="J72" s="968"/>
      <c r="K72" s="968"/>
      <c r="L72" s="968"/>
      <c r="M72" s="968"/>
      <c r="N72" s="968"/>
      <c r="O72" s="968"/>
      <c r="P72" s="968"/>
      <c r="Q72" s="968"/>
      <c r="R72" s="968"/>
      <c r="AY72" s="219"/>
      <c r="AZ72" s="219"/>
      <c r="BA72" s="219"/>
      <c r="BB72" s="219"/>
      <c r="BC72" s="219"/>
      <c r="BD72" s="839"/>
      <c r="BE72" s="839"/>
      <c r="BF72" s="839"/>
      <c r="BG72" s="219"/>
      <c r="BH72" s="219"/>
      <c r="BI72" s="219"/>
      <c r="BJ72" s="219"/>
    </row>
    <row r="73" spans="1:74" s="204" customFormat="1" ht="12" customHeight="1" x14ac:dyDescent="0.25">
      <c r="A73" s="203"/>
      <c r="B73" s="974" t="s">
        <v>1505</v>
      </c>
      <c r="C73" s="975"/>
      <c r="D73" s="975"/>
      <c r="E73" s="975"/>
      <c r="F73" s="975"/>
      <c r="G73" s="975"/>
      <c r="H73" s="975"/>
      <c r="I73" s="975"/>
      <c r="J73" s="975"/>
      <c r="K73" s="975"/>
      <c r="L73" s="975"/>
      <c r="M73" s="975"/>
      <c r="N73" s="975"/>
      <c r="O73" s="975"/>
      <c r="P73" s="975"/>
      <c r="Q73" s="976"/>
      <c r="R73" s="893"/>
      <c r="AY73" s="219"/>
      <c r="AZ73" s="219"/>
      <c r="BA73" s="219"/>
      <c r="BB73" s="219"/>
      <c r="BC73" s="219"/>
      <c r="BD73" s="839"/>
      <c r="BE73" s="839"/>
      <c r="BF73" s="839"/>
      <c r="BG73" s="219"/>
      <c r="BH73" s="219"/>
      <c r="BI73" s="219"/>
      <c r="BJ73" s="219"/>
    </row>
    <row r="74" spans="1:74" s="204" customFormat="1" ht="12" customHeight="1" x14ac:dyDescent="0.25">
      <c r="A74" s="203"/>
      <c r="B74" s="974" t="s">
        <v>498</v>
      </c>
      <c r="C74" s="976"/>
      <c r="D74" s="976"/>
      <c r="E74" s="976"/>
      <c r="F74" s="976"/>
      <c r="G74" s="976"/>
      <c r="H74" s="976"/>
      <c r="I74" s="976"/>
      <c r="J74" s="976"/>
      <c r="K74" s="976"/>
      <c r="L74" s="976"/>
      <c r="M74" s="976"/>
      <c r="N74" s="976"/>
      <c r="O74" s="976"/>
      <c r="P74" s="976"/>
      <c r="Q74" s="976"/>
      <c r="R74" s="893"/>
      <c r="AY74" s="219"/>
      <c r="AZ74" s="219"/>
      <c r="BA74" s="219"/>
      <c r="BB74" s="219"/>
      <c r="BC74" s="219"/>
      <c r="BD74" s="839"/>
      <c r="BE74" s="839"/>
      <c r="BF74" s="839"/>
      <c r="BG74" s="219"/>
      <c r="BH74" s="219"/>
      <c r="BI74" s="219"/>
      <c r="BJ74" s="219"/>
    </row>
    <row r="75" spans="1:74" s="204" customFormat="1" ht="12" customHeight="1" x14ac:dyDescent="0.25">
      <c r="A75" s="203"/>
      <c r="B75" s="978" t="s">
        <v>1458</v>
      </c>
      <c r="C75" s="976"/>
      <c r="D75" s="976"/>
      <c r="E75" s="976"/>
      <c r="F75" s="976"/>
      <c r="G75" s="976"/>
      <c r="H75" s="976"/>
      <c r="I75" s="976"/>
      <c r="J75" s="976"/>
      <c r="K75" s="976"/>
      <c r="L75" s="976"/>
      <c r="M75" s="976"/>
      <c r="N75" s="976"/>
      <c r="O75" s="976"/>
      <c r="P75" s="976"/>
      <c r="Q75" s="976"/>
      <c r="R75" s="893"/>
      <c r="AY75" s="219"/>
      <c r="AZ75" s="219"/>
      <c r="BA75" s="219"/>
      <c r="BB75" s="219"/>
      <c r="BC75" s="219"/>
      <c r="BD75" s="839"/>
      <c r="BE75" s="839"/>
      <c r="BF75" s="839"/>
      <c r="BG75" s="219"/>
      <c r="BH75" s="219"/>
      <c r="BI75" s="219"/>
      <c r="BJ75" s="219"/>
    </row>
    <row r="76" spans="1:74" x14ac:dyDescent="0.2">
      <c r="BK76" s="137"/>
      <c r="BL76" s="137"/>
      <c r="BM76" s="137"/>
      <c r="BN76" s="137"/>
      <c r="BO76" s="137"/>
      <c r="BP76" s="137"/>
      <c r="BQ76" s="137"/>
      <c r="BR76" s="137"/>
      <c r="BS76" s="137"/>
      <c r="BT76" s="137"/>
      <c r="BU76" s="137"/>
      <c r="BV76" s="137"/>
    </row>
    <row r="77" spans="1:74" x14ac:dyDescent="0.2">
      <c r="BK77" s="137"/>
      <c r="BL77" s="137"/>
      <c r="BM77" s="137"/>
      <c r="BN77" s="137"/>
      <c r="BO77" s="137"/>
      <c r="BP77" s="137"/>
      <c r="BQ77" s="137"/>
      <c r="BR77" s="137"/>
      <c r="BS77" s="137"/>
      <c r="BT77" s="137"/>
      <c r="BU77" s="137"/>
      <c r="BV77" s="137"/>
    </row>
    <row r="78" spans="1:74" x14ac:dyDescent="0.2">
      <c r="BK78" s="137"/>
      <c r="BL78" s="137"/>
      <c r="BM78" s="137"/>
      <c r="BN78" s="137"/>
      <c r="BO78" s="137"/>
      <c r="BP78" s="137"/>
      <c r="BQ78" s="137"/>
      <c r="BR78" s="137"/>
      <c r="BS78" s="137"/>
      <c r="BT78" s="137"/>
      <c r="BU78" s="137"/>
      <c r="BV78" s="137"/>
    </row>
    <row r="79" spans="1:74" x14ac:dyDescent="0.2">
      <c r="BK79" s="137"/>
      <c r="BL79" s="137"/>
      <c r="BM79" s="137"/>
      <c r="BN79" s="137"/>
      <c r="BO79" s="137"/>
      <c r="BP79" s="137"/>
      <c r="BQ79" s="137"/>
      <c r="BR79" s="137"/>
      <c r="BS79" s="137"/>
      <c r="BT79" s="137"/>
      <c r="BU79" s="137"/>
      <c r="BV79" s="137"/>
    </row>
    <row r="80" spans="1:74" x14ac:dyDescent="0.2">
      <c r="BK80" s="137"/>
      <c r="BL80" s="137"/>
      <c r="BM80" s="137"/>
      <c r="BN80" s="137"/>
      <c r="BO80" s="137"/>
      <c r="BP80" s="137"/>
      <c r="BQ80" s="137"/>
      <c r="BR80" s="137"/>
      <c r="BS80" s="137"/>
      <c r="BT80" s="137"/>
      <c r="BU80" s="137"/>
      <c r="BV80" s="137"/>
    </row>
    <row r="81" spans="63:74" x14ac:dyDescent="0.2">
      <c r="BK81" s="137"/>
      <c r="BL81" s="137"/>
      <c r="BM81" s="137"/>
      <c r="BN81" s="137"/>
      <c r="BO81" s="137"/>
      <c r="BP81" s="137"/>
      <c r="BQ81" s="137"/>
      <c r="BR81" s="137"/>
      <c r="BS81" s="137"/>
      <c r="BT81" s="137"/>
      <c r="BU81" s="137"/>
      <c r="BV81" s="137"/>
    </row>
    <row r="82" spans="63:74" x14ac:dyDescent="0.2">
      <c r="BK82" s="137"/>
      <c r="BL82" s="137"/>
      <c r="BM82" s="137"/>
      <c r="BN82" s="137"/>
      <c r="BO82" s="137"/>
      <c r="BP82" s="137"/>
      <c r="BQ82" s="137"/>
      <c r="BR82" s="137"/>
      <c r="BS82" s="137"/>
      <c r="BT82" s="137"/>
      <c r="BU82" s="137"/>
      <c r="BV82" s="137"/>
    </row>
    <row r="83" spans="63:74" x14ac:dyDescent="0.2">
      <c r="BK83" s="137"/>
      <c r="BL83" s="137"/>
      <c r="BM83" s="137"/>
      <c r="BN83" s="137"/>
      <c r="BO83" s="137"/>
      <c r="BP83" s="137"/>
      <c r="BQ83" s="137"/>
      <c r="BR83" s="137"/>
      <c r="BS83" s="137"/>
      <c r="BT83" s="137"/>
      <c r="BU83" s="137"/>
      <c r="BV83" s="137"/>
    </row>
    <row r="84" spans="63:74" x14ac:dyDescent="0.2">
      <c r="BK84" s="137"/>
      <c r="BL84" s="137"/>
      <c r="BM84" s="137"/>
      <c r="BN84" s="137"/>
      <c r="BO84" s="137"/>
      <c r="BP84" s="137"/>
      <c r="BQ84" s="137"/>
      <c r="BR84" s="137"/>
      <c r="BS84" s="137"/>
      <c r="BT84" s="137"/>
      <c r="BU84" s="137"/>
      <c r="BV84" s="137"/>
    </row>
    <row r="85" spans="63:74" x14ac:dyDescent="0.2">
      <c r="BK85" s="137"/>
      <c r="BL85" s="137"/>
      <c r="BM85" s="137"/>
      <c r="BN85" s="137"/>
      <c r="BO85" s="137"/>
      <c r="BP85" s="137"/>
      <c r="BQ85" s="137"/>
      <c r="BR85" s="137"/>
      <c r="BS85" s="137"/>
      <c r="BT85" s="137"/>
      <c r="BU85" s="137"/>
      <c r="BV85" s="137"/>
    </row>
    <row r="86" spans="63:74" x14ac:dyDescent="0.2">
      <c r="BK86" s="137"/>
      <c r="BL86" s="137"/>
      <c r="BM86" s="137"/>
      <c r="BN86" s="137"/>
      <c r="BO86" s="137"/>
      <c r="BP86" s="137"/>
      <c r="BQ86" s="137"/>
      <c r="BR86" s="137"/>
      <c r="BS86" s="137"/>
      <c r="BT86" s="137"/>
      <c r="BU86" s="137"/>
      <c r="BV86" s="137"/>
    </row>
    <row r="87" spans="63:74" x14ac:dyDescent="0.2">
      <c r="BK87" s="137"/>
      <c r="BL87" s="137"/>
      <c r="BM87" s="137"/>
      <c r="BN87" s="137"/>
      <c r="BO87" s="137"/>
      <c r="BP87" s="137"/>
      <c r="BQ87" s="137"/>
      <c r="BR87" s="137"/>
      <c r="BS87" s="137"/>
      <c r="BT87" s="137"/>
      <c r="BU87" s="137"/>
      <c r="BV87" s="137"/>
    </row>
    <row r="88" spans="63:74" x14ac:dyDescent="0.2">
      <c r="BK88" s="137"/>
      <c r="BL88" s="137"/>
      <c r="BM88" s="137"/>
      <c r="BN88" s="137"/>
      <c r="BO88" s="137"/>
      <c r="BP88" s="137"/>
      <c r="BQ88" s="137"/>
      <c r="BR88" s="137"/>
      <c r="BS88" s="137"/>
      <c r="BT88" s="137"/>
      <c r="BU88" s="137"/>
      <c r="BV88" s="137"/>
    </row>
    <row r="89" spans="63:74" x14ac:dyDescent="0.2">
      <c r="BK89" s="137"/>
      <c r="BL89" s="137"/>
      <c r="BM89" s="137"/>
      <c r="BN89" s="137"/>
      <c r="BO89" s="137"/>
      <c r="BP89" s="137"/>
      <c r="BQ89" s="137"/>
      <c r="BR89" s="137"/>
      <c r="BS89" s="137"/>
      <c r="BT89" s="137"/>
      <c r="BU89" s="137"/>
      <c r="BV89" s="137"/>
    </row>
    <row r="90" spans="63:74" x14ac:dyDescent="0.2">
      <c r="BK90" s="137"/>
      <c r="BL90" s="137"/>
      <c r="BM90" s="137"/>
      <c r="BN90" s="137"/>
      <c r="BO90" s="137"/>
      <c r="BP90" s="137"/>
      <c r="BQ90" s="137"/>
      <c r="BR90" s="137"/>
      <c r="BS90" s="137"/>
      <c r="BT90" s="137"/>
      <c r="BU90" s="137"/>
      <c r="BV90" s="137"/>
    </row>
    <row r="91" spans="63:74" x14ac:dyDescent="0.2">
      <c r="BK91" s="137"/>
      <c r="BL91" s="137"/>
      <c r="BM91" s="137"/>
      <c r="BN91" s="137"/>
      <c r="BO91" s="137"/>
      <c r="BP91" s="137"/>
      <c r="BQ91" s="137"/>
      <c r="BR91" s="137"/>
      <c r="BS91" s="137"/>
      <c r="BT91" s="137"/>
      <c r="BU91" s="137"/>
      <c r="BV91" s="137"/>
    </row>
    <row r="92" spans="63:74" x14ac:dyDescent="0.2">
      <c r="BK92" s="137"/>
      <c r="BL92" s="137"/>
      <c r="BM92" s="137"/>
      <c r="BN92" s="137"/>
      <c r="BO92" s="137"/>
      <c r="BP92" s="137"/>
      <c r="BQ92" s="137"/>
      <c r="BR92" s="137"/>
      <c r="BS92" s="137"/>
      <c r="BT92" s="137"/>
      <c r="BU92" s="137"/>
      <c r="BV92" s="137"/>
    </row>
    <row r="93" spans="63:74" x14ac:dyDescent="0.2">
      <c r="BK93" s="137"/>
      <c r="BL93" s="137"/>
      <c r="BM93" s="137"/>
      <c r="BN93" s="137"/>
      <c r="BO93" s="137"/>
      <c r="BP93" s="137"/>
      <c r="BQ93" s="137"/>
      <c r="BR93" s="137"/>
      <c r="BS93" s="137"/>
      <c r="BT93" s="137"/>
      <c r="BU93" s="137"/>
      <c r="BV93" s="137"/>
    </row>
    <row r="94" spans="63:74" x14ac:dyDescent="0.2">
      <c r="BK94" s="137"/>
      <c r="BL94" s="137"/>
      <c r="BM94" s="137"/>
      <c r="BN94" s="137"/>
      <c r="BO94" s="137"/>
      <c r="BP94" s="137"/>
      <c r="BQ94" s="137"/>
      <c r="BR94" s="137"/>
      <c r="BS94" s="137"/>
      <c r="BT94" s="137"/>
      <c r="BU94" s="137"/>
      <c r="BV94" s="137"/>
    </row>
    <row r="95" spans="63:74" x14ac:dyDescent="0.2">
      <c r="BK95" s="137"/>
      <c r="BL95" s="137"/>
      <c r="BM95" s="137"/>
      <c r="BN95" s="137"/>
      <c r="BO95" s="137"/>
      <c r="BP95" s="137"/>
      <c r="BQ95" s="137"/>
      <c r="BR95" s="137"/>
      <c r="BS95" s="137"/>
      <c r="BT95" s="137"/>
      <c r="BU95" s="137"/>
      <c r="BV95" s="137"/>
    </row>
    <row r="96" spans="63:74" x14ac:dyDescent="0.2">
      <c r="BK96" s="137"/>
      <c r="BL96" s="137"/>
      <c r="BM96" s="137"/>
      <c r="BN96" s="137"/>
      <c r="BO96" s="137"/>
      <c r="BP96" s="137"/>
      <c r="BQ96" s="137"/>
      <c r="BR96" s="137"/>
      <c r="BS96" s="137"/>
      <c r="BT96" s="137"/>
      <c r="BU96" s="137"/>
      <c r="BV96" s="137"/>
    </row>
    <row r="97" spans="63:74" x14ac:dyDescent="0.2">
      <c r="BK97" s="137"/>
      <c r="BL97" s="137"/>
      <c r="BM97" s="137"/>
      <c r="BN97" s="137"/>
      <c r="BO97" s="137"/>
      <c r="BP97" s="137"/>
      <c r="BQ97" s="137"/>
      <c r="BR97" s="137"/>
      <c r="BS97" s="137"/>
      <c r="BT97" s="137"/>
      <c r="BU97" s="137"/>
      <c r="BV97" s="137"/>
    </row>
    <row r="98" spans="63:74" x14ac:dyDescent="0.2">
      <c r="BK98" s="137"/>
      <c r="BL98" s="137"/>
      <c r="BM98" s="137"/>
      <c r="BN98" s="137"/>
      <c r="BO98" s="137"/>
      <c r="BP98" s="137"/>
      <c r="BQ98" s="137"/>
      <c r="BR98" s="137"/>
      <c r="BS98" s="137"/>
      <c r="BT98" s="137"/>
      <c r="BU98" s="137"/>
      <c r="BV98" s="137"/>
    </row>
    <row r="99" spans="63:74" x14ac:dyDescent="0.2">
      <c r="BK99" s="137"/>
      <c r="BL99" s="137"/>
      <c r="BM99" s="137"/>
      <c r="BN99" s="137"/>
      <c r="BO99" s="137"/>
      <c r="BP99" s="137"/>
      <c r="BQ99" s="137"/>
      <c r="BR99" s="137"/>
      <c r="BS99" s="137"/>
      <c r="BT99" s="137"/>
      <c r="BU99" s="137"/>
      <c r="BV99" s="137"/>
    </row>
    <row r="100" spans="63:74" x14ac:dyDescent="0.2">
      <c r="BK100" s="137"/>
      <c r="BL100" s="137"/>
      <c r="BM100" s="137"/>
      <c r="BN100" s="137"/>
      <c r="BO100" s="137"/>
      <c r="BP100" s="137"/>
      <c r="BQ100" s="137"/>
      <c r="BR100" s="137"/>
      <c r="BS100" s="137"/>
      <c r="BT100" s="137"/>
      <c r="BU100" s="137"/>
      <c r="BV100" s="137"/>
    </row>
    <row r="101" spans="63:74" x14ac:dyDescent="0.2">
      <c r="BK101" s="137"/>
      <c r="BL101" s="137"/>
      <c r="BM101" s="137"/>
      <c r="BN101" s="137"/>
      <c r="BO101" s="137"/>
      <c r="BP101" s="137"/>
      <c r="BQ101" s="137"/>
      <c r="BR101" s="137"/>
      <c r="BS101" s="137"/>
      <c r="BT101" s="137"/>
      <c r="BU101" s="137"/>
      <c r="BV101" s="137"/>
    </row>
    <row r="102" spans="63:74" x14ac:dyDescent="0.2">
      <c r="BK102" s="137"/>
      <c r="BL102" s="137"/>
      <c r="BM102" s="137"/>
      <c r="BN102" s="137"/>
      <c r="BO102" s="137"/>
      <c r="BP102" s="137"/>
      <c r="BQ102" s="137"/>
      <c r="BR102" s="137"/>
      <c r="BS102" s="137"/>
      <c r="BT102" s="137"/>
      <c r="BU102" s="137"/>
      <c r="BV102" s="137"/>
    </row>
    <row r="103" spans="63:74" x14ac:dyDescent="0.2">
      <c r="BK103" s="137"/>
      <c r="BL103" s="137"/>
      <c r="BM103" s="137"/>
      <c r="BN103" s="137"/>
      <c r="BO103" s="137"/>
      <c r="BP103" s="137"/>
      <c r="BQ103" s="137"/>
      <c r="BR103" s="137"/>
      <c r="BS103" s="137"/>
      <c r="BT103" s="137"/>
      <c r="BU103" s="137"/>
      <c r="BV103" s="137"/>
    </row>
    <row r="104" spans="63:74" x14ac:dyDescent="0.2">
      <c r="BK104" s="137"/>
      <c r="BL104" s="137"/>
      <c r="BM104" s="137"/>
      <c r="BN104" s="137"/>
      <c r="BO104" s="137"/>
      <c r="BP104" s="137"/>
      <c r="BQ104" s="137"/>
      <c r="BR104" s="137"/>
      <c r="BS104" s="137"/>
      <c r="BT104" s="137"/>
      <c r="BU104" s="137"/>
      <c r="BV104" s="137"/>
    </row>
    <row r="105" spans="63:74" x14ac:dyDescent="0.2">
      <c r="BK105" s="137"/>
      <c r="BL105" s="137"/>
      <c r="BM105" s="137"/>
      <c r="BN105" s="137"/>
      <c r="BO105" s="137"/>
      <c r="BP105" s="137"/>
      <c r="BQ105" s="137"/>
      <c r="BR105" s="137"/>
      <c r="BS105" s="137"/>
      <c r="BT105" s="137"/>
      <c r="BU105" s="137"/>
      <c r="BV105" s="137"/>
    </row>
    <row r="106" spans="63:74" x14ac:dyDescent="0.2">
      <c r="BK106" s="137"/>
      <c r="BL106" s="137"/>
      <c r="BM106" s="137"/>
      <c r="BN106" s="137"/>
      <c r="BO106" s="137"/>
      <c r="BP106" s="137"/>
      <c r="BQ106" s="137"/>
      <c r="BR106" s="137"/>
      <c r="BS106" s="137"/>
      <c r="BT106" s="137"/>
      <c r="BU106" s="137"/>
      <c r="BV106" s="137"/>
    </row>
    <row r="107" spans="63:74" x14ac:dyDescent="0.2">
      <c r="BK107" s="137"/>
      <c r="BL107" s="137"/>
      <c r="BM107" s="137"/>
      <c r="BN107" s="137"/>
      <c r="BO107" s="137"/>
      <c r="BP107" s="137"/>
      <c r="BQ107" s="137"/>
      <c r="BR107" s="137"/>
      <c r="BS107" s="137"/>
      <c r="BT107" s="137"/>
      <c r="BU107" s="137"/>
      <c r="BV107" s="137"/>
    </row>
    <row r="108" spans="63:74" x14ac:dyDescent="0.2">
      <c r="BK108" s="137"/>
      <c r="BL108" s="137"/>
      <c r="BM108" s="137"/>
      <c r="BN108" s="137"/>
      <c r="BO108" s="137"/>
      <c r="BP108" s="137"/>
      <c r="BQ108" s="137"/>
      <c r="BR108" s="137"/>
      <c r="BS108" s="137"/>
      <c r="BT108" s="137"/>
      <c r="BU108" s="137"/>
      <c r="BV108" s="137"/>
    </row>
    <row r="109" spans="63:74" x14ac:dyDescent="0.2">
      <c r="BK109" s="137"/>
      <c r="BL109" s="137"/>
      <c r="BM109" s="137"/>
      <c r="BN109" s="137"/>
      <c r="BO109" s="137"/>
      <c r="BP109" s="137"/>
      <c r="BQ109" s="137"/>
      <c r="BR109" s="137"/>
      <c r="BS109" s="137"/>
      <c r="BT109" s="137"/>
      <c r="BU109" s="137"/>
      <c r="BV109" s="137"/>
    </row>
    <row r="110" spans="63:74" x14ac:dyDescent="0.2">
      <c r="BK110" s="137"/>
      <c r="BL110" s="137"/>
      <c r="BM110" s="137"/>
      <c r="BN110" s="137"/>
      <c r="BO110" s="137"/>
      <c r="BP110" s="137"/>
      <c r="BQ110" s="137"/>
      <c r="BR110" s="137"/>
      <c r="BS110" s="137"/>
      <c r="BT110" s="137"/>
      <c r="BU110" s="137"/>
      <c r="BV110" s="137"/>
    </row>
    <row r="111" spans="63:74" x14ac:dyDescent="0.2">
      <c r="BK111" s="137"/>
      <c r="BL111" s="137"/>
      <c r="BM111" s="137"/>
      <c r="BN111" s="137"/>
      <c r="BO111" s="137"/>
      <c r="BP111" s="137"/>
      <c r="BQ111" s="137"/>
      <c r="BR111" s="137"/>
      <c r="BS111" s="137"/>
      <c r="BT111" s="137"/>
      <c r="BU111" s="137"/>
      <c r="BV111" s="137"/>
    </row>
    <row r="112" spans="63:74" x14ac:dyDescent="0.2">
      <c r="BK112" s="137"/>
      <c r="BL112" s="137"/>
      <c r="BM112" s="137"/>
      <c r="BN112" s="137"/>
      <c r="BO112" s="137"/>
      <c r="BP112" s="137"/>
      <c r="BQ112" s="137"/>
      <c r="BR112" s="137"/>
      <c r="BS112" s="137"/>
      <c r="BT112" s="137"/>
      <c r="BU112" s="137"/>
      <c r="BV112" s="137"/>
    </row>
    <row r="113" spans="63:74" x14ac:dyDescent="0.2">
      <c r="BK113" s="137"/>
      <c r="BL113" s="137"/>
      <c r="BM113" s="137"/>
      <c r="BN113" s="137"/>
      <c r="BO113" s="137"/>
      <c r="BP113" s="137"/>
      <c r="BQ113" s="137"/>
      <c r="BR113" s="137"/>
      <c r="BS113" s="137"/>
      <c r="BT113" s="137"/>
      <c r="BU113" s="137"/>
      <c r="BV113" s="137"/>
    </row>
    <row r="114" spans="63:74" x14ac:dyDescent="0.2">
      <c r="BK114" s="137"/>
      <c r="BL114" s="137"/>
      <c r="BM114" s="137"/>
      <c r="BN114" s="137"/>
      <c r="BO114" s="137"/>
      <c r="BP114" s="137"/>
      <c r="BQ114" s="137"/>
      <c r="BR114" s="137"/>
      <c r="BS114" s="137"/>
      <c r="BT114" s="137"/>
      <c r="BU114" s="137"/>
      <c r="BV114" s="137"/>
    </row>
    <row r="115" spans="63:74" x14ac:dyDescent="0.2">
      <c r="BK115" s="137"/>
      <c r="BL115" s="137"/>
      <c r="BM115" s="137"/>
      <c r="BN115" s="137"/>
      <c r="BO115" s="137"/>
      <c r="BP115" s="137"/>
      <c r="BQ115" s="137"/>
      <c r="BR115" s="137"/>
      <c r="BS115" s="137"/>
      <c r="BT115" s="137"/>
      <c r="BU115" s="137"/>
      <c r="BV115" s="137"/>
    </row>
    <row r="116" spans="63:74" x14ac:dyDescent="0.2">
      <c r="BK116" s="137"/>
      <c r="BL116" s="137"/>
      <c r="BM116" s="137"/>
      <c r="BN116" s="137"/>
      <c r="BO116" s="137"/>
      <c r="BP116" s="137"/>
      <c r="BQ116" s="137"/>
      <c r="BR116" s="137"/>
      <c r="BS116" s="137"/>
      <c r="BT116" s="137"/>
      <c r="BU116" s="137"/>
      <c r="BV116" s="137"/>
    </row>
    <row r="117" spans="63:74" x14ac:dyDescent="0.2">
      <c r="BK117" s="137"/>
      <c r="BL117" s="137"/>
      <c r="BM117" s="137"/>
      <c r="BN117" s="137"/>
      <c r="BO117" s="137"/>
      <c r="BP117" s="137"/>
      <c r="BQ117" s="137"/>
      <c r="BR117" s="137"/>
      <c r="BS117" s="137"/>
      <c r="BT117" s="137"/>
      <c r="BU117" s="137"/>
      <c r="BV117" s="137"/>
    </row>
    <row r="118" spans="63:74" x14ac:dyDescent="0.2">
      <c r="BK118" s="137"/>
      <c r="BL118" s="137"/>
      <c r="BM118" s="137"/>
      <c r="BN118" s="137"/>
      <c r="BO118" s="137"/>
      <c r="BP118" s="137"/>
      <c r="BQ118" s="137"/>
      <c r="BR118" s="137"/>
      <c r="BS118" s="137"/>
      <c r="BT118" s="137"/>
      <c r="BU118" s="137"/>
      <c r="BV118" s="137"/>
    </row>
    <row r="119" spans="63:74" x14ac:dyDescent="0.2">
      <c r="BK119" s="137"/>
      <c r="BL119" s="137"/>
      <c r="BM119" s="137"/>
      <c r="BN119" s="137"/>
      <c r="BO119" s="137"/>
      <c r="BP119" s="137"/>
      <c r="BQ119" s="137"/>
      <c r="BR119" s="137"/>
      <c r="BS119" s="137"/>
      <c r="BT119" s="137"/>
      <c r="BU119" s="137"/>
      <c r="BV119" s="137"/>
    </row>
    <row r="120" spans="63:74" x14ac:dyDescent="0.2">
      <c r="BK120" s="137"/>
      <c r="BL120" s="137"/>
      <c r="BM120" s="137"/>
      <c r="BN120" s="137"/>
      <c r="BO120" s="137"/>
      <c r="BP120" s="137"/>
      <c r="BQ120" s="137"/>
      <c r="BR120" s="137"/>
      <c r="BS120" s="137"/>
      <c r="BT120" s="137"/>
      <c r="BU120" s="137"/>
      <c r="BV120" s="137"/>
    </row>
    <row r="121" spans="63:74" x14ac:dyDescent="0.2">
      <c r="BK121" s="137"/>
      <c r="BL121" s="137"/>
      <c r="BM121" s="137"/>
      <c r="BN121" s="137"/>
      <c r="BO121" s="137"/>
      <c r="BP121" s="137"/>
      <c r="BQ121" s="137"/>
      <c r="BR121" s="137"/>
      <c r="BS121" s="137"/>
      <c r="BT121" s="137"/>
      <c r="BU121" s="137"/>
      <c r="BV121" s="137"/>
    </row>
    <row r="122" spans="63:74" x14ac:dyDescent="0.2">
      <c r="BK122" s="137"/>
      <c r="BL122" s="137"/>
      <c r="BM122" s="137"/>
      <c r="BN122" s="137"/>
      <c r="BO122" s="137"/>
      <c r="BP122" s="137"/>
      <c r="BQ122" s="137"/>
      <c r="BR122" s="137"/>
      <c r="BS122" s="137"/>
      <c r="BT122" s="137"/>
      <c r="BU122" s="137"/>
      <c r="BV122" s="137"/>
    </row>
    <row r="123" spans="63:74" x14ac:dyDescent="0.2">
      <c r="BK123" s="137"/>
      <c r="BL123" s="137"/>
      <c r="BM123" s="137"/>
      <c r="BN123" s="137"/>
      <c r="BO123" s="137"/>
      <c r="BP123" s="137"/>
      <c r="BQ123" s="137"/>
      <c r="BR123" s="137"/>
      <c r="BS123" s="137"/>
      <c r="BT123" s="137"/>
      <c r="BU123" s="137"/>
      <c r="BV123" s="137"/>
    </row>
    <row r="124" spans="63:74" x14ac:dyDescent="0.2">
      <c r="BK124" s="137"/>
      <c r="BL124" s="137"/>
      <c r="BM124" s="137"/>
      <c r="BN124" s="137"/>
      <c r="BO124" s="137"/>
      <c r="BP124" s="137"/>
      <c r="BQ124" s="137"/>
      <c r="BR124" s="137"/>
      <c r="BS124" s="137"/>
      <c r="BT124" s="137"/>
      <c r="BU124" s="137"/>
      <c r="BV124" s="137"/>
    </row>
    <row r="125" spans="63:74" x14ac:dyDescent="0.2">
      <c r="BK125" s="137"/>
      <c r="BL125" s="137"/>
      <c r="BM125" s="137"/>
      <c r="BN125" s="137"/>
      <c r="BO125" s="137"/>
      <c r="BP125" s="137"/>
      <c r="BQ125" s="137"/>
      <c r="BR125" s="137"/>
      <c r="BS125" s="137"/>
      <c r="BT125" s="137"/>
      <c r="BU125" s="137"/>
      <c r="BV125" s="137"/>
    </row>
    <row r="126" spans="63:74" x14ac:dyDescent="0.2">
      <c r="BK126" s="137"/>
      <c r="BL126" s="137"/>
      <c r="BM126" s="137"/>
      <c r="BN126" s="137"/>
      <c r="BO126" s="137"/>
      <c r="BP126" s="137"/>
      <c r="BQ126" s="137"/>
      <c r="BR126" s="137"/>
      <c r="BS126" s="137"/>
      <c r="BT126" s="137"/>
      <c r="BU126" s="137"/>
      <c r="BV126" s="137"/>
    </row>
    <row r="127" spans="63:74" x14ac:dyDescent="0.2">
      <c r="BK127" s="137"/>
      <c r="BL127" s="137"/>
      <c r="BM127" s="137"/>
      <c r="BN127" s="137"/>
      <c r="BO127" s="137"/>
      <c r="BP127" s="137"/>
      <c r="BQ127" s="137"/>
      <c r="BR127" s="137"/>
      <c r="BS127" s="137"/>
      <c r="BT127" s="137"/>
      <c r="BU127" s="137"/>
      <c r="BV127" s="137"/>
    </row>
    <row r="128" spans="63:74" x14ac:dyDescent="0.2">
      <c r="BK128" s="137"/>
      <c r="BL128" s="137"/>
      <c r="BM128" s="137"/>
      <c r="BN128" s="137"/>
      <c r="BO128" s="137"/>
      <c r="BP128" s="137"/>
      <c r="BQ128" s="137"/>
      <c r="BR128" s="137"/>
      <c r="BS128" s="137"/>
      <c r="BT128" s="137"/>
      <c r="BU128" s="137"/>
      <c r="BV128" s="137"/>
    </row>
    <row r="129" spans="63:74" x14ac:dyDescent="0.2">
      <c r="BK129" s="137"/>
      <c r="BL129" s="137"/>
      <c r="BM129" s="137"/>
      <c r="BN129" s="137"/>
      <c r="BO129" s="137"/>
      <c r="BP129" s="137"/>
      <c r="BQ129" s="137"/>
      <c r="BR129" s="137"/>
      <c r="BS129" s="137"/>
      <c r="BT129" s="137"/>
      <c r="BU129" s="137"/>
      <c r="BV129" s="137"/>
    </row>
    <row r="130" spans="63:74" x14ac:dyDescent="0.2">
      <c r="BK130" s="137"/>
      <c r="BL130" s="137"/>
      <c r="BM130" s="137"/>
      <c r="BN130" s="137"/>
      <c r="BO130" s="137"/>
      <c r="BP130" s="137"/>
      <c r="BQ130" s="137"/>
      <c r="BR130" s="137"/>
      <c r="BS130" s="137"/>
      <c r="BT130" s="137"/>
      <c r="BU130" s="137"/>
      <c r="BV130" s="137"/>
    </row>
    <row r="131" spans="63:74" x14ac:dyDescent="0.2">
      <c r="BK131" s="137"/>
      <c r="BL131" s="137"/>
      <c r="BM131" s="137"/>
      <c r="BN131" s="137"/>
      <c r="BO131" s="137"/>
      <c r="BP131" s="137"/>
      <c r="BQ131" s="137"/>
      <c r="BR131" s="137"/>
      <c r="BS131" s="137"/>
      <c r="BT131" s="137"/>
      <c r="BU131" s="137"/>
      <c r="BV131" s="137"/>
    </row>
    <row r="132" spans="63:74" x14ac:dyDescent="0.2">
      <c r="BK132" s="137"/>
      <c r="BL132" s="137"/>
      <c r="BM132" s="137"/>
      <c r="BN132" s="137"/>
      <c r="BO132" s="137"/>
      <c r="BP132" s="137"/>
      <c r="BQ132" s="137"/>
      <c r="BR132" s="137"/>
      <c r="BS132" s="137"/>
      <c r="BT132" s="137"/>
      <c r="BU132" s="137"/>
      <c r="BV132" s="137"/>
    </row>
    <row r="133" spans="63:74" x14ac:dyDescent="0.2">
      <c r="BK133" s="137"/>
      <c r="BL133" s="137"/>
      <c r="BM133" s="137"/>
      <c r="BN133" s="137"/>
      <c r="BO133" s="137"/>
      <c r="BP133" s="137"/>
      <c r="BQ133" s="137"/>
      <c r="BR133" s="137"/>
      <c r="BS133" s="137"/>
      <c r="BT133" s="137"/>
      <c r="BU133" s="137"/>
      <c r="BV133" s="137"/>
    </row>
    <row r="134" spans="63:74" x14ac:dyDescent="0.2">
      <c r="BK134" s="137"/>
      <c r="BL134" s="137"/>
      <c r="BM134" s="137"/>
      <c r="BN134" s="137"/>
      <c r="BO134" s="137"/>
      <c r="BP134" s="137"/>
      <c r="BQ134" s="137"/>
      <c r="BR134" s="137"/>
      <c r="BS134" s="137"/>
      <c r="BT134" s="137"/>
      <c r="BU134" s="137"/>
      <c r="BV134" s="137"/>
    </row>
    <row r="135" spans="63:74" x14ac:dyDescent="0.2">
      <c r="BK135" s="137"/>
      <c r="BL135" s="137"/>
      <c r="BM135" s="137"/>
      <c r="BN135" s="137"/>
      <c r="BO135" s="137"/>
      <c r="BP135" s="137"/>
      <c r="BQ135" s="137"/>
      <c r="BR135" s="137"/>
      <c r="BS135" s="137"/>
      <c r="BT135" s="137"/>
      <c r="BU135" s="137"/>
      <c r="BV135" s="137"/>
    </row>
    <row r="136" spans="63:74" x14ac:dyDescent="0.2">
      <c r="BK136" s="137"/>
      <c r="BL136" s="137"/>
      <c r="BM136" s="137"/>
      <c r="BN136" s="137"/>
      <c r="BO136" s="137"/>
      <c r="BP136" s="137"/>
      <c r="BQ136" s="137"/>
      <c r="BR136" s="137"/>
      <c r="BS136" s="137"/>
      <c r="BT136" s="137"/>
      <c r="BU136" s="137"/>
      <c r="BV136" s="137"/>
    </row>
    <row r="137" spans="63:74" x14ac:dyDescent="0.2">
      <c r="BK137" s="137"/>
      <c r="BL137" s="137"/>
      <c r="BM137" s="137"/>
      <c r="BN137" s="137"/>
      <c r="BO137" s="137"/>
      <c r="BP137" s="137"/>
      <c r="BQ137" s="137"/>
      <c r="BR137" s="137"/>
      <c r="BS137" s="137"/>
      <c r="BT137" s="137"/>
      <c r="BU137" s="137"/>
      <c r="BV137" s="137"/>
    </row>
    <row r="138" spans="63:74" x14ac:dyDescent="0.2">
      <c r="BK138" s="137"/>
      <c r="BL138" s="137"/>
      <c r="BM138" s="137"/>
      <c r="BN138" s="137"/>
      <c r="BO138" s="137"/>
      <c r="BP138" s="137"/>
      <c r="BQ138" s="137"/>
      <c r="BR138" s="137"/>
      <c r="BS138" s="137"/>
      <c r="BT138" s="137"/>
      <c r="BU138" s="137"/>
      <c r="BV138" s="137"/>
    </row>
    <row r="139" spans="63:74" x14ac:dyDescent="0.2">
      <c r="BK139" s="137"/>
      <c r="BL139" s="137"/>
      <c r="BM139" s="137"/>
      <c r="BN139" s="137"/>
      <c r="BO139" s="137"/>
      <c r="BP139" s="137"/>
      <c r="BQ139" s="137"/>
      <c r="BR139" s="137"/>
      <c r="BS139" s="137"/>
      <c r="BT139" s="137"/>
      <c r="BU139" s="137"/>
      <c r="BV139" s="137"/>
    </row>
    <row r="140" spans="63:74" x14ac:dyDescent="0.2">
      <c r="BK140" s="137"/>
      <c r="BL140" s="137"/>
      <c r="BM140" s="137"/>
      <c r="BN140" s="137"/>
      <c r="BO140" s="137"/>
      <c r="BP140" s="137"/>
      <c r="BQ140" s="137"/>
      <c r="BR140" s="137"/>
      <c r="BS140" s="137"/>
      <c r="BT140" s="137"/>
      <c r="BU140" s="137"/>
      <c r="BV140" s="137"/>
    </row>
    <row r="141" spans="63:74" x14ac:dyDescent="0.2">
      <c r="BK141" s="137"/>
      <c r="BL141" s="137"/>
      <c r="BM141" s="137"/>
      <c r="BN141" s="137"/>
      <c r="BO141" s="137"/>
      <c r="BP141" s="137"/>
      <c r="BQ141" s="137"/>
      <c r="BR141" s="137"/>
      <c r="BS141" s="137"/>
      <c r="BT141" s="137"/>
      <c r="BU141" s="137"/>
      <c r="BV141" s="137"/>
    </row>
    <row r="142" spans="63:74" x14ac:dyDescent="0.2">
      <c r="BK142" s="137"/>
      <c r="BL142" s="137"/>
      <c r="BM142" s="137"/>
      <c r="BN142" s="137"/>
      <c r="BO142" s="137"/>
      <c r="BP142" s="137"/>
      <c r="BQ142" s="137"/>
      <c r="BR142" s="137"/>
      <c r="BS142" s="137"/>
      <c r="BT142" s="137"/>
      <c r="BU142" s="137"/>
      <c r="BV142" s="137"/>
    </row>
    <row r="143" spans="63:74" x14ac:dyDescent="0.2">
      <c r="BK143" s="137"/>
      <c r="BL143" s="137"/>
      <c r="BM143" s="137"/>
      <c r="BN143" s="137"/>
      <c r="BO143" s="137"/>
      <c r="BP143" s="137"/>
      <c r="BQ143" s="137"/>
      <c r="BR143" s="137"/>
      <c r="BS143" s="137"/>
      <c r="BT143" s="137"/>
      <c r="BU143" s="137"/>
      <c r="BV143" s="137"/>
    </row>
    <row r="144" spans="63:74" x14ac:dyDescent="0.2">
      <c r="BK144" s="137"/>
      <c r="BL144" s="137"/>
      <c r="BM144" s="137"/>
      <c r="BN144" s="137"/>
      <c r="BO144" s="137"/>
      <c r="BP144" s="137"/>
      <c r="BQ144" s="137"/>
      <c r="BR144" s="137"/>
      <c r="BS144" s="137"/>
      <c r="BT144" s="137"/>
      <c r="BU144" s="137"/>
      <c r="BV144" s="137"/>
    </row>
    <row r="145" spans="63:74" x14ac:dyDescent="0.2">
      <c r="BK145" s="137"/>
      <c r="BL145" s="137"/>
      <c r="BM145" s="137"/>
      <c r="BN145" s="137"/>
      <c r="BO145" s="137"/>
      <c r="BP145" s="137"/>
      <c r="BQ145" s="137"/>
      <c r="BR145" s="137"/>
      <c r="BS145" s="137"/>
      <c r="BT145" s="137"/>
      <c r="BU145" s="137"/>
      <c r="BV145" s="137"/>
    </row>
    <row r="146" spans="63:74" x14ac:dyDescent="0.2">
      <c r="BK146" s="137"/>
      <c r="BL146" s="137"/>
      <c r="BM146" s="137"/>
      <c r="BN146" s="137"/>
      <c r="BO146" s="137"/>
      <c r="BP146" s="137"/>
      <c r="BQ146" s="137"/>
      <c r="BR146" s="137"/>
      <c r="BS146" s="137"/>
      <c r="BT146" s="137"/>
      <c r="BU146" s="137"/>
      <c r="BV146" s="137"/>
    </row>
    <row r="147" spans="63:74" x14ac:dyDescent="0.2">
      <c r="BK147" s="137"/>
      <c r="BL147" s="137"/>
      <c r="BM147" s="137"/>
      <c r="BN147" s="137"/>
      <c r="BO147" s="137"/>
      <c r="BP147" s="137"/>
      <c r="BQ147" s="137"/>
      <c r="BR147" s="137"/>
      <c r="BS147" s="137"/>
      <c r="BT147" s="137"/>
      <c r="BU147" s="137"/>
      <c r="BV147" s="137"/>
    </row>
    <row r="148" spans="63:74" x14ac:dyDescent="0.2">
      <c r="BK148" s="137"/>
      <c r="BL148" s="137"/>
      <c r="BM148" s="137"/>
      <c r="BN148" s="137"/>
      <c r="BO148" s="137"/>
      <c r="BP148" s="137"/>
      <c r="BQ148" s="137"/>
      <c r="BR148" s="137"/>
      <c r="BS148" s="137"/>
      <c r="BT148" s="137"/>
      <c r="BU148" s="137"/>
      <c r="BV148" s="137"/>
    </row>
    <row r="149" spans="63:74" x14ac:dyDescent="0.2">
      <c r="BK149" s="137"/>
      <c r="BL149" s="137"/>
      <c r="BM149" s="137"/>
      <c r="BN149" s="137"/>
      <c r="BO149" s="137"/>
      <c r="BP149" s="137"/>
      <c r="BQ149" s="137"/>
      <c r="BR149" s="137"/>
      <c r="BS149" s="137"/>
      <c r="BT149" s="137"/>
      <c r="BU149" s="137"/>
      <c r="BV149" s="137"/>
    </row>
    <row r="150" spans="63:74" x14ac:dyDescent="0.2">
      <c r="BK150" s="137"/>
      <c r="BL150" s="137"/>
      <c r="BM150" s="137"/>
      <c r="BN150" s="137"/>
      <c r="BO150" s="137"/>
      <c r="BP150" s="137"/>
      <c r="BQ150" s="137"/>
      <c r="BR150" s="137"/>
      <c r="BS150" s="137"/>
      <c r="BT150" s="137"/>
      <c r="BU150" s="137"/>
      <c r="BV150" s="137"/>
    </row>
    <row r="151" spans="63:74" x14ac:dyDescent="0.2">
      <c r="BK151" s="137"/>
      <c r="BL151" s="137"/>
      <c r="BM151" s="137"/>
      <c r="BN151" s="137"/>
      <c r="BO151" s="137"/>
      <c r="BP151" s="137"/>
      <c r="BQ151" s="137"/>
      <c r="BR151" s="137"/>
      <c r="BS151" s="137"/>
      <c r="BT151" s="137"/>
      <c r="BU151" s="137"/>
      <c r="BV151" s="137"/>
    </row>
    <row r="152" spans="63:74" x14ac:dyDescent="0.2">
      <c r="BK152" s="137"/>
      <c r="BL152" s="137"/>
      <c r="BM152" s="137"/>
      <c r="BN152" s="137"/>
      <c r="BO152" s="137"/>
      <c r="BP152" s="137"/>
      <c r="BQ152" s="137"/>
      <c r="BR152" s="137"/>
      <c r="BS152" s="137"/>
      <c r="BT152" s="137"/>
      <c r="BU152" s="137"/>
      <c r="BV152" s="137"/>
    </row>
    <row r="153" spans="63:74" x14ac:dyDescent="0.2">
      <c r="BK153" s="137"/>
      <c r="BL153" s="137"/>
      <c r="BM153" s="137"/>
      <c r="BN153" s="137"/>
      <c r="BO153" s="137"/>
      <c r="BP153" s="137"/>
      <c r="BQ153" s="137"/>
      <c r="BR153" s="137"/>
      <c r="BS153" s="137"/>
      <c r="BT153" s="137"/>
      <c r="BU153" s="137"/>
      <c r="BV153" s="137"/>
    </row>
    <row r="154" spans="63:74" x14ac:dyDescent="0.2">
      <c r="BK154" s="137"/>
      <c r="BL154" s="137"/>
      <c r="BM154" s="137"/>
      <c r="BN154" s="137"/>
      <c r="BO154" s="137"/>
      <c r="BP154" s="137"/>
      <c r="BQ154" s="137"/>
      <c r="BR154" s="137"/>
      <c r="BS154" s="137"/>
      <c r="BT154" s="137"/>
      <c r="BU154" s="137"/>
      <c r="BV154" s="137"/>
    </row>
    <row r="155" spans="63:74" x14ac:dyDescent="0.2">
      <c r="BK155" s="137"/>
      <c r="BL155" s="137"/>
      <c r="BM155" s="137"/>
      <c r="BN155" s="137"/>
      <c r="BO155" s="137"/>
      <c r="BP155" s="137"/>
      <c r="BQ155" s="137"/>
      <c r="BR155" s="137"/>
      <c r="BS155" s="137"/>
      <c r="BT155" s="137"/>
      <c r="BU155" s="137"/>
      <c r="BV155" s="137"/>
    </row>
  </sheetData>
  <mergeCells count="18">
    <mergeCell ref="AM3:AX3"/>
    <mergeCell ref="AY3:BJ3"/>
    <mergeCell ref="BK3:BV3"/>
    <mergeCell ref="B1:AL1"/>
    <mergeCell ref="C3:N3"/>
    <mergeCell ref="O3:Z3"/>
    <mergeCell ref="AA3:AL3"/>
    <mergeCell ref="B74:Q74"/>
    <mergeCell ref="B75:Q75"/>
    <mergeCell ref="A1:A2"/>
    <mergeCell ref="B68:Q68"/>
    <mergeCell ref="B64:Q64"/>
    <mergeCell ref="B65:Q65"/>
    <mergeCell ref="B73:Q73"/>
    <mergeCell ref="B66:Q66"/>
    <mergeCell ref="B71:Q71"/>
    <mergeCell ref="B69:Q69"/>
    <mergeCell ref="B72:R72"/>
  </mergeCells>
  <phoneticPr fontId="7" type="noConversion"/>
  <hyperlinks>
    <hyperlink ref="A1:A2" location="Contents!A1" display="Table of Contents" xr:uid="{00000000-0004-0000-1600-000000000000}"/>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codeName="Sheet5">
    <pageSetUpPr fitToPage="1"/>
  </sheetPr>
  <dimension ref="A1:BV143"/>
  <sheetViews>
    <sheetView showGridLines="0" zoomScaleNormal="100" workbookViewId="0">
      <pane xSplit="2" ySplit="4" topLeftCell="AU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2" style="91" customWidth="1"/>
    <col min="2" max="2" width="43.44140625" style="91" customWidth="1"/>
    <col min="3" max="50" width="7.44140625" style="91" customWidth="1"/>
    <col min="51" max="55" width="7.44140625" style="136" customWidth="1"/>
    <col min="56" max="58" width="7.44140625" style="840" customWidth="1"/>
    <col min="59" max="62" width="7.44140625" style="136" customWidth="1"/>
    <col min="63" max="74" width="7.44140625" style="91" customWidth="1"/>
    <col min="75" max="16384" width="9.5546875" style="91"/>
  </cols>
  <sheetData>
    <row r="1" spans="1:74" ht="13.35" customHeight="1" x14ac:dyDescent="0.25">
      <c r="A1" s="990" t="s">
        <v>483</v>
      </c>
      <c r="B1" s="1101" t="s">
        <v>769</v>
      </c>
      <c r="C1" s="1102"/>
      <c r="D1" s="1102"/>
      <c r="E1" s="1102"/>
      <c r="F1" s="1102"/>
      <c r="G1" s="1102"/>
      <c r="H1" s="1102"/>
      <c r="I1" s="1102"/>
      <c r="J1" s="1102"/>
      <c r="K1" s="1102"/>
      <c r="L1" s="1102"/>
      <c r="M1" s="1102"/>
      <c r="N1" s="1102"/>
      <c r="O1" s="1102"/>
      <c r="P1" s="1102"/>
      <c r="Q1" s="1102"/>
      <c r="R1" s="1102"/>
      <c r="S1" s="1102"/>
      <c r="T1" s="1102"/>
      <c r="U1" s="1102"/>
      <c r="V1" s="1102"/>
      <c r="W1" s="1102"/>
      <c r="X1" s="1102"/>
      <c r="Y1" s="1102"/>
      <c r="Z1" s="1102"/>
      <c r="AA1" s="1102"/>
      <c r="AB1" s="1102"/>
      <c r="AC1" s="1102"/>
      <c r="AD1" s="1102"/>
      <c r="AE1" s="1102"/>
      <c r="AF1" s="1102"/>
      <c r="AG1" s="1102"/>
      <c r="AH1" s="1102"/>
      <c r="AI1" s="1102"/>
      <c r="AJ1" s="1102"/>
      <c r="AK1" s="1102"/>
      <c r="AL1" s="1102"/>
    </row>
    <row r="2" spans="1:74" s="8" customFormat="1" ht="13.2" x14ac:dyDescent="0.25">
      <c r="A2" s="991"/>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Y2" s="156"/>
      <c r="AZ2" s="156"/>
      <c r="BA2" s="156"/>
      <c r="BB2" s="156"/>
      <c r="BC2" s="156"/>
      <c r="BD2" s="371"/>
      <c r="BE2" s="371"/>
      <c r="BF2" s="371"/>
      <c r="BG2" s="156"/>
      <c r="BH2" s="156"/>
      <c r="BI2" s="156"/>
      <c r="BJ2" s="156"/>
    </row>
    <row r="3" spans="1:74" s="7" customFormat="1" ht="13.2" x14ac:dyDescent="0.25">
      <c r="A3" s="360" t="s">
        <v>785</v>
      </c>
      <c r="B3" s="9"/>
      <c r="C3" s="993">
        <f>Dates!D3</f>
        <v>2020</v>
      </c>
      <c r="D3" s="985"/>
      <c r="E3" s="985"/>
      <c r="F3" s="985"/>
      <c r="G3" s="985"/>
      <c r="H3" s="985"/>
      <c r="I3" s="985"/>
      <c r="J3" s="985"/>
      <c r="K3" s="985"/>
      <c r="L3" s="985"/>
      <c r="M3" s="985"/>
      <c r="N3" s="986"/>
      <c r="O3" s="993">
        <f>C3+1</f>
        <v>2021</v>
      </c>
      <c r="P3" s="994"/>
      <c r="Q3" s="994"/>
      <c r="R3" s="994"/>
      <c r="S3" s="994"/>
      <c r="T3" s="994"/>
      <c r="U3" s="994"/>
      <c r="V3" s="994"/>
      <c r="W3" s="994"/>
      <c r="X3" s="985"/>
      <c r="Y3" s="985"/>
      <c r="Z3" s="986"/>
      <c r="AA3" s="982">
        <f>O3+1</f>
        <v>2022</v>
      </c>
      <c r="AB3" s="985"/>
      <c r="AC3" s="985"/>
      <c r="AD3" s="985"/>
      <c r="AE3" s="985"/>
      <c r="AF3" s="985"/>
      <c r="AG3" s="985"/>
      <c r="AH3" s="985"/>
      <c r="AI3" s="985"/>
      <c r="AJ3" s="985"/>
      <c r="AK3" s="985"/>
      <c r="AL3" s="986"/>
      <c r="AM3" s="982">
        <f>AA3+1</f>
        <v>2023</v>
      </c>
      <c r="AN3" s="985"/>
      <c r="AO3" s="985"/>
      <c r="AP3" s="985"/>
      <c r="AQ3" s="985"/>
      <c r="AR3" s="985"/>
      <c r="AS3" s="985"/>
      <c r="AT3" s="985"/>
      <c r="AU3" s="985"/>
      <c r="AV3" s="985"/>
      <c r="AW3" s="985"/>
      <c r="AX3" s="986"/>
      <c r="AY3" s="982">
        <f>AM3+1</f>
        <v>2024</v>
      </c>
      <c r="AZ3" s="983"/>
      <c r="BA3" s="983"/>
      <c r="BB3" s="983"/>
      <c r="BC3" s="983"/>
      <c r="BD3" s="983"/>
      <c r="BE3" s="983"/>
      <c r="BF3" s="983"/>
      <c r="BG3" s="983"/>
      <c r="BH3" s="983"/>
      <c r="BI3" s="983"/>
      <c r="BJ3" s="984"/>
      <c r="BK3" s="982">
        <f>AY3+1</f>
        <v>2025</v>
      </c>
      <c r="BL3" s="985"/>
      <c r="BM3" s="985"/>
      <c r="BN3" s="985"/>
      <c r="BO3" s="985"/>
      <c r="BP3" s="985"/>
      <c r="BQ3" s="985"/>
      <c r="BR3" s="985"/>
      <c r="BS3" s="985"/>
      <c r="BT3" s="985"/>
      <c r="BU3" s="985"/>
      <c r="BV3" s="986"/>
    </row>
    <row r="4" spans="1:74"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695"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1" customHeight="1" x14ac:dyDescent="0.2">
      <c r="A5" s="82"/>
      <c r="B5" s="92" t="s">
        <v>1449</v>
      </c>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73"/>
      <c r="AO5" s="573"/>
      <c r="AP5" s="573"/>
      <c r="AQ5" s="573"/>
      <c r="AR5" s="573"/>
      <c r="AS5" s="573"/>
      <c r="AT5" s="573"/>
      <c r="AU5" s="573"/>
      <c r="AV5" s="573"/>
      <c r="AW5" s="573"/>
      <c r="AX5" s="573"/>
      <c r="AY5" s="158"/>
      <c r="AZ5" s="158"/>
      <c r="BA5" s="158"/>
      <c r="BB5" s="158"/>
      <c r="BC5" s="158"/>
      <c r="BD5" s="841"/>
      <c r="BE5" s="841"/>
      <c r="BF5" s="841"/>
      <c r="BG5" s="579"/>
      <c r="BH5" s="579"/>
      <c r="BI5" s="579"/>
      <c r="BJ5" s="580"/>
      <c r="BK5" s="580"/>
      <c r="BL5" s="580"/>
      <c r="BM5" s="580"/>
      <c r="BN5" s="580"/>
      <c r="BO5" s="580"/>
      <c r="BP5" s="580"/>
      <c r="BQ5" s="580"/>
      <c r="BR5" s="580"/>
      <c r="BS5" s="580"/>
      <c r="BT5" s="580"/>
      <c r="BU5" s="580"/>
      <c r="BV5" s="580"/>
    </row>
    <row r="6" spans="1:74" ht="11.1" customHeight="1" x14ac:dyDescent="0.2">
      <c r="A6" s="82" t="s">
        <v>388</v>
      </c>
      <c r="B6" s="585" t="s">
        <v>1033</v>
      </c>
      <c r="C6" s="391">
        <v>1097.7119662</v>
      </c>
      <c r="D6" s="391">
        <v>1084.397338</v>
      </c>
      <c r="E6" s="391">
        <v>1062.4803179999999</v>
      </c>
      <c r="F6" s="391">
        <v>995.79911492999997</v>
      </c>
      <c r="G6" s="391">
        <v>983.79865477999999</v>
      </c>
      <c r="H6" s="391">
        <v>990.31714627999997</v>
      </c>
      <c r="I6" s="391">
        <v>1047.9420287</v>
      </c>
      <c r="J6" s="391">
        <v>1067.0578441</v>
      </c>
      <c r="K6" s="391">
        <v>1080.2520316</v>
      </c>
      <c r="L6" s="391">
        <v>1082.8414984999999</v>
      </c>
      <c r="M6" s="391">
        <v>1087.7047502</v>
      </c>
      <c r="N6" s="391">
        <v>1090.1586938</v>
      </c>
      <c r="O6" s="391">
        <v>1083.2839954000001</v>
      </c>
      <c r="P6" s="391">
        <v>1086.1088233999999</v>
      </c>
      <c r="Q6" s="391">
        <v>1091.7138437999999</v>
      </c>
      <c r="R6" s="391">
        <v>1105.5511085000001</v>
      </c>
      <c r="S6" s="391">
        <v>1112.6274747</v>
      </c>
      <c r="T6" s="391">
        <v>1118.3949944000001</v>
      </c>
      <c r="U6" s="391">
        <v>1121.0094744999999</v>
      </c>
      <c r="V6" s="391">
        <v>1125.5424459999999</v>
      </c>
      <c r="W6" s="391">
        <v>1130.1497159</v>
      </c>
      <c r="X6" s="391">
        <v>1137.7030658000001</v>
      </c>
      <c r="Y6" s="391">
        <v>1140.3050960999999</v>
      </c>
      <c r="Z6" s="391">
        <v>1140.8275885</v>
      </c>
      <c r="AA6" s="391">
        <v>1135.3287507</v>
      </c>
      <c r="AB6" s="391">
        <v>1134.6485114</v>
      </c>
      <c r="AC6" s="391">
        <v>1134.8450782</v>
      </c>
      <c r="AD6" s="391">
        <v>1137.9049215</v>
      </c>
      <c r="AE6" s="391">
        <v>1138.3652480999999</v>
      </c>
      <c r="AF6" s="391">
        <v>1138.2125283</v>
      </c>
      <c r="AG6" s="391">
        <v>1133.8892424999999</v>
      </c>
      <c r="AH6" s="391">
        <v>1135.1785695000001</v>
      </c>
      <c r="AI6" s="391">
        <v>1138.5229898</v>
      </c>
      <c r="AJ6" s="391">
        <v>1149.670224</v>
      </c>
      <c r="AK6" s="391">
        <v>1152.8140401999999</v>
      </c>
      <c r="AL6" s="391">
        <v>1153.7021589999999</v>
      </c>
      <c r="AM6" s="391">
        <v>1147.9867850000001</v>
      </c>
      <c r="AN6" s="391">
        <v>1147.6243557</v>
      </c>
      <c r="AO6" s="391">
        <v>1148.2670757000001</v>
      </c>
      <c r="AP6" s="391">
        <v>1150.0652694</v>
      </c>
      <c r="AQ6" s="391">
        <v>1152.6055446</v>
      </c>
      <c r="AR6" s="391">
        <v>1156.0382258</v>
      </c>
      <c r="AS6" s="391">
        <v>1162.0766289000001</v>
      </c>
      <c r="AT6" s="391">
        <v>1166.009135</v>
      </c>
      <c r="AU6" s="391">
        <v>1169.5490600999999</v>
      </c>
      <c r="AV6" s="391">
        <v>1173.1408598999999</v>
      </c>
      <c r="AW6" s="391">
        <v>1175.5622811000001</v>
      </c>
      <c r="AX6" s="391">
        <v>1177.2577795</v>
      </c>
      <c r="AY6" s="391">
        <v>1176.8127626999999</v>
      </c>
      <c r="AZ6" s="391">
        <v>1178.1173597</v>
      </c>
      <c r="BA6" s="391">
        <v>1179.7569779999999</v>
      </c>
      <c r="BB6" s="391">
        <v>1182.3764851999999</v>
      </c>
      <c r="BC6" s="391">
        <v>1184.2024957000001</v>
      </c>
      <c r="BD6" s="703">
        <v>1185.8798770999999</v>
      </c>
      <c r="BE6" s="703">
        <v>1187.3610223999999</v>
      </c>
      <c r="BF6" s="703">
        <v>1188.7768506</v>
      </c>
      <c r="BG6" s="403">
        <v>1190.08</v>
      </c>
      <c r="BH6" s="403">
        <v>1191.181</v>
      </c>
      <c r="BI6" s="403">
        <v>1192.325</v>
      </c>
      <c r="BJ6" s="403">
        <v>1193.422</v>
      </c>
      <c r="BK6" s="403">
        <v>1194.1890000000001</v>
      </c>
      <c r="BL6" s="403">
        <v>1195.4069999999999</v>
      </c>
      <c r="BM6" s="403">
        <v>1196.7929999999999</v>
      </c>
      <c r="BN6" s="403">
        <v>1198.692</v>
      </c>
      <c r="BO6" s="403">
        <v>1200.152</v>
      </c>
      <c r="BP6" s="403">
        <v>1201.521</v>
      </c>
      <c r="BQ6" s="403">
        <v>1202.5229999999999</v>
      </c>
      <c r="BR6" s="403">
        <v>1203.913</v>
      </c>
      <c r="BS6" s="403">
        <v>1205.4179999999999</v>
      </c>
      <c r="BT6" s="403">
        <v>1207.241</v>
      </c>
      <c r="BU6" s="403">
        <v>1208.82</v>
      </c>
      <c r="BV6" s="403">
        <v>1210.3589999999999</v>
      </c>
    </row>
    <row r="7" spans="1:74" ht="11.1" customHeight="1" x14ac:dyDescent="0.2">
      <c r="A7" s="82" t="s">
        <v>389</v>
      </c>
      <c r="B7" s="585" t="s">
        <v>1034</v>
      </c>
      <c r="C7" s="391">
        <v>3141.1809549999998</v>
      </c>
      <c r="D7" s="391">
        <v>3101.8838556999999</v>
      </c>
      <c r="E7" s="391">
        <v>3033.0208428000001</v>
      </c>
      <c r="F7" s="391">
        <v>2820.1219384000001</v>
      </c>
      <c r="G7" s="391">
        <v>2777.9795817999998</v>
      </c>
      <c r="H7" s="391">
        <v>2792.123795</v>
      </c>
      <c r="I7" s="391">
        <v>2964.9528236000001</v>
      </c>
      <c r="J7" s="391">
        <v>3014.8714924999999</v>
      </c>
      <c r="K7" s="391">
        <v>3044.2780471000001</v>
      </c>
      <c r="L7" s="391">
        <v>3027.5434893000001</v>
      </c>
      <c r="M7" s="391">
        <v>3035.1475639</v>
      </c>
      <c r="N7" s="391">
        <v>3041.4612729</v>
      </c>
      <c r="O7" s="391">
        <v>3040.4324578999999</v>
      </c>
      <c r="P7" s="391">
        <v>3048.7045542999999</v>
      </c>
      <c r="Q7" s="391">
        <v>3060.2254038999999</v>
      </c>
      <c r="R7" s="391">
        <v>3080.9445448000001</v>
      </c>
      <c r="S7" s="391">
        <v>3094.5007469000002</v>
      </c>
      <c r="T7" s="391">
        <v>3106.8435482999998</v>
      </c>
      <c r="U7" s="391">
        <v>3110.4392932000001</v>
      </c>
      <c r="V7" s="391">
        <v>3126.0055355</v>
      </c>
      <c r="W7" s="391">
        <v>3146.0086191</v>
      </c>
      <c r="X7" s="391">
        <v>3188.7956749</v>
      </c>
      <c r="Y7" s="391">
        <v>3203.9120932999999</v>
      </c>
      <c r="Z7" s="391">
        <v>3209.7050052</v>
      </c>
      <c r="AA7" s="391">
        <v>3194.6204508999999</v>
      </c>
      <c r="AB7" s="391">
        <v>3190.4318189999999</v>
      </c>
      <c r="AC7" s="391">
        <v>3185.5851499999999</v>
      </c>
      <c r="AD7" s="391">
        <v>3175.0631595999998</v>
      </c>
      <c r="AE7" s="391">
        <v>3172.6633794999998</v>
      </c>
      <c r="AF7" s="391">
        <v>3173.3685254000002</v>
      </c>
      <c r="AG7" s="391">
        <v>3183.6632817</v>
      </c>
      <c r="AH7" s="391">
        <v>3185.7147666000001</v>
      </c>
      <c r="AI7" s="391">
        <v>3186.0076644000001</v>
      </c>
      <c r="AJ7" s="391">
        <v>3179.8382531000002</v>
      </c>
      <c r="AK7" s="391">
        <v>3180.1417680999998</v>
      </c>
      <c r="AL7" s="391">
        <v>3182.2144874999999</v>
      </c>
      <c r="AM7" s="391">
        <v>3188.6893369999998</v>
      </c>
      <c r="AN7" s="391">
        <v>3192.3257706999998</v>
      </c>
      <c r="AO7" s="391">
        <v>3195.7567144</v>
      </c>
      <c r="AP7" s="391">
        <v>3195.2881834</v>
      </c>
      <c r="AQ7" s="391">
        <v>3201.0786355999999</v>
      </c>
      <c r="AR7" s="391">
        <v>3209.4340861999999</v>
      </c>
      <c r="AS7" s="391">
        <v>3225.6253499999998</v>
      </c>
      <c r="AT7" s="391">
        <v>3235.1576866</v>
      </c>
      <c r="AU7" s="391">
        <v>3243.3019107999999</v>
      </c>
      <c r="AV7" s="391">
        <v>3248.9509962000002</v>
      </c>
      <c r="AW7" s="391">
        <v>3255.1492650999999</v>
      </c>
      <c r="AX7" s="391">
        <v>3260.7896910999998</v>
      </c>
      <c r="AY7" s="391">
        <v>3263.6043562999998</v>
      </c>
      <c r="AZ7" s="391">
        <v>3269.8300350999998</v>
      </c>
      <c r="BA7" s="391">
        <v>3277.1988096</v>
      </c>
      <c r="BB7" s="391">
        <v>3288.2977409999999</v>
      </c>
      <c r="BC7" s="391">
        <v>3296.0124108</v>
      </c>
      <c r="BD7" s="703">
        <v>3302.9298801999998</v>
      </c>
      <c r="BE7" s="703">
        <v>3308.6595486000001</v>
      </c>
      <c r="BF7" s="703">
        <v>3314.2755679000002</v>
      </c>
      <c r="BG7" s="403">
        <v>3319.3870000000002</v>
      </c>
      <c r="BH7" s="403">
        <v>3323.8670000000002</v>
      </c>
      <c r="BI7" s="403">
        <v>3328.0659999999998</v>
      </c>
      <c r="BJ7" s="403">
        <v>3331.8560000000002</v>
      </c>
      <c r="BK7" s="403">
        <v>3334.0039999999999</v>
      </c>
      <c r="BL7" s="403">
        <v>3337.902</v>
      </c>
      <c r="BM7" s="403">
        <v>3342.317</v>
      </c>
      <c r="BN7" s="403">
        <v>3348.404</v>
      </c>
      <c r="BO7" s="403">
        <v>3352.9850000000001</v>
      </c>
      <c r="BP7" s="403">
        <v>3357.2179999999998</v>
      </c>
      <c r="BQ7" s="403">
        <v>3360.2530000000002</v>
      </c>
      <c r="BR7" s="403">
        <v>3364.4209999999998</v>
      </c>
      <c r="BS7" s="403">
        <v>3368.875</v>
      </c>
      <c r="BT7" s="403">
        <v>3373.998</v>
      </c>
      <c r="BU7" s="403">
        <v>3378.7339999999999</v>
      </c>
      <c r="BV7" s="403">
        <v>3383.4690000000001</v>
      </c>
    </row>
    <row r="8" spans="1:74" ht="11.1" customHeight="1" x14ac:dyDescent="0.2">
      <c r="A8" s="82" t="s">
        <v>390</v>
      </c>
      <c r="B8" s="585" t="s">
        <v>1035</v>
      </c>
      <c r="C8" s="391">
        <v>2759.4482950000001</v>
      </c>
      <c r="D8" s="391">
        <v>2718.9405339999998</v>
      </c>
      <c r="E8" s="391">
        <v>2658.1752028999999</v>
      </c>
      <c r="F8" s="391">
        <v>2480.5395712999998</v>
      </c>
      <c r="G8" s="391">
        <v>2451.7186483</v>
      </c>
      <c r="H8" s="391">
        <v>2475.0997032999999</v>
      </c>
      <c r="I8" s="391">
        <v>2650.2423629999998</v>
      </c>
      <c r="J8" s="391">
        <v>2703.3576539999999</v>
      </c>
      <c r="K8" s="391">
        <v>2734.0052031</v>
      </c>
      <c r="L8" s="391">
        <v>2712.3540951999998</v>
      </c>
      <c r="M8" s="391">
        <v>2720.4393466000001</v>
      </c>
      <c r="N8" s="391">
        <v>2728.4300423</v>
      </c>
      <c r="O8" s="391">
        <v>2733.7756442</v>
      </c>
      <c r="P8" s="391">
        <v>2743.4901319999999</v>
      </c>
      <c r="Q8" s="391">
        <v>2755.0229675</v>
      </c>
      <c r="R8" s="391">
        <v>2775.6070294000001</v>
      </c>
      <c r="S8" s="391">
        <v>2785.3519016</v>
      </c>
      <c r="T8" s="391">
        <v>2791.4904627000001</v>
      </c>
      <c r="U8" s="391">
        <v>2783.8737292000001</v>
      </c>
      <c r="V8" s="391">
        <v>2790.4114055999999</v>
      </c>
      <c r="W8" s="391">
        <v>2800.9545085999998</v>
      </c>
      <c r="X8" s="391">
        <v>2828.6549813000001</v>
      </c>
      <c r="Y8" s="391">
        <v>2837.3449799</v>
      </c>
      <c r="Z8" s="391">
        <v>2840.1764475999998</v>
      </c>
      <c r="AA8" s="391">
        <v>2828.9285568</v>
      </c>
      <c r="AB8" s="391">
        <v>2826.2085834</v>
      </c>
      <c r="AC8" s="391">
        <v>2823.7956998</v>
      </c>
      <c r="AD8" s="391">
        <v>2820.7376267999998</v>
      </c>
      <c r="AE8" s="391">
        <v>2819.6531322000001</v>
      </c>
      <c r="AF8" s="391">
        <v>2819.5899368</v>
      </c>
      <c r="AG8" s="391">
        <v>2821.1692920999999</v>
      </c>
      <c r="AH8" s="391">
        <v>2822.6827566000002</v>
      </c>
      <c r="AI8" s="391">
        <v>2824.7515816999999</v>
      </c>
      <c r="AJ8" s="391">
        <v>2829.1654531999998</v>
      </c>
      <c r="AK8" s="391">
        <v>2831.0027353</v>
      </c>
      <c r="AL8" s="391">
        <v>2832.0531138000001</v>
      </c>
      <c r="AM8" s="391">
        <v>2829.9629147999999</v>
      </c>
      <c r="AN8" s="391">
        <v>2831.2047413999999</v>
      </c>
      <c r="AO8" s="391">
        <v>2833.4249196000001</v>
      </c>
      <c r="AP8" s="391">
        <v>2835.0861755999999</v>
      </c>
      <c r="AQ8" s="391">
        <v>2840.4160127999999</v>
      </c>
      <c r="AR8" s="391">
        <v>2847.8771571000002</v>
      </c>
      <c r="AS8" s="391">
        <v>2861.4417262000002</v>
      </c>
      <c r="AT8" s="391">
        <v>2870.1863969000001</v>
      </c>
      <c r="AU8" s="391">
        <v>2878.0832866000001</v>
      </c>
      <c r="AV8" s="391">
        <v>2887.2358806000002</v>
      </c>
      <c r="AW8" s="391">
        <v>2891.8595946999999</v>
      </c>
      <c r="AX8" s="391">
        <v>2894.0579139000001</v>
      </c>
      <c r="AY8" s="391">
        <v>2887.3629983999999</v>
      </c>
      <c r="AZ8" s="391">
        <v>2889.561408</v>
      </c>
      <c r="BA8" s="391">
        <v>2894.1853028</v>
      </c>
      <c r="BB8" s="391">
        <v>2905.8017528</v>
      </c>
      <c r="BC8" s="391">
        <v>2911.8513152</v>
      </c>
      <c r="BD8" s="703">
        <v>2916.9010601999998</v>
      </c>
      <c r="BE8" s="703">
        <v>2920.0653898</v>
      </c>
      <c r="BF8" s="703">
        <v>2923.7796984000001</v>
      </c>
      <c r="BG8" s="403">
        <v>2927.1579999999999</v>
      </c>
      <c r="BH8" s="403">
        <v>2930.1790000000001</v>
      </c>
      <c r="BI8" s="403">
        <v>2932.9029999999998</v>
      </c>
      <c r="BJ8" s="403">
        <v>2935.3090000000002</v>
      </c>
      <c r="BK8" s="403">
        <v>2936.165</v>
      </c>
      <c r="BL8" s="403">
        <v>2938.855</v>
      </c>
      <c r="BM8" s="403">
        <v>2942.1469999999999</v>
      </c>
      <c r="BN8" s="403">
        <v>2947.0830000000001</v>
      </c>
      <c r="BO8" s="403">
        <v>2950.8029999999999</v>
      </c>
      <c r="BP8" s="403">
        <v>2954.346</v>
      </c>
      <c r="BQ8" s="403">
        <v>2957.1970000000001</v>
      </c>
      <c r="BR8" s="403">
        <v>2960.7739999999999</v>
      </c>
      <c r="BS8" s="403">
        <v>2964.5610000000001</v>
      </c>
      <c r="BT8" s="403">
        <v>2969.125</v>
      </c>
      <c r="BU8" s="403">
        <v>2972.9059999999999</v>
      </c>
      <c r="BV8" s="403">
        <v>2976.471</v>
      </c>
    </row>
    <row r="9" spans="1:74" ht="11.1" customHeight="1" x14ac:dyDescent="0.2">
      <c r="A9" s="82" t="s">
        <v>391</v>
      </c>
      <c r="B9" s="585" t="s">
        <v>1036</v>
      </c>
      <c r="C9" s="391">
        <v>1299.8919799</v>
      </c>
      <c r="D9" s="391">
        <v>1285.8430175000001</v>
      </c>
      <c r="E9" s="391">
        <v>1264.3709514</v>
      </c>
      <c r="F9" s="391">
        <v>1200.3020719000001</v>
      </c>
      <c r="G9" s="391">
        <v>1190.3640803000001</v>
      </c>
      <c r="H9" s="391">
        <v>1199.3832671</v>
      </c>
      <c r="I9" s="391">
        <v>1262.8260760000001</v>
      </c>
      <c r="J9" s="391">
        <v>1283.1597865000001</v>
      </c>
      <c r="K9" s="391">
        <v>1295.8508423999999</v>
      </c>
      <c r="L9" s="391">
        <v>1291.2939793</v>
      </c>
      <c r="M9" s="391">
        <v>1295.9036742999999</v>
      </c>
      <c r="N9" s="391">
        <v>1300.0746631</v>
      </c>
      <c r="O9" s="391">
        <v>1302.2951852000001</v>
      </c>
      <c r="P9" s="391">
        <v>1306.7225817000001</v>
      </c>
      <c r="Q9" s="391">
        <v>1311.8450922</v>
      </c>
      <c r="R9" s="391">
        <v>1321.9117736999999</v>
      </c>
      <c r="S9" s="391">
        <v>1325.2377194999999</v>
      </c>
      <c r="T9" s="391">
        <v>1326.0719864</v>
      </c>
      <c r="U9" s="391">
        <v>1318.8856771999999</v>
      </c>
      <c r="V9" s="391">
        <v>1318.8832594999999</v>
      </c>
      <c r="W9" s="391">
        <v>1320.535836</v>
      </c>
      <c r="X9" s="391">
        <v>1327.2496696000001</v>
      </c>
      <c r="Y9" s="391">
        <v>1329.6575372</v>
      </c>
      <c r="Z9" s="391">
        <v>1331.1657015999999</v>
      </c>
      <c r="AA9" s="391">
        <v>1331.4290698</v>
      </c>
      <c r="AB9" s="391">
        <v>1331.3966479999999</v>
      </c>
      <c r="AC9" s="391">
        <v>1330.7233430000001</v>
      </c>
      <c r="AD9" s="391">
        <v>1326.1110518999999</v>
      </c>
      <c r="AE9" s="391">
        <v>1326.6295577000001</v>
      </c>
      <c r="AF9" s="391">
        <v>1328.9807575</v>
      </c>
      <c r="AG9" s="391">
        <v>1337.6008064</v>
      </c>
      <c r="AH9" s="391">
        <v>1340.2902779000001</v>
      </c>
      <c r="AI9" s="391">
        <v>1341.4853270999999</v>
      </c>
      <c r="AJ9" s="391">
        <v>1336.9630156999999</v>
      </c>
      <c r="AK9" s="391">
        <v>1338.3364239</v>
      </c>
      <c r="AL9" s="391">
        <v>1341.3826134999999</v>
      </c>
      <c r="AM9" s="391">
        <v>1349.3943200000001</v>
      </c>
      <c r="AN9" s="391">
        <v>1353.3165207</v>
      </c>
      <c r="AO9" s="391">
        <v>1356.4419513</v>
      </c>
      <c r="AP9" s="391">
        <v>1356.2412174000001</v>
      </c>
      <c r="AQ9" s="391">
        <v>1359.6701531000001</v>
      </c>
      <c r="AR9" s="391">
        <v>1364.1993642</v>
      </c>
      <c r="AS9" s="391">
        <v>1372.7291998000001</v>
      </c>
      <c r="AT9" s="391">
        <v>1377.2836998</v>
      </c>
      <c r="AU9" s="391">
        <v>1380.7632132000001</v>
      </c>
      <c r="AV9" s="391">
        <v>1383.6019217999999</v>
      </c>
      <c r="AW9" s="391">
        <v>1384.605826</v>
      </c>
      <c r="AX9" s="391">
        <v>1384.2091075000001</v>
      </c>
      <c r="AY9" s="391">
        <v>1377.9751934999999</v>
      </c>
      <c r="AZ9" s="391">
        <v>1378.1046590000001</v>
      </c>
      <c r="BA9" s="391">
        <v>1380.1609314</v>
      </c>
      <c r="BB9" s="391">
        <v>1387.6742601999999</v>
      </c>
      <c r="BC9" s="391">
        <v>1390.936459</v>
      </c>
      <c r="BD9" s="703">
        <v>1393.4777773999999</v>
      </c>
      <c r="BE9" s="703">
        <v>1394.6115408000001</v>
      </c>
      <c r="BF9" s="703">
        <v>1396.2261043000001</v>
      </c>
      <c r="BG9" s="403">
        <v>1397.635</v>
      </c>
      <c r="BH9" s="403">
        <v>1398.5509999999999</v>
      </c>
      <c r="BI9" s="403">
        <v>1399.7629999999999</v>
      </c>
      <c r="BJ9" s="403">
        <v>1400.9839999999999</v>
      </c>
      <c r="BK9" s="403">
        <v>1401.87</v>
      </c>
      <c r="BL9" s="403">
        <v>1403.3689999999999</v>
      </c>
      <c r="BM9" s="403">
        <v>1405.136</v>
      </c>
      <c r="BN9" s="403">
        <v>1407.682</v>
      </c>
      <c r="BO9" s="403">
        <v>1409.6020000000001</v>
      </c>
      <c r="BP9" s="403">
        <v>1411.4069999999999</v>
      </c>
      <c r="BQ9" s="403">
        <v>1412.8230000000001</v>
      </c>
      <c r="BR9" s="403">
        <v>1414.6020000000001</v>
      </c>
      <c r="BS9" s="403">
        <v>1416.47</v>
      </c>
      <c r="BT9" s="403">
        <v>1418.5519999999999</v>
      </c>
      <c r="BU9" s="403">
        <v>1420.5070000000001</v>
      </c>
      <c r="BV9" s="403">
        <v>1422.4590000000001</v>
      </c>
    </row>
    <row r="10" spans="1:74" ht="11.1" customHeight="1" x14ac:dyDescent="0.2">
      <c r="A10" s="82" t="s">
        <v>392</v>
      </c>
      <c r="B10" s="585" t="s">
        <v>1037</v>
      </c>
      <c r="C10" s="391">
        <v>3782.0947385999998</v>
      </c>
      <c r="D10" s="391">
        <v>3741.1448531999999</v>
      </c>
      <c r="E10" s="391">
        <v>3677.3120804999999</v>
      </c>
      <c r="F10" s="391">
        <v>3482.8400932999998</v>
      </c>
      <c r="G10" s="391">
        <v>3454.0587915999999</v>
      </c>
      <c r="H10" s="391">
        <v>3483.2118482999999</v>
      </c>
      <c r="I10" s="391">
        <v>3682.2785850999999</v>
      </c>
      <c r="J10" s="391">
        <v>3743.3158668000001</v>
      </c>
      <c r="K10" s="391">
        <v>3778.3030155000001</v>
      </c>
      <c r="L10" s="391">
        <v>3746.7254477000001</v>
      </c>
      <c r="M10" s="391">
        <v>3759.9982675000001</v>
      </c>
      <c r="N10" s="391">
        <v>3777.6068915000001</v>
      </c>
      <c r="O10" s="391">
        <v>3806.044731</v>
      </c>
      <c r="P10" s="391">
        <v>3827.4549050999999</v>
      </c>
      <c r="Q10" s="391">
        <v>3848.330825</v>
      </c>
      <c r="R10" s="391">
        <v>3871.6478179999999</v>
      </c>
      <c r="S10" s="391">
        <v>3889.2237341999999</v>
      </c>
      <c r="T10" s="391">
        <v>3904.0339008000001</v>
      </c>
      <c r="U10" s="391">
        <v>3908.1461709999999</v>
      </c>
      <c r="V10" s="391">
        <v>3923.3739485000001</v>
      </c>
      <c r="W10" s="391">
        <v>3941.7850865999999</v>
      </c>
      <c r="X10" s="391">
        <v>3978.5240238000001</v>
      </c>
      <c r="Y10" s="391">
        <v>3991.9435539999999</v>
      </c>
      <c r="Z10" s="391">
        <v>3997.1881156999998</v>
      </c>
      <c r="AA10" s="391">
        <v>3980.3552082000001</v>
      </c>
      <c r="AB10" s="391">
        <v>3979.6767086</v>
      </c>
      <c r="AC10" s="391">
        <v>3981.2501160000002</v>
      </c>
      <c r="AD10" s="391">
        <v>3984.3166873</v>
      </c>
      <c r="AE10" s="391">
        <v>3990.9629663999999</v>
      </c>
      <c r="AF10" s="391">
        <v>4000.4302100999998</v>
      </c>
      <c r="AG10" s="391">
        <v>4015.6472251</v>
      </c>
      <c r="AH10" s="391">
        <v>4028.5597929</v>
      </c>
      <c r="AI10" s="391">
        <v>4042.0967200999999</v>
      </c>
      <c r="AJ10" s="391">
        <v>4060.3404706000001</v>
      </c>
      <c r="AK10" s="391">
        <v>4072.064269</v>
      </c>
      <c r="AL10" s="391">
        <v>4081.3505792000001</v>
      </c>
      <c r="AM10" s="391">
        <v>4085.7834155</v>
      </c>
      <c r="AN10" s="391">
        <v>4092.0067382000002</v>
      </c>
      <c r="AO10" s="391">
        <v>4097.6045617</v>
      </c>
      <c r="AP10" s="391">
        <v>4097.0111164999998</v>
      </c>
      <c r="AQ10" s="391">
        <v>4105.5322690000003</v>
      </c>
      <c r="AR10" s="391">
        <v>4117.6022494999997</v>
      </c>
      <c r="AS10" s="391">
        <v>4139.1883916999996</v>
      </c>
      <c r="AT10" s="391">
        <v>4153.8805282000003</v>
      </c>
      <c r="AU10" s="391">
        <v>4167.6459924000001</v>
      </c>
      <c r="AV10" s="391">
        <v>4181.5861286999998</v>
      </c>
      <c r="AW10" s="391">
        <v>4192.6722404000002</v>
      </c>
      <c r="AX10" s="391">
        <v>4202.0056717999996</v>
      </c>
      <c r="AY10" s="391">
        <v>4205.8931877000005</v>
      </c>
      <c r="AZ10" s="391">
        <v>4214.4911849</v>
      </c>
      <c r="BA10" s="391">
        <v>4224.1064281999998</v>
      </c>
      <c r="BB10" s="391">
        <v>4237.7455636000004</v>
      </c>
      <c r="BC10" s="391">
        <v>4247.1403147000001</v>
      </c>
      <c r="BD10" s="703">
        <v>4255.2973273999996</v>
      </c>
      <c r="BE10" s="703">
        <v>4260.9780755000002</v>
      </c>
      <c r="BF10" s="703">
        <v>4267.5885061999998</v>
      </c>
      <c r="BG10" s="403">
        <v>4273.8900000000003</v>
      </c>
      <c r="BH10" s="403">
        <v>4279.777</v>
      </c>
      <c r="BI10" s="403">
        <v>4285.54</v>
      </c>
      <c r="BJ10" s="403">
        <v>4291.0739999999996</v>
      </c>
      <c r="BK10" s="403">
        <v>4294.9669999999996</v>
      </c>
      <c r="BL10" s="403">
        <v>4301.098</v>
      </c>
      <c r="BM10" s="403">
        <v>4308.058</v>
      </c>
      <c r="BN10" s="403">
        <v>4317.4350000000004</v>
      </c>
      <c r="BO10" s="403">
        <v>4324.8599999999997</v>
      </c>
      <c r="BP10" s="403">
        <v>4331.9219999999996</v>
      </c>
      <c r="BQ10" s="403">
        <v>4337.7479999999996</v>
      </c>
      <c r="BR10" s="403">
        <v>4344.7380000000003</v>
      </c>
      <c r="BS10" s="403">
        <v>4352.0209999999997</v>
      </c>
      <c r="BT10" s="403">
        <v>4360.17</v>
      </c>
      <c r="BU10" s="403">
        <v>4367.6049999999996</v>
      </c>
      <c r="BV10" s="403">
        <v>4374.9009999999998</v>
      </c>
    </row>
    <row r="11" spans="1:74" ht="11.1" customHeight="1" x14ac:dyDescent="0.2">
      <c r="A11" s="82" t="s">
        <v>393</v>
      </c>
      <c r="B11" s="585" t="s">
        <v>1038</v>
      </c>
      <c r="C11" s="391">
        <v>939.00982806000002</v>
      </c>
      <c r="D11" s="391">
        <v>928.65224645000001</v>
      </c>
      <c r="E11" s="391">
        <v>908.96954174999996</v>
      </c>
      <c r="F11" s="391">
        <v>841.93228378000003</v>
      </c>
      <c r="G11" s="391">
        <v>832.12140552000005</v>
      </c>
      <c r="H11" s="391">
        <v>841.50747679000006</v>
      </c>
      <c r="I11" s="391">
        <v>907.40537449999999</v>
      </c>
      <c r="J11" s="391">
        <v>927.19918717999997</v>
      </c>
      <c r="K11" s="391">
        <v>938.20379172000003</v>
      </c>
      <c r="L11" s="391">
        <v>927.11953469000002</v>
      </c>
      <c r="M11" s="391">
        <v>930.52046302999997</v>
      </c>
      <c r="N11" s="391">
        <v>935.10692330999996</v>
      </c>
      <c r="O11" s="391">
        <v>944.32744535999996</v>
      </c>
      <c r="P11" s="391">
        <v>948.69857214000001</v>
      </c>
      <c r="Q11" s="391">
        <v>951.66883346999998</v>
      </c>
      <c r="R11" s="391">
        <v>951.61076849000005</v>
      </c>
      <c r="S11" s="391">
        <v>952.99989459000005</v>
      </c>
      <c r="T11" s="391">
        <v>954.20875090000004</v>
      </c>
      <c r="U11" s="391">
        <v>953.14674404000004</v>
      </c>
      <c r="V11" s="391">
        <v>955.56300580000004</v>
      </c>
      <c r="W11" s="391">
        <v>959.36694279000005</v>
      </c>
      <c r="X11" s="391">
        <v>968.64238438999996</v>
      </c>
      <c r="Y11" s="391">
        <v>972.15879985000004</v>
      </c>
      <c r="Z11" s="391">
        <v>974.00001852000003</v>
      </c>
      <c r="AA11" s="391">
        <v>971.93559156000003</v>
      </c>
      <c r="AB11" s="391">
        <v>972.09925332</v>
      </c>
      <c r="AC11" s="391">
        <v>972.26055494000002</v>
      </c>
      <c r="AD11" s="391">
        <v>971.23821408000003</v>
      </c>
      <c r="AE11" s="391">
        <v>972.28075720000004</v>
      </c>
      <c r="AF11" s="391">
        <v>974.20690196999999</v>
      </c>
      <c r="AG11" s="391">
        <v>977.77845067999999</v>
      </c>
      <c r="AH11" s="391">
        <v>980.90044697999997</v>
      </c>
      <c r="AI11" s="391">
        <v>984.33469318000004</v>
      </c>
      <c r="AJ11" s="391">
        <v>989.26967001000003</v>
      </c>
      <c r="AK11" s="391">
        <v>992.43705547000002</v>
      </c>
      <c r="AL11" s="391">
        <v>995.02533027000004</v>
      </c>
      <c r="AM11" s="391">
        <v>996.89279151000005</v>
      </c>
      <c r="AN11" s="391">
        <v>998.42912220999995</v>
      </c>
      <c r="AO11" s="391">
        <v>999.49261942999999</v>
      </c>
      <c r="AP11" s="391">
        <v>998.16207609000003</v>
      </c>
      <c r="AQ11" s="391">
        <v>999.72081172000003</v>
      </c>
      <c r="AR11" s="391">
        <v>1002.2476192</v>
      </c>
      <c r="AS11" s="391">
        <v>1007.3015957</v>
      </c>
      <c r="AT11" s="391">
        <v>1010.5952241</v>
      </c>
      <c r="AU11" s="391">
        <v>1013.6876015</v>
      </c>
      <c r="AV11" s="391">
        <v>1016.9936209</v>
      </c>
      <c r="AW11" s="391">
        <v>1019.3723266</v>
      </c>
      <c r="AX11" s="391">
        <v>1021.2386114</v>
      </c>
      <c r="AY11" s="391">
        <v>1021.3981024</v>
      </c>
      <c r="AZ11" s="391">
        <v>1023.1353256</v>
      </c>
      <c r="BA11" s="391">
        <v>1025.2559079</v>
      </c>
      <c r="BB11" s="391">
        <v>1028.7455307</v>
      </c>
      <c r="BC11" s="391">
        <v>1030.89357</v>
      </c>
      <c r="BD11" s="703">
        <v>1032.6857072</v>
      </c>
      <c r="BE11" s="703">
        <v>1033.7499041999999</v>
      </c>
      <c r="BF11" s="703">
        <v>1035.1092659000001</v>
      </c>
      <c r="BG11" s="403">
        <v>1036.3920000000001</v>
      </c>
      <c r="BH11" s="403">
        <v>1037.6410000000001</v>
      </c>
      <c r="BI11" s="403">
        <v>1038.7370000000001</v>
      </c>
      <c r="BJ11" s="403">
        <v>1039.723</v>
      </c>
      <c r="BK11" s="403">
        <v>1040.2529999999999</v>
      </c>
      <c r="BL11" s="403">
        <v>1041.28</v>
      </c>
      <c r="BM11" s="403">
        <v>1042.4590000000001</v>
      </c>
      <c r="BN11" s="403">
        <v>1044.0809999999999</v>
      </c>
      <c r="BO11" s="403">
        <v>1045.3409999999999</v>
      </c>
      <c r="BP11" s="403">
        <v>1046.5329999999999</v>
      </c>
      <c r="BQ11" s="403">
        <v>1047.4010000000001</v>
      </c>
      <c r="BR11" s="403">
        <v>1048.6479999999999</v>
      </c>
      <c r="BS11" s="403">
        <v>1050.018</v>
      </c>
      <c r="BT11" s="403">
        <v>1051.779</v>
      </c>
      <c r="BU11" s="403">
        <v>1053.1949999999999</v>
      </c>
      <c r="BV11" s="403">
        <v>1054.5340000000001</v>
      </c>
    </row>
    <row r="12" spans="1:74" ht="11.1" customHeight="1" x14ac:dyDescent="0.2">
      <c r="A12" s="82" t="s">
        <v>394</v>
      </c>
      <c r="B12" s="585" t="s">
        <v>1039</v>
      </c>
      <c r="C12" s="391">
        <v>2393.5528562</v>
      </c>
      <c r="D12" s="391">
        <v>2366.1395131999998</v>
      </c>
      <c r="E12" s="391">
        <v>2325.7748894000001</v>
      </c>
      <c r="F12" s="391">
        <v>2209.3907046999998</v>
      </c>
      <c r="G12" s="391">
        <v>2190.4247291000001</v>
      </c>
      <c r="H12" s="391">
        <v>2205.8086825</v>
      </c>
      <c r="I12" s="391">
        <v>2321.6535439999998</v>
      </c>
      <c r="J12" s="391">
        <v>2356.1541213</v>
      </c>
      <c r="K12" s="391">
        <v>2375.4213933000001</v>
      </c>
      <c r="L12" s="391">
        <v>2355.8340444</v>
      </c>
      <c r="M12" s="391">
        <v>2362.3506928000002</v>
      </c>
      <c r="N12" s="391">
        <v>2371.3500227999998</v>
      </c>
      <c r="O12" s="391">
        <v>2385.8620669000002</v>
      </c>
      <c r="P12" s="391">
        <v>2397.5542356999999</v>
      </c>
      <c r="Q12" s="391">
        <v>2409.4565616999998</v>
      </c>
      <c r="R12" s="391">
        <v>2425.6660467000002</v>
      </c>
      <c r="S12" s="391">
        <v>2434.9159358000002</v>
      </c>
      <c r="T12" s="391">
        <v>2441.3032308000002</v>
      </c>
      <c r="U12" s="391">
        <v>2438.8202139</v>
      </c>
      <c r="V12" s="391">
        <v>2443.9881091000002</v>
      </c>
      <c r="W12" s="391">
        <v>2450.7991986000002</v>
      </c>
      <c r="X12" s="391">
        <v>2466.2340939999999</v>
      </c>
      <c r="Y12" s="391">
        <v>2471.0961132000002</v>
      </c>
      <c r="Z12" s="391">
        <v>2472.3658679</v>
      </c>
      <c r="AA12" s="391">
        <v>2465.9218199000002</v>
      </c>
      <c r="AB12" s="391">
        <v>2463.0981992000002</v>
      </c>
      <c r="AC12" s="391">
        <v>2459.7734676999999</v>
      </c>
      <c r="AD12" s="391">
        <v>2448.3683455</v>
      </c>
      <c r="AE12" s="391">
        <v>2449.7258520999999</v>
      </c>
      <c r="AF12" s="391">
        <v>2456.2667077000001</v>
      </c>
      <c r="AG12" s="391">
        <v>2472.9686124999998</v>
      </c>
      <c r="AH12" s="391">
        <v>2486.1428907999998</v>
      </c>
      <c r="AI12" s="391">
        <v>2500.7672428000001</v>
      </c>
      <c r="AJ12" s="391">
        <v>2521.7986323</v>
      </c>
      <c r="AK12" s="391">
        <v>2535.6054089999998</v>
      </c>
      <c r="AL12" s="391">
        <v>2547.1445365</v>
      </c>
      <c r="AM12" s="391">
        <v>2553.4269546999999</v>
      </c>
      <c r="AN12" s="391">
        <v>2562.6725793000001</v>
      </c>
      <c r="AO12" s="391">
        <v>2571.8923500999999</v>
      </c>
      <c r="AP12" s="391">
        <v>2578.6022926000001</v>
      </c>
      <c r="AQ12" s="391">
        <v>2589.6333365</v>
      </c>
      <c r="AR12" s="391">
        <v>2602.5015075000001</v>
      </c>
      <c r="AS12" s="391">
        <v>2621.8176411999998</v>
      </c>
      <c r="AT12" s="391">
        <v>2634.9019392999999</v>
      </c>
      <c r="AU12" s="391">
        <v>2646.3652376</v>
      </c>
      <c r="AV12" s="391">
        <v>2656.1064302</v>
      </c>
      <c r="AW12" s="391">
        <v>2664.403558</v>
      </c>
      <c r="AX12" s="391">
        <v>2671.1555153999998</v>
      </c>
      <c r="AY12" s="391">
        <v>2673.4752322999998</v>
      </c>
      <c r="AZ12" s="391">
        <v>2679.3021511000002</v>
      </c>
      <c r="BA12" s="391">
        <v>2685.7492019000001</v>
      </c>
      <c r="BB12" s="391">
        <v>2694.5886945000002</v>
      </c>
      <c r="BC12" s="391">
        <v>2700.9467767000001</v>
      </c>
      <c r="BD12" s="703">
        <v>2706.5957583999998</v>
      </c>
      <c r="BE12" s="703">
        <v>2710.7914945000002</v>
      </c>
      <c r="BF12" s="703">
        <v>2715.5803841000002</v>
      </c>
      <c r="BG12" s="403">
        <v>2720.2179999999998</v>
      </c>
      <c r="BH12" s="403">
        <v>2724.5439999999999</v>
      </c>
      <c r="BI12" s="403">
        <v>2729.0010000000002</v>
      </c>
      <c r="BJ12" s="403">
        <v>2733.4270000000001</v>
      </c>
      <c r="BK12" s="403">
        <v>2737.2420000000002</v>
      </c>
      <c r="BL12" s="403">
        <v>2742.0430000000001</v>
      </c>
      <c r="BM12" s="403">
        <v>2747.2489999999998</v>
      </c>
      <c r="BN12" s="403">
        <v>2753.4290000000001</v>
      </c>
      <c r="BO12" s="403">
        <v>2759.0189999999998</v>
      </c>
      <c r="BP12" s="403">
        <v>2764.587</v>
      </c>
      <c r="BQ12" s="403">
        <v>2769.8249999999998</v>
      </c>
      <c r="BR12" s="403">
        <v>2775.5830000000001</v>
      </c>
      <c r="BS12" s="403">
        <v>2781.5520000000001</v>
      </c>
      <c r="BT12" s="403">
        <v>2788.4569999999999</v>
      </c>
      <c r="BU12" s="403">
        <v>2794.3049999999998</v>
      </c>
      <c r="BV12" s="403">
        <v>2799.8209999999999</v>
      </c>
    </row>
    <row r="13" spans="1:74" ht="11.1" customHeight="1" x14ac:dyDescent="0.2">
      <c r="A13" s="82" t="s">
        <v>395</v>
      </c>
      <c r="B13" s="585" t="s">
        <v>1040</v>
      </c>
      <c r="C13" s="391">
        <v>1410.4530509000001</v>
      </c>
      <c r="D13" s="391">
        <v>1396.2397000999999</v>
      </c>
      <c r="E13" s="391">
        <v>1372.1491956</v>
      </c>
      <c r="F13" s="391">
        <v>1295.4387803</v>
      </c>
      <c r="G13" s="391">
        <v>1283.651036</v>
      </c>
      <c r="H13" s="391">
        <v>1294.0432057</v>
      </c>
      <c r="I13" s="391">
        <v>1367.6168921000001</v>
      </c>
      <c r="J13" s="391">
        <v>1391.6176877</v>
      </c>
      <c r="K13" s="391">
        <v>1407.0471951</v>
      </c>
      <c r="L13" s="391">
        <v>1402.0258629</v>
      </c>
      <c r="M13" s="391">
        <v>1409.2224578</v>
      </c>
      <c r="N13" s="391">
        <v>1416.7574282</v>
      </c>
      <c r="O13" s="391">
        <v>1425.0352250999999</v>
      </c>
      <c r="P13" s="391">
        <v>1432.9436083999999</v>
      </c>
      <c r="Q13" s="391">
        <v>1440.887029</v>
      </c>
      <c r="R13" s="391">
        <v>1449.9343772</v>
      </c>
      <c r="S13" s="391">
        <v>1457.1462048000001</v>
      </c>
      <c r="T13" s="391">
        <v>1463.5914018999999</v>
      </c>
      <c r="U13" s="391">
        <v>1466.8025336999999</v>
      </c>
      <c r="V13" s="391">
        <v>1473.5650462000001</v>
      </c>
      <c r="W13" s="391">
        <v>1481.4115045999999</v>
      </c>
      <c r="X13" s="391">
        <v>1496.5152740000001</v>
      </c>
      <c r="Y13" s="391">
        <v>1501.8996</v>
      </c>
      <c r="Z13" s="391">
        <v>1503.737848</v>
      </c>
      <c r="AA13" s="391">
        <v>1496.7571187000001</v>
      </c>
      <c r="AB13" s="391">
        <v>1495.4578847</v>
      </c>
      <c r="AC13" s="391">
        <v>1494.5672468</v>
      </c>
      <c r="AD13" s="391">
        <v>1492.8294034999999</v>
      </c>
      <c r="AE13" s="391">
        <v>1493.6978091999999</v>
      </c>
      <c r="AF13" s="391">
        <v>1495.9166624</v>
      </c>
      <c r="AG13" s="391">
        <v>1500.3130581</v>
      </c>
      <c r="AH13" s="391">
        <v>1504.6124847000001</v>
      </c>
      <c r="AI13" s="391">
        <v>1509.6420373999999</v>
      </c>
      <c r="AJ13" s="391">
        <v>1518.2574023</v>
      </c>
      <c r="AK13" s="391">
        <v>1522.6054426000001</v>
      </c>
      <c r="AL13" s="391">
        <v>1525.5418443999999</v>
      </c>
      <c r="AM13" s="391">
        <v>1524.5938209000001</v>
      </c>
      <c r="AN13" s="391">
        <v>1526.5615358</v>
      </c>
      <c r="AO13" s="391">
        <v>1528.9722024</v>
      </c>
      <c r="AP13" s="391">
        <v>1530.5725156999999</v>
      </c>
      <c r="AQ13" s="391">
        <v>1534.8090640999999</v>
      </c>
      <c r="AR13" s="391">
        <v>1540.4285428999999</v>
      </c>
      <c r="AS13" s="391">
        <v>1549.8062018000001</v>
      </c>
      <c r="AT13" s="391">
        <v>1556.4101037</v>
      </c>
      <c r="AU13" s="391">
        <v>1562.6154984</v>
      </c>
      <c r="AV13" s="391">
        <v>1568.8006582999999</v>
      </c>
      <c r="AW13" s="391">
        <v>1573.9253346</v>
      </c>
      <c r="AX13" s="391">
        <v>1578.3677995999999</v>
      </c>
      <c r="AY13" s="391">
        <v>1581.0507834</v>
      </c>
      <c r="AZ13" s="391">
        <v>1584.9367783</v>
      </c>
      <c r="BA13" s="391">
        <v>1588.9485144</v>
      </c>
      <c r="BB13" s="391">
        <v>1593.9423137000001</v>
      </c>
      <c r="BC13" s="391">
        <v>1597.5632906999999</v>
      </c>
      <c r="BD13" s="703">
        <v>1600.6677674</v>
      </c>
      <c r="BE13" s="703">
        <v>1602.5973919999999</v>
      </c>
      <c r="BF13" s="703">
        <v>1605.1626318000001</v>
      </c>
      <c r="BG13" s="403">
        <v>1607.7049999999999</v>
      </c>
      <c r="BH13" s="403">
        <v>1610.3119999999999</v>
      </c>
      <c r="BI13" s="403">
        <v>1612.7439999999999</v>
      </c>
      <c r="BJ13" s="403">
        <v>1615.088</v>
      </c>
      <c r="BK13" s="403">
        <v>1616.702</v>
      </c>
      <c r="BL13" s="403">
        <v>1619.3530000000001</v>
      </c>
      <c r="BM13" s="403">
        <v>1622.3979999999999</v>
      </c>
      <c r="BN13" s="403">
        <v>1626.5440000000001</v>
      </c>
      <c r="BO13" s="403">
        <v>1629.846</v>
      </c>
      <c r="BP13" s="403">
        <v>1633.0119999999999</v>
      </c>
      <c r="BQ13" s="403">
        <v>1635.7429999999999</v>
      </c>
      <c r="BR13" s="403">
        <v>1638.8579999999999</v>
      </c>
      <c r="BS13" s="403">
        <v>1642.059</v>
      </c>
      <c r="BT13" s="403">
        <v>1645.5239999999999</v>
      </c>
      <c r="BU13" s="403">
        <v>1648.7650000000001</v>
      </c>
      <c r="BV13" s="403">
        <v>1651.96</v>
      </c>
    </row>
    <row r="14" spans="1:74" ht="11.1" customHeight="1" x14ac:dyDescent="0.2">
      <c r="A14" s="82" t="s">
        <v>396</v>
      </c>
      <c r="B14" s="585" t="s">
        <v>1043</v>
      </c>
      <c r="C14" s="391">
        <v>4010.8743376000002</v>
      </c>
      <c r="D14" s="391">
        <v>3965.1637492999998</v>
      </c>
      <c r="E14" s="391">
        <v>3891.2317097999999</v>
      </c>
      <c r="F14" s="391">
        <v>3663.6599901999998</v>
      </c>
      <c r="G14" s="391">
        <v>3627.3487203</v>
      </c>
      <c r="H14" s="391">
        <v>3656.8796710000001</v>
      </c>
      <c r="I14" s="391">
        <v>3874.0845528</v>
      </c>
      <c r="J14" s="391">
        <v>3943.9261618999999</v>
      </c>
      <c r="K14" s="391">
        <v>3988.2362088</v>
      </c>
      <c r="L14" s="391">
        <v>3970.0839866000001</v>
      </c>
      <c r="M14" s="391">
        <v>3991.0289391000001</v>
      </c>
      <c r="N14" s="391">
        <v>4014.1403595000002</v>
      </c>
      <c r="O14" s="391">
        <v>4044.2359658999999</v>
      </c>
      <c r="P14" s="391">
        <v>4068.0670335999998</v>
      </c>
      <c r="Q14" s="391">
        <v>4090.4512805999998</v>
      </c>
      <c r="R14" s="391">
        <v>4111.1961591999998</v>
      </c>
      <c r="S14" s="391">
        <v>4130.8311758999998</v>
      </c>
      <c r="T14" s="391">
        <v>4149.1637828000003</v>
      </c>
      <c r="U14" s="391">
        <v>4159.1541649000001</v>
      </c>
      <c r="V14" s="391">
        <v>4180.1618135999997</v>
      </c>
      <c r="W14" s="391">
        <v>4205.1469139000001</v>
      </c>
      <c r="X14" s="391">
        <v>4263.3981675000005</v>
      </c>
      <c r="Y14" s="391">
        <v>4274.3716446999997</v>
      </c>
      <c r="Z14" s="391">
        <v>4267.3560471999999</v>
      </c>
      <c r="AA14" s="391">
        <v>4208.9867287999996</v>
      </c>
      <c r="AB14" s="391">
        <v>4191.0164666999999</v>
      </c>
      <c r="AC14" s="391">
        <v>4180.0806148000001</v>
      </c>
      <c r="AD14" s="391">
        <v>4180.0689376</v>
      </c>
      <c r="AE14" s="391">
        <v>4180.2845825000004</v>
      </c>
      <c r="AF14" s="391">
        <v>4184.6173139000002</v>
      </c>
      <c r="AG14" s="391">
        <v>4201.9980542000003</v>
      </c>
      <c r="AH14" s="391">
        <v>4207.8667673</v>
      </c>
      <c r="AI14" s="391">
        <v>4211.1543755000002</v>
      </c>
      <c r="AJ14" s="391">
        <v>4202.7873092999998</v>
      </c>
      <c r="AK14" s="391">
        <v>4207.7178845999997</v>
      </c>
      <c r="AL14" s="391">
        <v>4216.8725318999996</v>
      </c>
      <c r="AM14" s="391">
        <v>4237.6552084000004</v>
      </c>
      <c r="AN14" s="391">
        <v>4249.7050321999996</v>
      </c>
      <c r="AO14" s="391">
        <v>4260.4259603999999</v>
      </c>
      <c r="AP14" s="391">
        <v>4264.8767350999997</v>
      </c>
      <c r="AQ14" s="391">
        <v>4276.6458155999999</v>
      </c>
      <c r="AR14" s="391">
        <v>4290.7919437999999</v>
      </c>
      <c r="AS14" s="391">
        <v>4312.6429618000002</v>
      </c>
      <c r="AT14" s="391">
        <v>4327.5473043000002</v>
      </c>
      <c r="AU14" s="391">
        <v>4340.8328133000005</v>
      </c>
      <c r="AV14" s="391">
        <v>4353.5798912999999</v>
      </c>
      <c r="AW14" s="391">
        <v>4362.8174312000001</v>
      </c>
      <c r="AX14" s="391">
        <v>4369.6258355</v>
      </c>
      <c r="AY14" s="391">
        <v>4368.6625686999996</v>
      </c>
      <c r="AZ14" s="391">
        <v>4374.6196035000003</v>
      </c>
      <c r="BA14" s="391">
        <v>4382.1544043000004</v>
      </c>
      <c r="BB14" s="391">
        <v>4394.8203409999996</v>
      </c>
      <c r="BC14" s="391">
        <v>4402.8456464000001</v>
      </c>
      <c r="BD14" s="703">
        <v>4409.7836905000004</v>
      </c>
      <c r="BE14" s="703">
        <v>4414.2128650000004</v>
      </c>
      <c r="BF14" s="703">
        <v>4420.0425925</v>
      </c>
      <c r="BG14" s="403">
        <v>4425.8509999999997</v>
      </c>
      <c r="BH14" s="403">
        <v>4431.4830000000002</v>
      </c>
      <c r="BI14" s="403">
        <v>4437.3670000000002</v>
      </c>
      <c r="BJ14" s="403">
        <v>4443.3450000000003</v>
      </c>
      <c r="BK14" s="403">
        <v>4448.7299999999996</v>
      </c>
      <c r="BL14" s="403">
        <v>4455.4179999999997</v>
      </c>
      <c r="BM14" s="403">
        <v>4462.7190000000001</v>
      </c>
      <c r="BN14" s="403">
        <v>4471.9359999999997</v>
      </c>
      <c r="BO14" s="403">
        <v>4479.4889999999996</v>
      </c>
      <c r="BP14" s="403">
        <v>4486.6790000000001</v>
      </c>
      <c r="BQ14" s="403">
        <v>4492.768</v>
      </c>
      <c r="BR14" s="403">
        <v>4499.7879999999996</v>
      </c>
      <c r="BS14" s="403">
        <v>4507.0010000000002</v>
      </c>
      <c r="BT14" s="403">
        <v>4515.0990000000002</v>
      </c>
      <c r="BU14" s="403">
        <v>4522.1760000000004</v>
      </c>
      <c r="BV14" s="403">
        <v>4528.9250000000002</v>
      </c>
    </row>
    <row r="15" spans="1:74" ht="11.1" customHeight="1" x14ac:dyDescent="0.2">
      <c r="A15" s="82"/>
      <c r="B15" s="92" t="s">
        <v>1450</v>
      </c>
      <c r="C15" s="574"/>
      <c r="D15" s="57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74"/>
      <c r="AO15" s="574"/>
      <c r="AP15" s="574"/>
      <c r="AQ15" s="574"/>
      <c r="AR15" s="574"/>
      <c r="AS15" s="574"/>
      <c r="AT15" s="574"/>
      <c r="AU15" s="574"/>
      <c r="AV15" s="574"/>
      <c r="AW15" s="574"/>
      <c r="AX15" s="574"/>
      <c r="AY15" s="574"/>
      <c r="AZ15" s="574"/>
      <c r="BA15" s="574"/>
      <c r="BB15" s="574"/>
      <c r="BC15" s="574"/>
      <c r="BD15" s="842"/>
      <c r="BE15" s="842"/>
      <c r="BF15" s="842"/>
      <c r="BG15" s="581"/>
      <c r="BH15" s="581"/>
      <c r="BI15" s="581"/>
      <c r="BJ15" s="581"/>
      <c r="BK15" s="581"/>
      <c r="BL15" s="581"/>
      <c r="BM15" s="581"/>
      <c r="BN15" s="581"/>
      <c r="BO15" s="581"/>
      <c r="BP15" s="581"/>
      <c r="BQ15" s="581"/>
      <c r="BR15" s="581"/>
      <c r="BS15" s="581"/>
      <c r="BT15" s="581"/>
      <c r="BU15" s="581"/>
      <c r="BV15" s="581"/>
    </row>
    <row r="16" spans="1:74" ht="11.1" customHeight="1" x14ac:dyDescent="0.2">
      <c r="A16" s="82" t="s">
        <v>397</v>
      </c>
      <c r="B16" s="585" t="s">
        <v>1033</v>
      </c>
      <c r="C16" s="387">
        <v>98.282205505999997</v>
      </c>
      <c r="D16" s="387">
        <v>96.502623709000005</v>
      </c>
      <c r="E16" s="387">
        <v>93.430754058999995</v>
      </c>
      <c r="F16" s="387">
        <v>84.085220598000006</v>
      </c>
      <c r="G16" s="387">
        <v>82.164807211999999</v>
      </c>
      <c r="H16" s="387">
        <v>82.688137941999997</v>
      </c>
      <c r="I16" s="387">
        <v>89.851970266999999</v>
      </c>
      <c r="J16" s="387">
        <v>92.115221121000005</v>
      </c>
      <c r="K16" s="387">
        <v>93.674647983</v>
      </c>
      <c r="L16" s="387">
        <v>94.015002972999994</v>
      </c>
      <c r="M16" s="387">
        <v>94.553217759999995</v>
      </c>
      <c r="N16" s="387">
        <v>94.774044463999999</v>
      </c>
      <c r="O16" s="387">
        <v>93.951018540000007</v>
      </c>
      <c r="P16" s="387">
        <v>94.081917486999998</v>
      </c>
      <c r="Q16" s="387">
        <v>94.440276761000007</v>
      </c>
      <c r="R16" s="387">
        <v>95.539911574000001</v>
      </c>
      <c r="S16" s="387">
        <v>95.967830090000007</v>
      </c>
      <c r="T16" s="387">
        <v>96.237847521999996</v>
      </c>
      <c r="U16" s="387">
        <v>96.043064884000003</v>
      </c>
      <c r="V16" s="387">
        <v>96.227454387999998</v>
      </c>
      <c r="W16" s="387">
        <v>96.484117048000002</v>
      </c>
      <c r="X16" s="387">
        <v>97.028949389000005</v>
      </c>
      <c r="Y16" s="387">
        <v>97.268235966999995</v>
      </c>
      <c r="Z16" s="387">
        <v>97.417873306999994</v>
      </c>
      <c r="AA16" s="387">
        <v>97.332620480000003</v>
      </c>
      <c r="AB16" s="387">
        <v>97.411890043</v>
      </c>
      <c r="AC16" s="387">
        <v>97.510441064999995</v>
      </c>
      <c r="AD16" s="387">
        <v>97.726261637999997</v>
      </c>
      <c r="AE16" s="387">
        <v>97.789884510999997</v>
      </c>
      <c r="AF16" s="387">
        <v>97.799297773999996</v>
      </c>
      <c r="AG16" s="387">
        <v>97.841205317000004</v>
      </c>
      <c r="AH16" s="387">
        <v>97.677171444999999</v>
      </c>
      <c r="AI16" s="387">
        <v>97.393900047000002</v>
      </c>
      <c r="AJ16" s="387">
        <v>96.646600649000007</v>
      </c>
      <c r="AK16" s="387">
        <v>96.383447052999998</v>
      </c>
      <c r="AL16" s="387">
        <v>96.259648786</v>
      </c>
      <c r="AM16" s="387">
        <v>96.519574360999997</v>
      </c>
      <c r="AN16" s="387">
        <v>96.491210366999994</v>
      </c>
      <c r="AO16" s="387">
        <v>96.418925318999996</v>
      </c>
      <c r="AP16" s="387">
        <v>96.247111329999996</v>
      </c>
      <c r="AQ16" s="387">
        <v>96.128690085000002</v>
      </c>
      <c r="AR16" s="387">
        <v>96.008053697999998</v>
      </c>
      <c r="AS16" s="387">
        <v>95.929004183000004</v>
      </c>
      <c r="AT16" s="387">
        <v>95.771086003999997</v>
      </c>
      <c r="AU16" s="387">
        <v>95.578101175</v>
      </c>
      <c r="AV16" s="387">
        <v>95.221150343000005</v>
      </c>
      <c r="AW16" s="387">
        <v>95.054706727999999</v>
      </c>
      <c r="AX16" s="387">
        <v>94.949870978000007</v>
      </c>
      <c r="AY16" s="387">
        <v>94.956817893999997</v>
      </c>
      <c r="AZ16" s="387">
        <v>94.937566773</v>
      </c>
      <c r="BA16" s="387">
        <v>94.942292413999994</v>
      </c>
      <c r="BB16" s="387">
        <v>95.000595603999997</v>
      </c>
      <c r="BC16" s="387">
        <v>95.031074184999994</v>
      </c>
      <c r="BD16" s="699">
        <v>95.063328941999998</v>
      </c>
      <c r="BE16" s="699">
        <v>95.100320589999995</v>
      </c>
      <c r="BF16" s="699">
        <v>95.133907162</v>
      </c>
      <c r="BG16" s="399">
        <v>95.167050000000003</v>
      </c>
      <c r="BH16" s="399">
        <v>95.200360000000003</v>
      </c>
      <c r="BI16" s="399">
        <v>95.232150000000004</v>
      </c>
      <c r="BJ16" s="399">
        <v>95.263040000000004</v>
      </c>
      <c r="BK16" s="399">
        <v>95.225890000000007</v>
      </c>
      <c r="BL16" s="399">
        <v>95.305310000000006</v>
      </c>
      <c r="BM16" s="399">
        <v>95.434179999999998</v>
      </c>
      <c r="BN16" s="399">
        <v>95.713340000000002</v>
      </c>
      <c r="BO16" s="399">
        <v>95.865449999999996</v>
      </c>
      <c r="BP16" s="399">
        <v>95.991370000000003</v>
      </c>
      <c r="BQ16" s="399">
        <v>96.030069999999995</v>
      </c>
      <c r="BR16" s="399">
        <v>96.149360000000001</v>
      </c>
      <c r="BS16" s="399">
        <v>96.288219999999995</v>
      </c>
      <c r="BT16" s="399">
        <v>96.474360000000004</v>
      </c>
      <c r="BU16" s="399">
        <v>96.631590000000003</v>
      </c>
      <c r="BV16" s="399">
        <v>96.787629999999993</v>
      </c>
    </row>
    <row r="17" spans="1:74" ht="11.1" customHeight="1" x14ac:dyDescent="0.2">
      <c r="A17" s="82" t="s">
        <v>398</v>
      </c>
      <c r="B17" s="585" t="s">
        <v>1034</v>
      </c>
      <c r="C17" s="387">
        <v>97.516857376999994</v>
      </c>
      <c r="D17" s="387">
        <v>95.514588938000003</v>
      </c>
      <c r="E17" s="387">
        <v>91.942973451</v>
      </c>
      <c r="F17" s="387">
        <v>80.857887891000004</v>
      </c>
      <c r="G17" s="387">
        <v>78.605670582000002</v>
      </c>
      <c r="H17" s="387">
        <v>79.242198494999997</v>
      </c>
      <c r="I17" s="387">
        <v>87.886118702000005</v>
      </c>
      <c r="J17" s="387">
        <v>90.461151760999996</v>
      </c>
      <c r="K17" s="387">
        <v>92.085944741000006</v>
      </c>
      <c r="L17" s="387">
        <v>91.821735304000001</v>
      </c>
      <c r="M17" s="387">
        <v>92.250119882999996</v>
      </c>
      <c r="N17" s="387">
        <v>92.432336139</v>
      </c>
      <c r="O17" s="387">
        <v>91.819646930000005</v>
      </c>
      <c r="P17" s="387">
        <v>91.921079397</v>
      </c>
      <c r="Q17" s="387">
        <v>92.187896397000003</v>
      </c>
      <c r="R17" s="387">
        <v>92.973125338000003</v>
      </c>
      <c r="S17" s="387">
        <v>93.305940848999995</v>
      </c>
      <c r="T17" s="387">
        <v>93.539370337999998</v>
      </c>
      <c r="U17" s="387">
        <v>93.380996175999996</v>
      </c>
      <c r="V17" s="387">
        <v>93.634966840000004</v>
      </c>
      <c r="W17" s="387">
        <v>94.008864701999997</v>
      </c>
      <c r="X17" s="387">
        <v>94.773186800000005</v>
      </c>
      <c r="Y17" s="387">
        <v>95.184066279999996</v>
      </c>
      <c r="Z17" s="387">
        <v>95.512000178999998</v>
      </c>
      <c r="AA17" s="387">
        <v>95.677086098000004</v>
      </c>
      <c r="AB17" s="387">
        <v>95.899055636</v>
      </c>
      <c r="AC17" s="387">
        <v>96.098006393000006</v>
      </c>
      <c r="AD17" s="387">
        <v>96.338223052999993</v>
      </c>
      <c r="AE17" s="387">
        <v>96.442922734999996</v>
      </c>
      <c r="AF17" s="387">
        <v>96.476390123000002</v>
      </c>
      <c r="AG17" s="387">
        <v>96.504819015999999</v>
      </c>
      <c r="AH17" s="387">
        <v>96.346176467999996</v>
      </c>
      <c r="AI17" s="387">
        <v>96.066656277000007</v>
      </c>
      <c r="AJ17" s="387">
        <v>95.297124452999995</v>
      </c>
      <c r="AK17" s="387">
        <v>95.052699469999993</v>
      </c>
      <c r="AL17" s="387">
        <v>94.964247337000003</v>
      </c>
      <c r="AM17" s="387">
        <v>95.275557386000003</v>
      </c>
      <c r="AN17" s="387">
        <v>95.316208955999997</v>
      </c>
      <c r="AO17" s="387">
        <v>95.329991376999999</v>
      </c>
      <c r="AP17" s="387">
        <v>95.265460418999993</v>
      </c>
      <c r="AQ17" s="387">
        <v>95.264087716999995</v>
      </c>
      <c r="AR17" s="387">
        <v>95.274429038999997</v>
      </c>
      <c r="AS17" s="387">
        <v>95.414697430000004</v>
      </c>
      <c r="AT17" s="387">
        <v>95.359807017999998</v>
      </c>
      <c r="AU17" s="387">
        <v>95.227970846999995</v>
      </c>
      <c r="AV17" s="387">
        <v>94.882719868999999</v>
      </c>
      <c r="AW17" s="387">
        <v>94.699343964999997</v>
      </c>
      <c r="AX17" s="387">
        <v>94.541374087999998</v>
      </c>
      <c r="AY17" s="387">
        <v>94.324501256000005</v>
      </c>
      <c r="AZ17" s="387">
        <v>94.280575166999995</v>
      </c>
      <c r="BA17" s="387">
        <v>94.325286839</v>
      </c>
      <c r="BB17" s="387">
        <v>94.622471047000005</v>
      </c>
      <c r="BC17" s="387">
        <v>94.721582161000001</v>
      </c>
      <c r="BD17" s="699">
        <v>94.786454954999996</v>
      </c>
      <c r="BE17" s="699">
        <v>94.755155544999994</v>
      </c>
      <c r="BF17" s="699">
        <v>94.798002113999999</v>
      </c>
      <c r="BG17" s="399">
        <v>94.853059999999999</v>
      </c>
      <c r="BH17" s="399">
        <v>94.950659999999999</v>
      </c>
      <c r="BI17" s="399">
        <v>95.007400000000004</v>
      </c>
      <c r="BJ17" s="399">
        <v>95.053600000000003</v>
      </c>
      <c r="BK17" s="399">
        <v>95.010540000000006</v>
      </c>
      <c r="BL17" s="399">
        <v>95.094729999999998</v>
      </c>
      <c r="BM17" s="399">
        <v>95.227440000000001</v>
      </c>
      <c r="BN17" s="399">
        <v>95.514009999999999</v>
      </c>
      <c r="BO17" s="399">
        <v>95.664760000000001</v>
      </c>
      <c r="BP17" s="399">
        <v>95.785030000000006</v>
      </c>
      <c r="BQ17" s="399">
        <v>95.806089999999998</v>
      </c>
      <c r="BR17" s="399">
        <v>95.916920000000005</v>
      </c>
      <c r="BS17" s="399">
        <v>96.048810000000003</v>
      </c>
      <c r="BT17" s="399">
        <v>96.235209999999995</v>
      </c>
      <c r="BU17" s="399">
        <v>96.384100000000004</v>
      </c>
      <c r="BV17" s="399">
        <v>96.528949999999995</v>
      </c>
    </row>
    <row r="18" spans="1:74" ht="11.1" customHeight="1" x14ac:dyDescent="0.2">
      <c r="A18" s="82" t="s">
        <v>399</v>
      </c>
      <c r="B18" s="585" t="s">
        <v>1035</v>
      </c>
      <c r="C18" s="387">
        <v>98.433069841000005</v>
      </c>
      <c r="D18" s="387">
        <v>96.293048123999995</v>
      </c>
      <c r="E18" s="387">
        <v>92.459710431999994</v>
      </c>
      <c r="F18" s="387">
        <v>80.304175661000002</v>
      </c>
      <c r="G18" s="387">
        <v>78.055866843999993</v>
      </c>
      <c r="H18" s="387">
        <v>79.085902876999995</v>
      </c>
      <c r="I18" s="387">
        <v>89.371081919999995</v>
      </c>
      <c r="J18" s="387">
        <v>92.475209035999995</v>
      </c>
      <c r="K18" s="387">
        <v>94.375082382000002</v>
      </c>
      <c r="L18" s="387">
        <v>93.754604560999994</v>
      </c>
      <c r="M18" s="387">
        <v>94.233043417999994</v>
      </c>
      <c r="N18" s="387">
        <v>94.494301555000007</v>
      </c>
      <c r="O18" s="387">
        <v>94.167102240999995</v>
      </c>
      <c r="P18" s="387">
        <v>94.272456484000003</v>
      </c>
      <c r="Q18" s="387">
        <v>94.439087555</v>
      </c>
      <c r="R18" s="387">
        <v>94.781535231999996</v>
      </c>
      <c r="S18" s="387">
        <v>94.984815123999994</v>
      </c>
      <c r="T18" s="387">
        <v>95.163467009000001</v>
      </c>
      <c r="U18" s="387">
        <v>95.118223387</v>
      </c>
      <c r="V18" s="387">
        <v>95.397069884999993</v>
      </c>
      <c r="W18" s="387">
        <v>95.800739003000004</v>
      </c>
      <c r="X18" s="387">
        <v>96.692882698999995</v>
      </c>
      <c r="Y18" s="387">
        <v>97.073458086000002</v>
      </c>
      <c r="Z18" s="387">
        <v>97.306117123000007</v>
      </c>
      <c r="AA18" s="387">
        <v>97.151201486000005</v>
      </c>
      <c r="AB18" s="387">
        <v>97.267771565000004</v>
      </c>
      <c r="AC18" s="387">
        <v>97.416169037000003</v>
      </c>
      <c r="AD18" s="387">
        <v>97.708586744000002</v>
      </c>
      <c r="AE18" s="387">
        <v>97.836494369999997</v>
      </c>
      <c r="AF18" s="387">
        <v>97.912084758000006</v>
      </c>
      <c r="AG18" s="387">
        <v>98.040615533999997</v>
      </c>
      <c r="AH18" s="387">
        <v>97.932628222999995</v>
      </c>
      <c r="AI18" s="387">
        <v>97.693380453000003</v>
      </c>
      <c r="AJ18" s="387">
        <v>96.991216417000004</v>
      </c>
      <c r="AK18" s="387">
        <v>96.738189582999993</v>
      </c>
      <c r="AL18" s="387">
        <v>96.602644144999999</v>
      </c>
      <c r="AM18" s="387">
        <v>96.736991429</v>
      </c>
      <c r="AN18" s="387">
        <v>96.722100288999997</v>
      </c>
      <c r="AO18" s="387">
        <v>96.710382050999996</v>
      </c>
      <c r="AP18" s="387">
        <v>96.724628875999997</v>
      </c>
      <c r="AQ18" s="387">
        <v>96.702162321000003</v>
      </c>
      <c r="AR18" s="387">
        <v>96.665774548000002</v>
      </c>
      <c r="AS18" s="387">
        <v>96.658660397000006</v>
      </c>
      <c r="AT18" s="387">
        <v>96.562034054999998</v>
      </c>
      <c r="AU18" s="387">
        <v>96.419090363999999</v>
      </c>
      <c r="AV18" s="387">
        <v>96.131723676999997</v>
      </c>
      <c r="AW18" s="387">
        <v>95.96972452</v>
      </c>
      <c r="AX18" s="387">
        <v>95.834987247000001</v>
      </c>
      <c r="AY18" s="387">
        <v>95.645974925000004</v>
      </c>
      <c r="AZ18" s="387">
        <v>95.626914120999999</v>
      </c>
      <c r="BA18" s="387">
        <v>95.696267899999995</v>
      </c>
      <c r="BB18" s="387">
        <v>96.014565216999998</v>
      </c>
      <c r="BC18" s="387">
        <v>96.140351449999997</v>
      </c>
      <c r="BD18" s="699">
        <v>96.234155552000004</v>
      </c>
      <c r="BE18" s="699">
        <v>96.238724700000006</v>
      </c>
      <c r="BF18" s="699">
        <v>96.311504159999998</v>
      </c>
      <c r="BG18" s="399">
        <v>96.395240000000001</v>
      </c>
      <c r="BH18" s="399">
        <v>96.522009999999995</v>
      </c>
      <c r="BI18" s="399">
        <v>96.603610000000003</v>
      </c>
      <c r="BJ18" s="399">
        <v>96.672110000000004</v>
      </c>
      <c r="BK18" s="399">
        <v>96.64846</v>
      </c>
      <c r="BL18" s="399">
        <v>96.750060000000005</v>
      </c>
      <c r="BM18" s="399">
        <v>96.897850000000005</v>
      </c>
      <c r="BN18" s="399">
        <v>97.189729999999997</v>
      </c>
      <c r="BO18" s="399">
        <v>97.356480000000005</v>
      </c>
      <c r="BP18" s="399">
        <v>97.495990000000006</v>
      </c>
      <c r="BQ18" s="399">
        <v>97.54186</v>
      </c>
      <c r="BR18" s="399">
        <v>97.676730000000006</v>
      </c>
      <c r="BS18" s="399">
        <v>97.834190000000007</v>
      </c>
      <c r="BT18" s="399">
        <v>98.058009999999996</v>
      </c>
      <c r="BU18" s="399">
        <v>98.227819999999994</v>
      </c>
      <c r="BV18" s="399">
        <v>98.387389999999996</v>
      </c>
    </row>
    <row r="19" spans="1:74" ht="11.1" customHeight="1" x14ac:dyDescent="0.2">
      <c r="A19" s="82" t="s">
        <v>400</v>
      </c>
      <c r="B19" s="585" t="s">
        <v>1036</v>
      </c>
      <c r="C19" s="387">
        <v>99.710214567999998</v>
      </c>
      <c r="D19" s="387">
        <v>98.130972525999994</v>
      </c>
      <c r="E19" s="387">
        <v>95.452229794000004</v>
      </c>
      <c r="F19" s="387">
        <v>87.2514228</v>
      </c>
      <c r="G19" s="387">
        <v>85.690601369999996</v>
      </c>
      <c r="H19" s="387">
        <v>86.347201932000004</v>
      </c>
      <c r="I19" s="387">
        <v>93.155870824999994</v>
      </c>
      <c r="J19" s="387">
        <v>95.296330613999999</v>
      </c>
      <c r="K19" s="387">
        <v>96.703227639000005</v>
      </c>
      <c r="L19" s="387">
        <v>96.683921798</v>
      </c>
      <c r="M19" s="387">
        <v>97.143173372999996</v>
      </c>
      <c r="N19" s="387">
        <v>97.388342260000002</v>
      </c>
      <c r="O19" s="387">
        <v>96.970535615000003</v>
      </c>
      <c r="P19" s="387">
        <v>97.124208764000002</v>
      </c>
      <c r="Q19" s="387">
        <v>97.400468860000004</v>
      </c>
      <c r="R19" s="387">
        <v>98.041662575999993</v>
      </c>
      <c r="S19" s="387">
        <v>98.381336564999998</v>
      </c>
      <c r="T19" s="387">
        <v>98.661837499000001</v>
      </c>
      <c r="U19" s="387">
        <v>98.752752153000003</v>
      </c>
      <c r="V19" s="387">
        <v>99.012716894999997</v>
      </c>
      <c r="W19" s="387">
        <v>99.311318499999999</v>
      </c>
      <c r="X19" s="387">
        <v>99.746288559000007</v>
      </c>
      <c r="Y19" s="387">
        <v>100.04886519999999</v>
      </c>
      <c r="Z19" s="387">
        <v>100.31678001</v>
      </c>
      <c r="AA19" s="387">
        <v>100.48688185</v>
      </c>
      <c r="AB19" s="387">
        <v>100.73283635999999</v>
      </c>
      <c r="AC19" s="387">
        <v>100.9914924</v>
      </c>
      <c r="AD19" s="387">
        <v>101.35464355000001</v>
      </c>
      <c r="AE19" s="387">
        <v>101.56985745999999</v>
      </c>
      <c r="AF19" s="387">
        <v>101.72892770999999</v>
      </c>
      <c r="AG19" s="387">
        <v>101.92649555</v>
      </c>
      <c r="AH19" s="387">
        <v>101.90229755</v>
      </c>
      <c r="AI19" s="387">
        <v>101.75097495</v>
      </c>
      <c r="AJ19" s="387">
        <v>101.1268546</v>
      </c>
      <c r="AK19" s="387">
        <v>100.98053768</v>
      </c>
      <c r="AL19" s="387">
        <v>100.96635103</v>
      </c>
      <c r="AM19" s="387">
        <v>101.29135377</v>
      </c>
      <c r="AN19" s="387">
        <v>101.3861333</v>
      </c>
      <c r="AO19" s="387">
        <v>101.45774876</v>
      </c>
      <c r="AP19" s="387">
        <v>101.510786</v>
      </c>
      <c r="AQ19" s="387">
        <v>101.53263389999999</v>
      </c>
      <c r="AR19" s="387">
        <v>101.52787832</v>
      </c>
      <c r="AS19" s="387">
        <v>101.52533898999999</v>
      </c>
      <c r="AT19" s="387">
        <v>101.44576168</v>
      </c>
      <c r="AU19" s="387">
        <v>101.31796610000001</v>
      </c>
      <c r="AV19" s="387">
        <v>101.01221119</v>
      </c>
      <c r="AW19" s="387">
        <v>100.88528488</v>
      </c>
      <c r="AX19" s="387">
        <v>100.80744609</v>
      </c>
      <c r="AY19" s="387">
        <v>100.7004853</v>
      </c>
      <c r="AZ19" s="387">
        <v>100.77947871000001</v>
      </c>
      <c r="BA19" s="387">
        <v>100.96621678</v>
      </c>
      <c r="BB19" s="387">
        <v>101.53404576</v>
      </c>
      <c r="BC19" s="387">
        <v>101.73126348</v>
      </c>
      <c r="BD19" s="699">
        <v>101.83121618</v>
      </c>
      <c r="BE19" s="699">
        <v>101.67864997</v>
      </c>
      <c r="BF19" s="699">
        <v>101.70051305</v>
      </c>
      <c r="BG19" s="399">
        <v>101.74160000000001</v>
      </c>
      <c r="BH19" s="399">
        <v>101.848</v>
      </c>
      <c r="BI19" s="399">
        <v>101.8927</v>
      </c>
      <c r="BJ19" s="399">
        <v>101.92189999999999</v>
      </c>
      <c r="BK19" s="399">
        <v>101.8421</v>
      </c>
      <c r="BL19" s="399">
        <v>101.91030000000001</v>
      </c>
      <c r="BM19" s="399">
        <v>102.03319999999999</v>
      </c>
      <c r="BN19" s="399">
        <v>102.3138</v>
      </c>
      <c r="BO19" s="399">
        <v>102.46850000000001</v>
      </c>
      <c r="BP19" s="399">
        <v>102.6003</v>
      </c>
      <c r="BQ19" s="399">
        <v>102.6439</v>
      </c>
      <c r="BR19" s="399">
        <v>102.7792</v>
      </c>
      <c r="BS19" s="399">
        <v>102.941</v>
      </c>
      <c r="BT19" s="399">
        <v>103.1674</v>
      </c>
      <c r="BU19" s="399">
        <v>103.3531</v>
      </c>
      <c r="BV19" s="399">
        <v>103.5364</v>
      </c>
    </row>
    <row r="20" spans="1:74" ht="11.1" customHeight="1" x14ac:dyDescent="0.2">
      <c r="A20" s="82" t="s">
        <v>401</v>
      </c>
      <c r="B20" s="585" t="s">
        <v>1037</v>
      </c>
      <c r="C20" s="387">
        <v>100.48029771</v>
      </c>
      <c r="D20" s="387">
        <v>98.799546527000004</v>
      </c>
      <c r="E20" s="387">
        <v>95.916533569999999</v>
      </c>
      <c r="F20" s="387">
        <v>87.019066972000005</v>
      </c>
      <c r="G20" s="387">
        <v>85.340674359999994</v>
      </c>
      <c r="H20" s="387">
        <v>86.069163868999993</v>
      </c>
      <c r="I20" s="387">
        <v>93.459415355999994</v>
      </c>
      <c r="J20" s="387">
        <v>95.810509214999996</v>
      </c>
      <c r="K20" s="387">
        <v>97.377325303999996</v>
      </c>
      <c r="L20" s="387">
        <v>97.427839641000006</v>
      </c>
      <c r="M20" s="387">
        <v>97.975118171999995</v>
      </c>
      <c r="N20" s="387">
        <v>98.287136916999998</v>
      </c>
      <c r="O20" s="387">
        <v>97.879201949000006</v>
      </c>
      <c r="P20" s="387">
        <v>98.084221565999997</v>
      </c>
      <c r="Q20" s="387">
        <v>98.417501841000004</v>
      </c>
      <c r="R20" s="387">
        <v>99.177443625999999</v>
      </c>
      <c r="S20" s="387">
        <v>99.543444581000003</v>
      </c>
      <c r="T20" s="387">
        <v>99.813905555000005</v>
      </c>
      <c r="U20" s="387">
        <v>99.681808009999997</v>
      </c>
      <c r="V20" s="387">
        <v>99.991452929999994</v>
      </c>
      <c r="W20" s="387">
        <v>100.43582177</v>
      </c>
      <c r="X20" s="387">
        <v>101.35584375000001</v>
      </c>
      <c r="Y20" s="387">
        <v>101.81396354</v>
      </c>
      <c r="Z20" s="387">
        <v>102.15111035</v>
      </c>
      <c r="AA20" s="387">
        <v>102.19468667</v>
      </c>
      <c r="AB20" s="387">
        <v>102.41933566</v>
      </c>
      <c r="AC20" s="387">
        <v>102.65245978999999</v>
      </c>
      <c r="AD20" s="387">
        <v>102.98611748</v>
      </c>
      <c r="AE20" s="387">
        <v>103.16714813999999</v>
      </c>
      <c r="AF20" s="387">
        <v>103.28761015000001</v>
      </c>
      <c r="AG20" s="387">
        <v>103.43970817</v>
      </c>
      <c r="AH20" s="387">
        <v>103.3698794</v>
      </c>
      <c r="AI20" s="387">
        <v>103.1703285</v>
      </c>
      <c r="AJ20" s="387">
        <v>102.48832992</v>
      </c>
      <c r="AK20" s="387">
        <v>102.29387891</v>
      </c>
      <c r="AL20" s="387">
        <v>102.23424994</v>
      </c>
      <c r="AM20" s="387">
        <v>102.47249246</v>
      </c>
      <c r="AN20" s="387">
        <v>102.56022043</v>
      </c>
      <c r="AO20" s="387">
        <v>102.66048333000001</v>
      </c>
      <c r="AP20" s="387">
        <v>102.82480955</v>
      </c>
      <c r="AQ20" s="387">
        <v>102.91149600999999</v>
      </c>
      <c r="AR20" s="387">
        <v>102.97207111</v>
      </c>
      <c r="AS20" s="387">
        <v>103.01027145</v>
      </c>
      <c r="AT20" s="387">
        <v>103.01582137</v>
      </c>
      <c r="AU20" s="387">
        <v>102.99245747000001</v>
      </c>
      <c r="AV20" s="387">
        <v>102.89753374</v>
      </c>
      <c r="AW20" s="387">
        <v>102.84832672</v>
      </c>
      <c r="AX20" s="387">
        <v>102.80219038</v>
      </c>
      <c r="AY20" s="387">
        <v>102.60782389000001</v>
      </c>
      <c r="AZ20" s="387">
        <v>102.68130456999999</v>
      </c>
      <c r="BA20" s="387">
        <v>102.87133158</v>
      </c>
      <c r="BB20" s="387">
        <v>103.40757035</v>
      </c>
      <c r="BC20" s="387">
        <v>103.65844094000001</v>
      </c>
      <c r="BD20" s="699">
        <v>103.85360878</v>
      </c>
      <c r="BE20" s="699">
        <v>103.91857322</v>
      </c>
      <c r="BF20" s="699">
        <v>104.05821107</v>
      </c>
      <c r="BG20" s="399">
        <v>104.19799999999999</v>
      </c>
      <c r="BH20" s="399">
        <v>104.37090000000001</v>
      </c>
      <c r="BI20" s="399">
        <v>104.4864</v>
      </c>
      <c r="BJ20" s="399">
        <v>104.5774</v>
      </c>
      <c r="BK20" s="399">
        <v>104.5269</v>
      </c>
      <c r="BL20" s="399">
        <v>104.6566</v>
      </c>
      <c r="BM20" s="399">
        <v>104.84950000000001</v>
      </c>
      <c r="BN20" s="399">
        <v>105.2229</v>
      </c>
      <c r="BO20" s="399">
        <v>105.4543</v>
      </c>
      <c r="BP20" s="399">
        <v>105.6609</v>
      </c>
      <c r="BQ20" s="399">
        <v>105.7807</v>
      </c>
      <c r="BR20" s="399">
        <v>105.9842</v>
      </c>
      <c r="BS20" s="399">
        <v>106.2094</v>
      </c>
      <c r="BT20" s="399">
        <v>106.5026</v>
      </c>
      <c r="BU20" s="399">
        <v>106.7366</v>
      </c>
      <c r="BV20" s="399">
        <v>106.9576</v>
      </c>
    </row>
    <row r="21" spans="1:74" ht="11.1" customHeight="1" x14ac:dyDescent="0.2">
      <c r="A21" s="82" t="s">
        <v>402</v>
      </c>
      <c r="B21" s="585" t="s">
        <v>1038</v>
      </c>
      <c r="C21" s="387">
        <v>99.113923943000003</v>
      </c>
      <c r="D21" s="387">
        <v>97.058781838000002</v>
      </c>
      <c r="E21" s="387">
        <v>93.340625299999999</v>
      </c>
      <c r="F21" s="387">
        <v>81.368134182000006</v>
      </c>
      <c r="G21" s="387">
        <v>79.267438893000005</v>
      </c>
      <c r="H21" s="387">
        <v>80.447219285000003</v>
      </c>
      <c r="I21" s="387">
        <v>90.853242406999996</v>
      </c>
      <c r="J21" s="387">
        <v>94.134648870999996</v>
      </c>
      <c r="K21" s="387">
        <v>96.237205728000006</v>
      </c>
      <c r="L21" s="387">
        <v>95.991563986000003</v>
      </c>
      <c r="M21" s="387">
        <v>96.613433370999999</v>
      </c>
      <c r="N21" s="387">
        <v>96.933464892000003</v>
      </c>
      <c r="O21" s="387">
        <v>96.407056452999996</v>
      </c>
      <c r="P21" s="387">
        <v>96.531863818000005</v>
      </c>
      <c r="Q21" s="387">
        <v>96.763284892000001</v>
      </c>
      <c r="R21" s="387">
        <v>97.310979168000003</v>
      </c>
      <c r="S21" s="387">
        <v>97.598383040000002</v>
      </c>
      <c r="T21" s="387">
        <v>97.835155999999998</v>
      </c>
      <c r="U21" s="387">
        <v>97.844605931999993</v>
      </c>
      <c r="V21" s="387">
        <v>98.112636158000001</v>
      </c>
      <c r="W21" s="387">
        <v>98.462554561000005</v>
      </c>
      <c r="X21" s="387">
        <v>99.092512279999994</v>
      </c>
      <c r="Y21" s="387">
        <v>99.457593681999995</v>
      </c>
      <c r="Z21" s="387">
        <v>99.755949907000002</v>
      </c>
      <c r="AA21" s="387">
        <v>99.866015410000003</v>
      </c>
      <c r="AB21" s="387">
        <v>100.12209544</v>
      </c>
      <c r="AC21" s="387">
        <v>100.40262445</v>
      </c>
      <c r="AD21" s="387">
        <v>100.84589404</v>
      </c>
      <c r="AE21" s="387">
        <v>101.0716023</v>
      </c>
      <c r="AF21" s="387">
        <v>101.21804084</v>
      </c>
      <c r="AG21" s="387">
        <v>101.36694356</v>
      </c>
      <c r="AH21" s="387">
        <v>101.29354222000001</v>
      </c>
      <c r="AI21" s="387">
        <v>101.07957072000001</v>
      </c>
      <c r="AJ21" s="387">
        <v>100.37258128000001</v>
      </c>
      <c r="AK21" s="387">
        <v>100.14180531</v>
      </c>
      <c r="AL21" s="387">
        <v>100.03479503</v>
      </c>
      <c r="AM21" s="387">
        <v>100.2140715</v>
      </c>
      <c r="AN21" s="387">
        <v>100.2327018</v>
      </c>
      <c r="AO21" s="387">
        <v>100.253207</v>
      </c>
      <c r="AP21" s="387">
        <v>100.3167899</v>
      </c>
      <c r="AQ21" s="387">
        <v>100.31014279999999</v>
      </c>
      <c r="AR21" s="387">
        <v>100.2744685</v>
      </c>
      <c r="AS21" s="387">
        <v>100.19631129</v>
      </c>
      <c r="AT21" s="387">
        <v>100.11267436999999</v>
      </c>
      <c r="AU21" s="387">
        <v>100.01010203</v>
      </c>
      <c r="AV21" s="387">
        <v>99.813020843999993</v>
      </c>
      <c r="AW21" s="387">
        <v>99.729257724999997</v>
      </c>
      <c r="AX21" s="387">
        <v>99.683239252000007</v>
      </c>
      <c r="AY21" s="387">
        <v>99.619343702999998</v>
      </c>
      <c r="AZ21" s="387">
        <v>99.690530809999998</v>
      </c>
      <c r="BA21" s="387">
        <v>99.841178853000002</v>
      </c>
      <c r="BB21" s="387">
        <v>100.21115377</v>
      </c>
      <c r="BC21" s="387">
        <v>100.41582423</v>
      </c>
      <c r="BD21" s="699">
        <v>100.59505617000001</v>
      </c>
      <c r="BE21" s="699">
        <v>100.72940482999999</v>
      </c>
      <c r="BF21" s="699">
        <v>100.8723433</v>
      </c>
      <c r="BG21" s="399">
        <v>101.0044</v>
      </c>
      <c r="BH21" s="399">
        <v>101.1407</v>
      </c>
      <c r="BI21" s="399">
        <v>101.2398</v>
      </c>
      <c r="BJ21" s="399">
        <v>101.3167</v>
      </c>
      <c r="BK21" s="399">
        <v>101.2747</v>
      </c>
      <c r="BL21" s="399">
        <v>101.38</v>
      </c>
      <c r="BM21" s="399">
        <v>101.5359</v>
      </c>
      <c r="BN21" s="399">
        <v>101.8447</v>
      </c>
      <c r="BO21" s="399">
        <v>102.02460000000001</v>
      </c>
      <c r="BP21" s="399">
        <v>102.17829999999999</v>
      </c>
      <c r="BQ21" s="399">
        <v>102.24169999999999</v>
      </c>
      <c r="BR21" s="399">
        <v>102.3905</v>
      </c>
      <c r="BS21" s="399">
        <v>102.56100000000001</v>
      </c>
      <c r="BT21" s="399">
        <v>102.7864</v>
      </c>
      <c r="BU21" s="399">
        <v>102.97499999999999</v>
      </c>
      <c r="BV21" s="399">
        <v>103.16030000000001</v>
      </c>
    </row>
    <row r="22" spans="1:74" ht="11.1" customHeight="1" x14ac:dyDescent="0.2">
      <c r="A22" s="82" t="s">
        <v>403</v>
      </c>
      <c r="B22" s="585" t="s">
        <v>1039</v>
      </c>
      <c r="C22" s="387">
        <v>101.98182294999999</v>
      </c>
      <c r="D22" s="387">
        <v>100.48727137</v>
      </c>
      <c r="E22" s="387">
        <v>97.916726765000007</v>
      </c>
      <c r="F22" s="387">
        <v>90.207103305999993</v>
      </c>
      <c r="G22" s="387">
        <v>88.531887034999997</v>
      </c>
      <c r="H22" s="387">
        <v>88.827992119000001</v>
      </c>
      <c r="I22" s="387">
        <v>94.483122804000004</v>
      </c>
      <c r="J22" s="387">
        <v>96.181092410999995</v>
      </c>
      <c r="K22" s="387">
        <v>97.309605188000006</v>
      </c>
      <c r="L22" s="387">
        <v>97.385892307000006</v>
      </c>
      <c r="M22" s="387">
        <v>97.737568042999996</v>
      </c>
      <c r="N22" s="387">
        <v>97.881863566999996</v>
      </c>
      <c r="O22" s="387">
        <v>97.274046333000001</v>
      </c>
      <c r="P22" s="387">
        <v>97.412130847</v>
      </c>
      <c r="Q22" s="387">
        <v>97.751384560000005</v>
      </c>
      <c r="R22" s="387">
        <v>98.712764421000003</v>
      </c>
      <c r="S22" s="387">
        <v>99.138638823999997</v>
      </c>
      <c r="T22" s="387">
        <v>99.449964715999997</v>
      </c>
      <c r="U22" s="387">
        <v>99.317602566000005</v>
      </c>
      <c r="V22" s="387">
        <v>99.646686086000003</v>
      </c>
      <c r="W22" s="387">
        <v>100.10807574</v>
      </c>
      <c r="X22" s="387">
        <v>101.01659991</v>
      </c>
      <c r="Y22" s="387">
        <v>101.50648056</v>
      </c>
      <c r="Z22" s="387">
        <v>101.89254606999999</v>
      </c>
      <c r="AA22" s="387">
        <v>101.96950171</v>
      </c>
      <c r="AB22" s="387">
        <v>102.30190798</v>
      </c>
      <c r="AC22" s="387">
        <v>102.68447015</v>
      </c>
      <c r="AD22" s="387">
        <v>103.25829441</v>
      </c>
      <c r="AE22" s="387">
        <v>103.63533873999999</v>
      </c>
      <c r="AF22" s="387">
        <v>103.95670933</v>
      </c>
      <c r="AG22" s="387">
        <v>104.34534395</v>
      </c>
      <c r="AH22" s="387">
        <v>104.46316373000001</v>
      </c>
      <c r="AI22" s="387">
        <v>104.43310644</v>
      </c>
      <c r="AJ22" s="387">
        <v>103.89047571</v>
      </c>
      <c r="AK22" s="387">
        <v>103.83818657</v>
      </c>
      <c r="AL22" s="387">
        <v>103.91154265</v>
      </c>
      <c r="AM22" s="387">
        <v>104.25912778999999</v>
      </c>
      <c r="AN22" s="387">
        <v>104.47233639</v>
      </c>
      <c r="AO22" s="387">
        <v>104.69975232</v>
      </c>
      <c r="AP22" s="387">
        <v>105.02605473</v>
      </c>
      <c r="AQ22" s="387">
        <v>105.21837592999999</v>
      </c>
      <c r="AR22" s="387">
        <v>105.36139509</v>
      </c>
      <c r="AS22" s="387">
        <v>105.49546239</v>
      </c>
      <c r="AT22" s="387">
        <v>105.50961483</v>
      </c>
      <c r="AU22" s="387">
        <v>105.44420258</v>
      </c>
      <c r="AV22" s="387">
        <v>105.10366181000001</v>
      </c>
      <c r="AW22" s="387">
        <v>105.02579307000001</v>
      </c>
      <c r="AX22" s="387">
        <v>105.01503252000001</v>
      </c>
      <c r="AY22" s="387">
        <v>104.98736675000001</v>
      </c>
      <c r="AZ22" s="387">
        <v>105.17383264</v>
      </c>
      <c r="BA22" s="387">
        <v>105.49041677</v>
      </c>
      <c r="BB22" s="387">
        <v>106.27125429</v>
      </c>
      <c r="BC22" s="387">
        <v>106.59747356</v>
      </c>
      <c r="BD22" s="699">
        <v>106.80320971</v>
      </c>
      <c r="BE22" s="699">
        <v>106.71186204</v>
      </c>
      <c r="BF22" s="699">
        <v>106.8090825</v>
      </c>
      <c r="BG22" s="399">
        <v>106.9183</v>
      </c>
      <c r="BH22" s="399">
        <v>107.0724</v>
      </c>
      <c r="BI22" s="399">
        <v>107.1808</v>
      </c>
      <c r="BJ22" s="399">
        <v>107.2764</v>
      </c>
      <c r="BK22" s="399">
        <v>107.27290000000001</v>
      </c>
      <c r="BL22" s="399">
        <v>107.4079</v>
      </c>
      <c r="BM22" s="399">
        <v>107.595</v>
      </c>
      <c r="BN22" s="399">
        <v>107.9423</v>
      </c>
      <c r="BO22" s="399">
        <v>108.15260000000001</v>
      </c>
      <c r="BP22" s="399">
        <v>108.334</v>
      </c>
      <c r="BQ22" s="399">
        <v>108.4217</v>
      </c>
      <c r="BR22" s="399">
        <v>108.5937</v>
      </c>
      <c r="BS22" s="399">
        <v>108.78530000000001</v>
      </c>
      <c r="BT22" s="399">
        <v>109.0262</v>
      </c>
      <c r="BU22" s="399">
        <v>109.23480000000001</v>
      </c>
      <c r="BV22" s="399">
        <v>109.44070000000001</v>
      </c>
    </row>
    <row r="23" spans="1:74" ht="11.1" customHeight="1" x14ac:dyDescent="0.2">
      <c r="A23" s="82" t="s">
        <v>404</v>
      </c>
      <c r="B23" s="585" t="s">
        <v>1040</v>
      </c>
      <c r="C23" s="387">
        <v>104.3515853</v>
      </c>
      <c r="D23" s="387">
        <v>103.03199333000001</v>
      </c>
      <c r="E23" s="387">
        <v>100.71746254999999</v>
      </c>
      <c r="F23" s="387">
        <v>93.283568904000006</v>
      </c>
      <c r="G23" s="387">
        <v>92.072478521999997</v>
      </c>
      <c r="H23" s="387">
        <v>92.959767357999993</v>
      </c>
      <c r="I23" s="387">
        <v>99.642999171</v>
      </c>
      <c r="J23" s="387">
        <v>101.95387363</v>
      </c>
      <c r="K23" s="387">
        <v>103.58995448</v>
      </c>
      <c r="L23" s="387">
        <v>103.93627746999999</v>
      </c>
      <c r="M23" s="387">
        <v>104.68399433</v>
      </c>
      <c r="N23" s="387">
        <v>105.21814079000001</v>
      </c>
      <c r="O23" s="387">
        <v>105.04170624</v>
      </c>
      <c r="P23" s="387">
        <v>105.52146985</v>
      </c>
      <c r="Q23" s="387">
        <v>106.16042100999999</v>
      </c>
      <c r="R23" s="387">
        <v>107.39420653000001</v>
      </c>
      <c r="S23" s="387">
        <v>108.02479768000001</v>
      </c>
      <c r="T23" s="387">
        <v>108.48784128</v>
      </c>
      <c r="U23" s="387">
        <v>108.42214414999999</v>
      </c>
      <c r="V23" s="387">
        <v>108.82098750999999</v>
      </c>
      <c r="W23" s="387">
        <v>109.3231782</v>
      </c>
      <c r="X23" s="387">
        <v>110.21604316</v>
      </c>
      <c r="Y23" s="387">
        <v>110.7094333</v>
      </c>
      <c r="Z23" s="387">
        <v>111.09067557</v>
      </c>
      <c r="AA23" s="387">
        <v>111.22810286000001</v>
      </c>
      <c r="AB23" s="387">
        <v>111.48379970000001</v>
      </c>
      <c r="AC23" s="387">
        <v>111.72609898</v>
      </c>
      <c r="AD23" s="387">
        <v>111.96389911999999</v>
      </c>
      <c r="AE23" s="387">
        <v>112.17272948999999</v>
      </c>
      <c r="AF23" s="387">
        <v>112.36148849</v>
      </c>
      <c r="AG23" s="387">
        <v>112.78483174</v>
      </c>
      <c r="AH23" s="387">
        <v>112.7424563</v>
      </c>
      <c r="AI23" s="387">
        <v>112.48901778</v>
      </c>
      <c r="AJ23" s="387">
        <v>111.56036855000001</v>
      </c>
      <c r="AK23" s="387">
        <v>111.2329146</v>
      </c>
      <c r="AL23" s="387">
        <v>111.04250829999999</v>
      </c>
      <c r="AM23" s="387">
        <v>111.13838586</v>
      </c>
      <c r="AN23" s="387">
        <v>111.11014769000001</v>
      </c>
      <c r="AO23" s="387">
        <v>111.10702999</v>
      </c>
      <c r="AP23" s="387">
        <v>111.17334183</v>
      </c>
      <c r="AQ23" s="387">
        <v>111.18723331</v>
      </c>
      <c r="AR23" s="387">
        <v>111.19301349</v>
      </c>
      <c r="AS23" s="387">
        <v>111.20806863999999</v>
      </c>
      <c r="AT23" s="387">
        <v>111.18458649999999</v>
      </c>
      <c r="AU23" s="387">
        <v>111.13995336000001</v>
      </c>
      <c r="AV23" s="387">
        <v>110.96609995999999</v>
      </c>
      <c r="AW23" s="387">
        <v>110.96021672000001</v>
      </c>
      <c r="AX23" s="387">
        <v>111.01423440000001</v>
      </c>
      <c r="AY23" s="387">
        <v>111.08303232</v>
      </c>
      <c r="AZ23" s="387">
        <v>111.29069234000001</v>
      </c>
      <c r="BA23" s="387">
        <v>111.59209378</v>
      </c>
      <c r="BB23" s="387">
        <v>112.27854401</v>
      </c>
      <c r="BC23" s="387">
        <v>112.54894779</v>
      </c>
      <c r="BD23" s="699">
        <v>112.69461247</v>
      </c>
      <c r="BE23" s="699">
        <v>112.53664585999999</v>
      </c>
      <c r="BF23" s="699">
        <v>112.56700151</v>
      </c>
      <c r="BG23" s="399">
        <v>112.60680000000001</v>
      </c>
      <c r="BH23" s="399">
        <v>112.65900000000001</v>
      </c>
      <c r="BI23" s="399">
        <v>112.7154</v>
      </c>
      <c r="BJ23" s="399">
        <v>112.77889999999999</v>
      </c>
      <c r="BK23" s="399">
        <v>112.7657</v>
      </c>
      <c r="BL23" s="399">
        <v>112.90649999999999</v>
      </c>
      <c r="BM23" s="399">
        <v>113.1174</v>
      </c>
      <c r="BN23" s="399">
        <v>113.5377</v>
      </c>
      <c r="BO23" s="399">
        <v>113.7843</v>
      </c>
      <c r="BP23" s="399">
        <v>113.9966</v>
      </c>
      <c r="BQ23" s="399">
        <v>114.1028</v>
      </c>
      <c r="BR23" s="399">
        <v>114.30029999999999</v>
      </c>
      <c r="BS23" s="399">
        <v>114.51730000000001</v>
      </c>
      <c r="BT23" s="399">
        <v>114.7843</v>
      </c>
      <c r="BU23" s="399">
        <v>115.0176</v>
      </c>
      <c r="BV23" s="399">
        <v>115.24760000000001</v>
      </c>
    </row>
    <row r="24" spans="1:74" ht="11.1" customHeight="1" x14ac:dyDescent="0.2">
      <c r="A24" s="82" t="s">
        <v>405</v>
      </c>
      <c r="B24" s="585" t="s">
        <v>1043</v>
      </c>
      <c r="C24" s="387">
        <v>98.422226179999996</v>
      </c>
      <c r="D24" s="387">
        <v>96.795342312000002</v>
      </c>
      <c r="E24" s="387">
        <v>93.982721576000003</v>
      </c>
      <c r="F24" s="387">
        <v>85.507357893999995</v>
      </c>
      <c r="G24" s="387">
        <v>83.681017980999997</v>
      </c>
      <c r="H24" s="387">
        <v>84.026695759999996</v>
      </c>
      <c r="I24" s="387">
        <v>90.325055750999994</v>
      </c>
      <c r="J24" s="387">
        <v>92.179270521999996</v>
      </c>
      <c r="K24" s="387">
        <v>93.370004594999997</v>
      </c>
      <c r="L24" s="387">
        <v>93.314891618000004</v>
      </c>
      <c r="M24" s="387">
        <v>93.615439058000007</v>
      </c>
      <c r="N24" s="387">
        <v>93.689280562999997</v>
      </c>
      <c r="O24" s="387">
        <v>92.896136734999999</v>
      </c>
      <c r="P24" s="387">
        <v>92.996775920999994</v>
      </c>
      <c r="Q24" s="387">
        <v>93.350918722000003</v>
      </c>
      <c r="R24" s="387">
        <v>94.525891689000005</v>
      </c>
      <c r="S24" s="387">
        <v>94.961546804999998</v>
      </c>
      <c r="T24" s="387">
        <v>95.225210621000002</v>
      </c>
      <c r="U24" s="387">
        <v>94.872203413999998</v>
      </c>
      <c r="V24" s="387">
        <v>95.125394424999996</v>
      </c>
      <c r="W24" s="387">
        <v>95.540103930000001</v>
      </c>
      <c r="X24" s="387">
        <v>96.472481462999994</v>
      </c>
      <c r="Y24" s="387">
        <v>96.943115805000005</v>
      </c>
      <c r="Z24" s="387">
        <v>97.308156491999995</v>
      </c>
      <c r="AA24" s="387">
        <v>97.451265061000001</v>
      </c>
      <c r="AB24" s="387">
        <v>97.692372280000001</v>
      </c>
      <c r="AC24" s="387">
        <v>97.915139687999996</v>
      </c>
      <c r="AD24" s="387">
        <v>98.157300414000005</v>
      </c>
      <c r="AE24" s="387">
        <v>98.315088353999997</v>
      </c>
      <c r="AF24" s="387">
        <v>98.426236638000006</v>
      </c>
      <c r="AG24" s="387">
        <v>98.641531155999999</v>
      </c>
      <c r="AH24" s="387">
        <v>98.546310707000004</v>
      </c>
      <c r="AI24" s="387">
        <v>98.291361183999996</v>
      </c>
      <c r="AJ24" s="387">
        <v>97.501071265999997</v>
      </c>
      <c r="AK24" s="387">
        <v>97.208372081999997</v>
      </c>
      <c r="AL24" s="387">
        <v>97.037652312999995</v>
      </c>
      <c r="AM24" s="387">
        <v>97.184756286999999</v>
      </c>
      <c r="AN24" s="387">
        <v>97.111112102999996</v>
      </c>
      <c r="AO24" s="387">
        <v>97.012564087000001</v>
      </c>
      <c r="AP24" s="387">
        <v>96.879523176999996</v>
      </c>
      <c r="AQ24" s="387">
        <v>96.738359297000002</v>
      </c>
      <c r="AR24" s="387">
        <v>96.579483384</v>
      </c>
      <c r="AS24" s="387">
        <v>96.288628193999998</v>
      </c>
      <c r="AT24" s="387">
        <v>96.180028647</v>
      </c>
      <c r="AU24" s="387">
        <v>96.139417499999993</v>
      </c>
      <c r="AV24" s="387">
        <v>96.378965527999995</v>
      </c>
      <c r="AW24" s="387">
        <v>96.315203099000001</v>
      </c>
      <c r="AX24" s="387">
        <v>96.160300988000003</v>
      </c>
      <c r="AY24" s="387">
        <v>95.708910930000002</v>
      </c>
      <c r="AZ24" s="387">
        <v>95.525740653</v>
      </c>
      <c r="BA24" s="387">
        <v>95.405441891999999</v>
      </c>
      <c r="BB24" s="387">
        <v>95.433931627000007</v>
      </c>
      <c r="BC24" s="387">
        <v>95.374938165000003</v>
      </c>
      <c r="BD24" s="699">
        <v>95.314378485999995</v>
      </c>
      <c r="BE24" s="699">
        <v>95.211849987999997</v>
      </c>
      <c r="BF24" s="699">
        <v>95.178459822999997</v>
      </c>
      <c r="BG24" s="399">
        <v>95.173810000000003</v>
      </c>
      <c r="BH24" s="399">
        <v>95.247739999999993</v>
      </c>
      <c r="BI24" s="399">
        <v>95.263170000000002</v>
      </c>
      <c r="BJ24" s="399">
        <v>95.269940000000005</v>
      </c>
      <c r="BK24" s="399">
        <v>95.182509999999994</v>
      </c>
      <c r="BL24" s="399">
        <v>95.236149999999995</v>
      </c>
      <c r="BM24" s="399">
        <v>95.345309999999998</v>
      </c>
      <c r="BN24" s="399">
        <v>95.612830000000002</v>
      </c>
      <c r="BO24" s="399">
        <v>95.755889999999994</v>
      </c>
      <c r="BP24" s="399">
        <v>95.877350000000007</v>
      </c>
      <c r="BQ24" s="399">
        <v>95.920910000000006</v>
      </c>
      <c r="BR24" s="399">
        <v>96.041340000000005</v>
      </c>
      <c r="BS24" s="399">
        <v>96.182370000000006</v>
      </c>
      <c r="BT24" s="399">
        <v>96.3673</v>
      </c>
      <c r="BU24" s="399">
        <v>96.532039999999995</v>
      </c>
      <c r="BV24" s="399">
        <v>96.6999</v>
      </c>
    </row>
    <row r="25" spans="1:74" ht="11.1" customHeight="1" x14ac:dyDescent="0.2">
      <c r="A25" s="82"/>
      <c r="B25" s="92" t="s">
        <v>1451</v>
      </c>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c r="AA25" s="575"/>
      <c r="AB25" s="575"/>
      <c r="AC25" s="575"/>
      <c r="AD25" s="575"/>
      <c r="AE25" s="575"/>
      <c r="AF25" s="575"/>
      <c r="AG25" s="575"/>
      <c r="AH25" s="575"/>
      <c r="AI25" s="575"/>
      <c r="AJ25" s="575"/>
      <c r="AK25" s="575"/>
      <c r="AL25" s="575"/>
      <c r="AM25" s="575"/>
      <c r="AN25" s="575"/>
      <c r="AO25" s="575"/>
      <c r="AP25" s="575"/>
      <c r="AQ25" s="575"/>
      <c r="AR25" s="575"/>
      <c r="AS25" s="575"/>
      <c r="AT25" s="575"/>
      <c r="AU25" s="575"/>
      <c r="AV25" s="575"/>
      <c r="AW25" s="575"/>
      <c r="AX25" s="575"/>
      <c r="AY25" s="575"/>
      <c r="AZ25" s="575"/>
      <c r="BA25" s="575"/>
      <c r="BB25" s="575"/>
      <c r="BC25" s="575"/>
      <c r="BD25" s="843"/>
      <c r="BE25" s="843"/>
      <c r="BF25" s="843"/>
      <c r="BG25" s="582"/>
      <c r="BH25" s="582"/>
      <c r="BI25" s="582"/>
      <c r="BJ25" s="582"/>
      <c r="BK25" s="582"/>
      <c r="BL25" s="582"/>
      <c r="BM25" s="582"/>
      <c r="BN25" s="582"/>
      <c r="BO25" s="582"/>
      <c r="BP25" s="582"/>
      <c r="BQ25" s="582"/>
      <c r="BR25" s="582"/>
      <c r="BS25" s="582"/>
      <c r="BT25" s="582"/>
      <c r="BU25" s="582"/>
      <c r="BV25" s="582"/>
    </row>
    <row r="26" spans="1:74" ht="11.1" customHeight="1" x14ac:dyDescent="0.2">
      <c r="A26" s="82" t="s">
        <v>406</v>
      </c>
      <c r="B26" s="585" t="s">
        <v>1033</v>
      </c>
      <c r="C26" s="391">
        <v>933.19032177999998</v>
      </c>
      <c r="D26" s="391">
        <v>940.65269347000003</v>
      </c>
      <c r="E26" s="391">
        <v>955.78515644000004</v>
      </c>
      <c r="F26" s="391">
        <v>1003.3100791000001</v>
      </c>
      <c r="G26" s="391">
        <v>1015.2409484</v>
      </c>
      <c r="H26" s="391">
        <v>1016.3001326</v>
      </c>
      <c r="I26" s="391">
        <v>987.12538610000001</v>
      </c>
      <c r="J26" s="391">
        <v>980.96288449999997</v>
      </c>
      <c r="K26" s="391">
        <v>978.45038211999997</v>
      </c>
      <c r="L26" s="391">
        <v>971.68918502999998</v>
      </c>
      <c r="M26" s="391">
        <v>982.40070152999999</v>
      </c>
      <c r="N26" s="391">
        <v>1002.6862377</v>
      </c>
      <c r="O26" s="391">
        <v>1065.3373721999999</v>
      </c>
      <c r="P26" s="391">
        <v>1080.1772636000001</v>
      </c>
      <c r="Q26" s="391">
        <v>1079.9974907000001</v>
      </c>
      <c r="R26" s="391">
        <v>1039.9809843999999</v>
      </c>
      <c r="S26" s="391">
        <v>1028.3746845000001</v>
      </c>
      <c r="T26" s="391">
        <v>1020.3615219</v>
      </c>
      <c r="U26" s="391">
        <v>1021.9562121</v>
      </c>
      <c r="V26" s="391">
        <v>1016.6182877</v>
      </c>
      <c r="W26" s="391">
        <v>1010.3624643000001</v>
      </c>
      <c r="X26" s="391">
        <v>1002.5519849999999</v>
      </c>
      <c r="Y26" s="391">
        <v>994.93793079</v>
      </c>
      <c r="Z26" s="391">
        <v>986.88354500000003</v>
      </c>
      <c r="AA26" s="391">
        <v>976.75859874000002</v>
      </c>
      <c r="AB26" s="391">
        <v>969.04622138000002</v>
      </c>
      <c r="AC26" s="391">
        <v>962.11618404000001</v>
      </c>
      <c r="AD26" s="391">
        <v>954.98015086999999</v>
      </c>
      <c r="AE26" s="391">
        <v>950.35604550999994</v>
      </c>
      <c r="AF26" s="391">
        <v>947.25553208999997</v>
      </c>
      <c r="AG26" s="391">
        <v>945.83841652000001</v>
      </c>
      <c r="AH26" s="391">
        <v>945.66523255000004</v>
      </c>
      <c r="AI26" s="391">
        <v>946.89578611000002</v>
      </c>
      <c r="AJ26" s="391">
        <v>952.79377589000001</v>
      </c>
      <c r="AK26" s="391">
        <v>954.38403043999995</v>
      </c>
      <c r="AL26" s="391">
        <v>954.93024848000005</v>
      </c>
      <c r="AM26" s="391">
        <v>952.35014609999996</v>
      </c>
      <c r="AN26" s="391">
        <v>952.37000403000002</v>
      </c>
      <c r="AO26" s="391">
        <v>952.90753835999999</v>
      </c>
      <c r="AP26" s="391">
        <v>954.89031407000004</v>
      </c>
      <c r="AQ26" s="391">
        <v>955.76752749000002</v>
      </c>
      <c r="AR26" s="391">
        <v>956.46674358999996</v>
      </c>
      <c r="AS26" s="391">
        <v>956.53368861000001</v>
      </c>
      <c r="AT26" s="391">
        <v>957.21761537999998</v>
      </c>
      <c r="AU26" s="391">
        <v>958.06425014000001</v>
      </c>
      <c r="AV26" s="391">
        <v>958.53585982000004</v>
      </c>
      <c r="AW26" s="391">
        <v>960.11121037999999</v>
      </c>
      <c r="AX26" s="391">
        <v>962.25256874000002</v>
      </c>
      <c r="AY26" s="391">
        <v>966.50372249999998</v>
      </c>
      <c r="AZ26" s="391">
        <v>968.61925577</v>
      </c>
      <c r="BA26" s="391">
        <v>970.14295613000002</v>
      </c>
      <c r="BB26" s="391">
        <v>969.61110513000006</v>
      </c>
      <c r="BC26" s="391">
        <v>971.04892854000002</v>
      </c>
      <c r="BD26" s="703">
        <v>972.99270788000001</v>
      </c>
      <c r="BE26" s="703">
        <v>976.35159055999998</v>
      </c>
      <c r="BF26" s="703">
        <v>978.62542124000004</v>
      </c>
      <c r="BG26" s="403">
        <v>980.72329999999999</v>
      </c>
      <c r="BH26" s="403">
        <v>982.05650000000003</v>
      </c>
      <c r="BI26" s="403">
        <v>984.24429999999995</v>
      </c>
      <c r="BJ26" s="403">
        <v>986.69780000000003</v>
      </c>
      <c r="BK26" s="403">
        <v>989.82140000000004</v>
      </c>
      <c r="BL26" s="403">
        <v>992.50329999999997</v>
      </c>
      <c r="BM26" s="403">
        <v>995.14769999999999</v>
      </c>
      <c r="BN26" s="403">
        <v>997.77279999999996</v>
      </c>
      <c r="BO26" s="403">
        <v>1000.329</v>
      </c>
      <c r="BP26" s="403">
        <v>1002.833</v>
      </c>
      <c r="BQ26" s="403">
        <v>1005.226</v>
      </c>
      <c r="BR26" s="403">
        <v>1007.674</v>
      </c>
      <c r="BS26" s="403">
        <v>1010.116</v>
      </c>
      <c r="BT26" s="403">
        <v>1012.4109999999999</v>
      </c>
      <c r="BU26" s="403">
        <v>1014.95</v>
      </c>
      <c r="BV26" s="403">
        <v>1017.59</v>
      </c>
    </row>
    <row r="27" spans="1:74" ht="11.1" customHeight="1" x14ac:dyDescent="0.2">
      <c r="A27" s="82" t="s">
        <v>407</v>
      </c>
      <c r="B27" s="585" t="s">
        <v>1034</v>
      </c>
      <c r="C27" s="391">
        <v>2424.257838</v>
      </c>
      <c r="D27" s="391">
        <v>2445.1122642</v>
      </c>
      <c r="E27" s="391">
        <v>2486.3851515000001</v>
      </c>
      <c r="F27" s="391">
        <v>2608.7947755</v>
      </c>
      <c r="G27" s="391">
        <v>2645.3658786999999</v>
      </c>
      <c r="H27" s="391">
        <v>2656.8167364999999</v>
      </c>
      <c r="I27" s="391">
        <v>2613.0894862999999</v>
      </c>
      <c r="J27" s="391">
        <v>2596.8432504000002</v>
      </c>
      <c r="K27" s="391">
        <v>2578.0201661999999</v>
      </c>
      <c r="L27" s="391">
        <v>2504.3253346000001</v>
      </c>
      <c r="M27" s="391">
        <v>2519.5697279000001</v>
      </c>
      <c r="N27" s="391">
        <v>2571.4584470999998</v>
      </c>
      <c r="O27" s="391">
        <v>2772.8542928000002</v>
      </c>
      <c r="P27" s="391">
        <v>2813.3845631999998</v>
      </c>
      <c r="Q27" s="391">
        <v>2805.9120588999999</v>
      </c>
      <c r="R27" s="391">
        <v>2665.787374</v>
      </c>
      <c r="S27" s="391">
        <v>2625.7963749999999</v>
      </c>
      <c r="T27" s="391">
        <v>2601.2896558000002</v>
      </c>
      <c r="U27" s="391">
        <v>2614.4014797</v>
      </c>
      <c r="V27" s="391">
        <v>2604.2626227000001</v>
      </c>
      <c r="W27" s="391">
        <v>2593.0073480999999</v>
      </c>
      <c r="X27" s="391">
        <v>2581.3688978</v>
      </c>
      <c r="Y27" s="391">
        <v>2567.3308563999999</v>
      </c>
      <c r="Z27" s="391">
        <v>2551.6264658999999</v>
      </c>
      <c r="AA27" s="391">
        <v>2526.8082515000001</v>
      </c>
      <c r="AB27" s="391">
        <v>2513.3567687</v>
      </c>
      <c r="AC27" s="391">
        <v>2503.8245428999999</v>
      </c>
      <c r="AD27" s="391">
        <v>2500.0433125999998</v>
      </c>
      <c r="AE27" s="391">
        <v>2496.9757967</v>
      </c>
      <c r="AF27" s="391">
        <v>2496.4537337000002</v>
      </c>
      <c r="AG27" s="391">
        <v>2503.1704513</v>
      </c>
      <c r="AH27" s="391">
        <v>2504.2192986</v>
      </c>
      <c r="AI27" s="391">
        <v>2504.2936030999999</v>
      </c>
      <c r="AJ27" s="391">
        <v>2499.1821033000001</v>
      </c>
      <c r="AK27" s="391">
        <v>2500.4657686</v>
      </c>
      <c r="AL27" s="391">
        <v>2503.9333373999998</v>
      </c>
      <c r="AM27" s="391">
        <v>2513.1719146</v>
      </c>
      <c r="AN27" s="391">
        <v>2518.3169616999999</v>
      </c>
      <c r="AO27" s="391">
        <v>2522.9555836</v>
      </c>
      <c r="AP27" s="391">
        <v>2526.4062631000002</v>
      </c>
      <c r="AQ27" s="391">
        <v>2530.5431724999999</v>
      </c>
      <c r="AR27" s="391">
        <v>2534.6847945999998</v>
      </c>
      <c r="AS27" s="391">
        <v>2542.2999094000002</v>
      </c>
      <c r="AT27" s="391">
        <v>2543.8493720000001</v>
      </c>
      <c r="AU27" s="391">
        <v>2542.8019622000002</v>
      </c>
      <c r="AV27" s="391">
        <v>2531.3113087000002</v>
      </c>
      <c r="AW27" s="391">
        <v>2530.9549329000001</v>
      </c>
      <c r="AX27" s="391">
        <v>2533.8864635</v>
      </c>
      <c r="AY27" s="391">
        <v>2545.9302229</v>
      </c>
      <c r="AZ27" s="391">
        <v>2551.0693242000002</v>
      </c>
      <c r="BA27" s="391">
        <v>2555.1280898999998</v>
      </c>
      <c r="BB27" s="391">
        <v>2555.2067787999999</v>
      </c>
      <c r="BC27" s="391">
        <v>2559.2796790000002</v>
      </c>
      <c r="BD27" s="703">
        <v>2564.4470495</v>
      </c>
      <c r="BE27" s="703">
        <v>2572.5311977000001</v>
      </c>
      <c r="BF27" s="703">
        <v>2578.5207780999999</v>
      </c>
      <c r="BG27" s="403">
        <v>2584.2379999999998</v>
      </c>
      <c r="BH27" s="403">
        <v>2588.491</v>
      </c>
      <c r="BI27" s="403">
        <v>2594.558</v>
      </c>
      <c r="BJ27" s="403">
        <v>2601.2469999999998</v>
      </c>
      <c r="BK27" s="403">
        <v>2609.5549999999998</v>
      </c>
      <c r="BL27" s="403">
        <v>2616.7399999999998</v>
      </c>
      <c r="BM27" s="403">
        <v>2623.7979999999998</v>
      </c>
      <c r="BN27" s="403">
        <v>2630.8530000000001</v>
      </c>
      <c r="BO27" s="403">
        <v>2637.569</v>
      </c>
      <c r="BP27" s="403">
        <v>2644.067</v>
      </c>
      <c r="BQ27" s="403">
        <v>2650.0610000000001</v>
      </c>
      <c r="BR27" s="403">
        <v>2656.3409999999999</v>
      </c>
      <c r="BS27" s="403">
        <v>2662.62</v>
      </c>
      <c r="BT27" s="403">
        <v>2668.6030000000001</v>
      </c>
      <c r="BU27" s="403">
        <v>2675.1010000000001</v>
      </c>
      <c r="BV27" s="403">
        <v>2681.8180000000002</v>
      </c>
    </row>
    <row r="28" spans="1:74" ht="11.1" customHeight="1" x14ac:dyDescent="0.2">
      <c r="A28" s="82" t="s">
        <v>408</v>
      </c>
      <c r="B28" s="585" t="s">
        <v>1035</v>
      </c>
      <c r="C28" s="391">
        <v>2478.0655833000001</v>
      </c>
      <c r="D28" s="391">
        <v>2510.7020075</v>
      </c>
      <c r="E28" s="391">
        <v>2566.9374520000001</v>
      </c>
      <c r="F28" s="391">
        <v>2728.7382517000001</v>
      </c>
      <c r="G28" s="391">
        <v>2770.6969856999999</v>
      </c>
      <c r="H28" s="391">
        <v>2774.7799888</v>
      </c>
      <c r="I28" s="391">
        <v>2679.8436830999999</v>
      </c>
      <c r="J28" s="391">
        <v>2654.0329080000001</v>
      </c>
      <c r="K28" s="391">
        <v>2636.2040854000002</v>
      </c>
      <c r="L28" s="391">
        <v>2588.6257086000001</v>
      </c>
      <c r="M28" s="391">
        <v>2615.0594213999998</v>
      </c>
      <c r="N28" s="391">
        <v>2677.773717</v>
      </c>
      <c r="O28" s="391">
        <v>2902.2824645000001</v>
      </c>
      <c r="P28" s="391">
        <v>2943.4225237000001</v>
      </c>
      <c r="Q28" s="391">
        <v>2926.7077635999999</v>
      </c>
      <c r="R28" s="391">
        <v>2747.6398930999999</v>
      </c>
      <c r="S28" s="391">
        <v>2693.5892133000002</v>
      </c>
      <c r="T28" s="391">
        <v>2660.0574327999998</v>
      </c>
      <c r="U28" s="391">
        <v>2672.3944701999999</v>
      </c>
      <c r="V28" s="391">
        <v>2660.8880494</v>
      </c>
      <c r="W28" s="391">
        <v>2650.8880889000002</v>
      </c>
      <c r="X28" s="391">
        <v>2644.0461795000001</v>
      </c>
      <c r="Y28" s="391">
        <v>2635.8204467</v>
      </c>
      <c r="Z28" s="391">
        <v>2627.8624814</v>
      </c>
      <c r="AA28" s="391">
        <v>2619.1907876</v>
      </c>
      <c r="AB28" s="391">
        <v>2612.5044787000002</v>
      </c>
      <c r="AC28" s="391">
        <v>2606.8220590999999</v>
      </c>
      <c r="AD28" s="391">
        <v>2600.5187847000002</v>
      </c>
      <c r="AE28" s="391">
        <v>2598.0627015</v>
      </c>
      <c r="AF28" s="391">
        <v>2597.8290654000002</v>
      </c>
      <c r="AG28" s="391">
        <v>2604.0429938000002</v>
      </c>
      <c r="AH28" s="391">
        <v>2605.0854141</v>
      </c>
      <c r="AI28" s="391">
        <v>2605.1814436</v>
      </c>
      <c r="AJ28" s="391">
        <v>2600.8154275000002</v>
      </c>
      <c r="AK28" s="391">
        <v>2601.6554166999999</v>
      </c>
      <c r="AL28" s="391">
        <v>2604.1857562999999</v>
      </c>
      <c r="AM28" s="391">
        <v>2611.1698689</v>
      </c>
      <c r="AN28" s="391">
        <v>2615.0083421999998</v>
      </c>
      <c r="AO28" s="391">
        <v>2618.4645988000002</v>
      </c>
      <c r="AP28" s="391">
        <v>2621.9984665000002</v>
      </c>
      <c r="AQ28" s="391">
        <v>2624.3454188999999</v>
      </c>
      <c r="AR28" s="391">
        <v>2625.9652836999999</v>
      </c>
      <c r="AS28" s="391">
        <v>2625.3931201999999</v>
      </c>
      <c r="AT28" s="391">
        <v>2626.6575155999999</v>
      </c>
      <c r="AU28" s="391">
        <v>2628.2935290999999</v>
      </c>
      <c r="AV28" s="391">
        <v>2629.3938311000002</v>
      </c>
      <c r="AW28" s="391">
        <v>2632.4535780000001</v>
      </c>
      <c r="AX28" s="391">
        <v>2636.5654402999999</v>
      </c>
      <c r="AY28" s="391">
        <v>2644.1260278999998</v>
      </c>
      <c r="AZ28" s="391">
        <v>2648.5446633000001</v>
      </c>
      <c r="BA28" s="391">
        <v>2652.2179563999998</v>
      </c>
      <c r="BB28" s="391">
        <v>2652.9208382000002</v>
      </c>
      <c r="BC28" s="391">
        <v>2656.7722487000001</v>
      </c>
      <c r="BD28" s="703">
        <v>2661.5471188000001</v>
      </c>
      <c r="BE28" s="703">
        <v>2668.9861556999999</v>
      </c>
      <c r="BF28" s="703">
        <v>2674.3024145999998</v>
      </c>
      <c r="BG28" s="403">
        <v>2679.2370000000001</v>
      </c>
      <c r="BH28" s="403">
        <v>2682.2379999999998</v>
      </c>
      <c r="BI28" s="403">
        <v>2687.5709999999999</v>
      </c>
      <c r="BJ28" s="403">
        <v>2693.6860000000001</v>
      </c>
      <c r="BK28" s="403">
        <v>2701.9319999999998</v>
      </c>
      <c r="BL28" s="403">
        <v>2708.5970000000002</v>
      </c>
      <c r="BM28" s="403">
        <v>2715.03</v>
      </c>
      <c r="BN28" s="403">
        <v>2721.0430000000001</v>
      </c>
      <c r="BO28" s="403">
        <v>2727.154</v>
      </c>
      <c r="BP28" s="403">
        <v>2733.1750000000002</v>
      </c>
      <c r="BQ28" s="403">
        <v>2738.8879999999999</v>
      </c>
      <c r="BR28" s="403">
        <v>2744.89</v>
      </c>
      <c r="BS28" s="403">
        <v>2750.9639999999999</v>
      </c>
      <c r="BT28" s="403">
        <v>2756.7469999999998</v>
      </c>
      <c r="BU28" s="403">
        <v>2763.2359999999999</v>
      </c>
      <c r="BV28" s="403">
        <v>2770.067</v>
      </c>
    </row>
    <row r="29" spans="1:74" ht="11.1" customHeight="1" x14ac:dyDescent="0.2">
      <c r="A29" s="82" t="s">
        <v>409</v>
      </c>
      <c r="B29" s="585" t="s">
        <v>1036</v>
      </c>
      <c r="C29" s="391">
        <v>1164.6664608999999</v>
      </c>
      <c r="D29" s="391">
        <v>1178.7544355</v>
      </c>
      <c r="E29" s="391">
        <v>1204.2005526</v>
      </c>
      <c r="F29" s="391">
        <v>1281.3317655999999</v>
      </c>
      <c r="G29" s="391">
        <v>1299.2489528000001</v>
      </c>
      <c r="H29" s="391">
        <v>1298.2790675000001</v>
      </c>
      <c r="I29" s="391">
        <v>1243.4357081000001</v>
      </c>
      <c r="J29" s="391">
        <v>1230.9314790999999</v>
      </c>
      <c r="K29" s="391">
        <v>1225.7799788</v>
      </c>
      <c r="L29" s="391">
        <v>1219.8060958999999</v>
      </c>
      <c r="M29" s="391">
        <v>1235.4913867</v>
      </c>
      <c r="N29" s="391">
        <v>1264.6607398000001</v>
      </c>
      <c r="O29" s="391">
        <v>1355.4897301999999</v>
      </c>
      <c r="P29" s="391">
        <v>1375.4955268000001</v>
      </c>
      <c r="Q29" s="391">
        <v>1372.8537045999999</v>
      </c>
      <c r="R29" s="391">
        <v>1308.8645445</v>
      </c>
      <c r="S29" s="391">
        <v>1289.9522738999999</v>
      </c>
      <c r="T29" s="391">
        <v>1277.4171736000001</v>
      </c>
      <c r="U29" s="391">
        <v>1279.0389720000001</v>
      </c>
      <c r="V29" s="391">
        <v>1273.4234164</v>
      </c>
      <c r="W29" s="391">
        <v>1268.3502350000001</v>
      </c>
      <c r="X29" s="391">
        <v>1261.0327826</v>
      </c>
      <c r="Y29" s="391">
        <v>1259.1343337000001</v>
      </c>
      <c r="Z29" s="391">
        <v>1259.8682429999999</v>
      </c>
      <c r="AA29" s="391">
        <v>1268.0010863</v>
      </c>
      <c r="AB29" s="391">
        <v>1270.4247802</v>
      </c>
      <c r="AC29" s="391">
        <v>1271.9059004999999</v>
      </c>
      <c r="AD29" s="391">
        <v>1269.2646921999999</v>
      </c>
      <c r="AE29" s="391">
        <v>1271.2454814</v>
      </c>
      <c r="AF29" s="391">
        <v>1274.6685130000001</v>
      </c>
      <c r="AG29" s="391">
        <v>1283.951804</v>
      </c>
      <c r="AH29" s="391">
        <v>1286.9458081</v>
      </c>
      <c r="AI29" s="391">
        <v>1288.0685421000001</v>
      </c>
      <c r="AJ29" s="391">
        <v>1282.6741168000001</v>
      </c>
      <c r="AK29" s="391">
        <v>1283.5387275</v>
      </c>
      <c r="AL29" s="391">
        <v>1286.0164851</v>
      </c>
      <c r="AM29" s="391">
        <v>1293.9597217</v>
      </c>
      <c r="AN29" s="391">
        <v>1296.7745236000001</v>
      </c>
      <c r="AO29" s="391">
        <v>1298.3132230000001</v>
      </c>
      <c r="AP29" s="391">
        <v>1296.569915</v>
      </c>
      <c r="AQ29" s="391">
        <v>1297.0608382999999</v>
      </c>
      <c r="AR29" s="391">
        <v>1297.7800881000001</v>
      </c>
      <c r="AS29" s="391">
        <v>1299.4820648</v>
      </c>
      <c r="AT29" s="391">
        <v>1300.0921668000001</v>
      </c>
      <c r="AU29" s="391">
        <v>1300.3647946999999</v>
      </c>
      <c r="AV29" s="391">
        <v>1299.1981518</v>
      </c>
      <c r="AW29" s="391">
        <v>1299.6221788</v>
      </c>
      <c r="AX29" s="391">
        <v>1300.5350791999999</v>
      </c>
      <c r="AY29" s="391">
        <v>1303.1022699</v>
      </c>
      <c r="AZ29" s="391">
        <v>1304.1188543000001</v>
      </c>
      <c r="BA29" s="391">
        <v>1304.7502493</v>
      </c>
      <c r="BB29" s="391">
        <v>1303.9386411999999</v>
      </c>
      <c r="BC29" s="391">
        <v>1304.5930177</v>
      </c>
      <c r="BD29" s="703">
        <v>1305.6555651000001</v>
      </c>
      <c r="BE29" s="703">
        <v>1307.5025958000001</v>
      </c>
      <c r="BF29" s="703">
        <v>1309.0992506</v>
      </c>
      <c r="BG29" s="403">
        <v>1310.8219999999999</v>
      </c>
      <c r="BH29" s="403">
        <v>1312.1659999999999</v>
      </c>
      <c r="BI29" s="403">
        <v>1314.519</v>
      </c>
      <c r="BJ29" s="403">
        <v>1317.376</v>
      </c>
      <c r="BK29" s="403">
        <v>1321.4860000000001</v>
      </c>
      <c r="BL29" s="403">
        <v>1324.789</v>
      </c>
      <c r="BM29" s="403">
        <v>1328.0329999999999</v>
      </c>
      <c r="BN29" s="403">
        <v>1330.9960000000001</v>
      </c>
      <c r="BO29" s="403">
        <v>1334.2919999999999</v>
      </c>
      <c r="BP29" s="403">
        <v>1337.6990000000001</v>
      </c>
      <c r="BQ29" s="403">
        <v>1341.155</v>
      </c>
      <c r="BR29" s="403">
        <v>1344.826</v>
      </c>
      <c r="BS29" s="403">
        <v>1348.652</v>
      </c>
      <c r="BT29" s="403">
        <v>1352.6</v>
      </c>
      <c r="BU29" s="403">
        <v>1356.76</v>
      </c>
      <c r="BV29" s="403">
        <v>1361.1010000000001</v>
      </c>
    </row>
    <row r="30" spans="1:74" ht="11.1" customHeight="1" x14ac:dyDescent="0.2">
      <c r="A30" s="82" t="s">
        <v>410</v>
      </c>
      <c r="B30" s="585" t="s">
        <v>1037</v>
      </c>
      <c r="C30" s="391">
        <v>3436.8310237999999</v>
      </c>
      <c r="D30" s="391">
        <v>3470.3498407000002</v>
      </c>
      <c r="E30" s="391">
        <v>3531.7242479000001</v>
      </c>
      <c r="F30" s="391">
        <v>3717.3173783000002</v>
      </c>
      <c r="G30" s="391">
        <v>3762.1306166999998</v>
      </c>
      <c r="H30" s="391">
        <v>3762.5270958999999</v>
      </c>
      <c r="I30" s="391">
        <v>3645.3610732000002</v>
      </c>
      <c r="J30" s="391">
        <v>3611.7833411000001</v>
      </c>
      <c r="K30" s="391">
        <v>3588.6481567999999</v>
      </c>
      <c r="L30" s="391">
        <v>3520.6149667999998</v>
      </c>
      <c r="M30" s="391">
        <v>3559.8702933</v>
      </c>
      <c r="N30" s="391">
        <v>3651.0735828000002</v>
      </c>
      <c r="O30" s="391">
        <v>3970.2882788000002</v>
      </c>
      <c r="P30" s="391">
        <v>4033.3399115000002</v>
      </c>
      <c r="Q30" s="391">
        <v>4016.2919244999998</v>
      </c>
      <c r="R30" s="391">
        <v>3774.0081909999999</v>
      </c>
      <c r="S30" s="391">
        <v>3705.6130597000001</v>
      </c>
      <c r="T30" s="391">
        <v>3665.9704037000001</v>
      </c>
      <c r="U30" s="391">
        <v>3690.4851011000001</v>
      </c>
      <c r="V30" s="391">
        <v>3681.7937376</v>
      </c>
      <c r="W30" s="391">
        <v>3675.301191</v>
      </c>
      <c r="X30" s="391">
        <v>3676.4206362</v>
      </c>
      <c r="Y30" s="391">
        <v>3670.2658425999998</v>
      </c>
      <c r="Z30" s="391">
        <v>3662.2499849999999</v>
      </c>
      <c r="AA30" s="391">
        <v>3646.3243148000001</v>
      </c>
      <c r="AB30" s="391">
        <v>3639.1228907</v>
      </c>
      <c r="AC30" s="391">
        <v>3634.5969639999998</v>
      </c>
      <c r="AD30" s="391">
        <v>3631.3748059</v>
      </c>
      <c r="AE30" s="391">
        <v>3633.2286708000001</v>
      </c>
      <c r="AF30" s="391">
        <v>3638.78683</v>
      </c>
      <c r="AG30" s="391">
        <v>3654.9195546000001</v>
      </c>
      <c r="AH30" s="391">
        <v>3662.7335987000001</v>
      </c>
      <c r="AI30" s="391">
        <v>3669.0992335999999</v>
      </c>
      <c r="AJ30" s="391">
        <v>3669.1673950999998</v>
      </c>
      <c r="AK30" s="391">
        <v>3676.2730096</v>
      </c>
      <c r="AL30" s="391">
        <v>3685.5670129999999</v>
      </c>
      <c r="AM30" s="391">
        <v>3702.7025405999998</v>
      </c>
      <c r="AN30" s="391">
        <v>3712.1334703000002</v>
      </c>
      <c r="AO30" s="391">
        <v>3719.5129375000001</v>
      </c>
      <c r="AP30" s="391">
        <v>3722.5798439</v>
      </c>
      <c r="AQ30" s="391">
        <v>3727.5522095000001</v>
      </c>
      <c r="AR30" s="391">
        <v>3732.1689363</v>
      </c>
      <c r="AS30" s="391">
        <v>3733.8087418999999</v>
      </c>
      <c r="AT30" s="391">
        <v>3739.6801525000001</v>
      </c>
      <c r="AU30" s="391">
        <v>3747.1618861000002</v>
      </c>
      <c r="AV30" s="391">
        <v>3756.245281</v>
      </c>
      <c r="AW30" s="391">
        <v>3766.9541561999999</v>
      </c>
      <c r="AX30" s="391">
        <v>3779.2798502000001</v>
      </c>
      <c r="AY30" s="391">
        <v>3798.6995017999998</v>
      </c>
      <c r="AZ30" s="391">
        <v>3810.1509795000002</v>
      </c>
      <c r="BA30" s="391">
        <v>3819.1114219999999</v>
      </c>
      <c r="BB30" s="391">
        <v>3820.6710082999998</v>
      </c>
      <c r="BC30" s="391">
        <v>3828.3317464000002</v>
      </c>
      <c r="BD30" s="703">
        <v>3837.1838152999999</v>
      </c>
      <c r="BE30" s="703">
        <v>3849.7007223999999</v>
      </c>
      <c r="BF30" s="703">
        <v>3859.0803221000001</v>
      </c>
      <c r="BG30" s="403">
        <v>3867.7959999999998</v>
      </c>
      <c r="BH30" s="403">
        <v>3873.1959999999999</v>
      </c>
      <c r="BI30" s="403">
        <v>3882.5729999999999</v>
      </c>
      <c r="BJ30" s="403">
        <v>3893.2759999999998</v>
      </c>
      <c r="BK30" s="403">
        <v>3907.47</v>
      </c>
      <c r="BL30" s="403">
        <v>3919.1970000000001</v>
      </c>
      <c r="BM30" s="403">
        <v>3930.625</v>
      </c>
      <c r="BN30" s="403">
        <v>3941.4189999999999</v>
      </c>
      <c r="BO30" s="403">
        <v>3952.4960000000001</v>
      </c>
      <c r="BP30" s="403">
        <v>3963.5239999999999</v>
      </c>
      <c r="BQ30" s="403">
        <v>3974.52</v>
      </c>
      <c r="BR30" s="403">
        <v>3985.4349999999999</v>
      </c>
      <c r="BS30" s="403">
        <v>3996.2869999999998</v>
      </c>
      <c r="BT30" s="403">
        <v>4006.3049999999998</v>
      </c>
      <c r="BU30" s="403">
        <v>4017.6089999999999</v>
      </c>
      <c r="BV30" s="403">
        <v>4029.4279999999999</v>
      </c>
    </row>
    <row r="31" spans="1:74" ht="11.1" customHeight="1" x14ac:dyDescent="0.2">
      <c r="A31" s="82" t="s">
        <v>411</v>
      </c>
      <c r="B31" s="585" t="s">
        <v>1038</v>
      </c>
      <c r="C31" s="391">
        <v>939.46868434999999</v>
      </c>
      <c r="D31" s="391">
        <v>954.19922513999995</v>
      </c>
      <c r="E31" s="391">
        <v>976.72609473</v>
      </c>
      <c r="F31" s="391">
        <v>1037.7417447</v>
      </c>
      <c r="G31" s="391">
        <v>1052.8419332000001</v>
      </c>
      <c r="H31" s="391">
        <v>1052.7191118000001</v>
      </c>
      <c r="I31" s="391">
        <v>1011.8476282</v>
      </c>
      <c r="J31" s="391">
        <v>1000.4230264</v>
      </c>
      <c r="K31" s="391">
        <v>992.91965389999996</v>
      </c>
      <c r="L31" s="391">
        <v>971.61741495000001</v>
      </c>
      <c r="M31" s="391">
        <v>985.24657319999994</v>
      </c>
      <c r="N31" s="391">
        <v>1016.0870328</v>
      </c>
      <c r="O31" s="391">
        <v>1123.6872983000001</v>
      </c>
      <c r="P31" s="391">
        <v>1144.288982</v>
      </c>
      <c r="Q31" s="391">
        <v>1137.4405885000001</v>
      </c>
      <c r="R31" s="391">
        <v>1052.6988185</v>
      </c>
      <c r="S31" s="391">
        <v>1028.7827453</v>
      </c>
      <c r="T31" s="391">
        <v>1015.2490694000001</v>
      </c>
      <c r="U31" s="391">
        <v>1025.6620935000001</v>
      </c>
      <c r="V31" s="391">
        <v>1022.7199856</v>
      </c>
      <c r="W31" s="391">
        <v>1019.9870482</v>
      </c>
      <c r="X31" s="391">
        <v>1018.0050489</v>
      </c>
      <c r="Y31" s="391">
        <v>1015.2841267</v>
      </c>
      <c r="Z31" s="391">
        <v>1012.3660493</v>
      </c>
      <c r="AA31" s="391">
        <v>1008.9728818999999</v>
      </c>
      <c r="AB31" s="391">
        <v>1005.8689452</v>
      </c>
      <c r="AC31" s="391">
        <v>1002.7763042</v>
      </c>
      <c r="AD31" s="391">
        <v>998.03203913000004</v>
      </c>
      <c r="AE31" s="391">
        <v>996.20917998000004</v>
      </c>
      <c r="AF31" s="391">
        <v>995.64480672000002</v>
      </c>
      <c r="AG31" s="391">
        <v>998.29379640000002</v>
      </c>
      <c r="AH31" s="391">
        <v>998.78023715999996</v>
      </c>
      <c r="AI31" s="391">
        <v>999.05900606</v>
      </c>
      <c r="AJ31" s="391">
        <v>997.29382080000005</v>
      </c>
      <c r="AK31" s="391">
        <v>998.53445765000004</v>
      </c>
      <c r="AL31" s="391">
        <v>1000.9446343</v>
      </c>
      <c r="AM31" s="391">
        <v>1007.4251588</v>
      </c>
      <c r="AN31" s="391">
        <v>1009.9988092</v>
      </c>
      <c r="AO31" s="391">
        <v>1011.5663934</v>
      </c>
      <c r="AP31" s="391">
        <v>1010.2655091</v>
      </c>
      <c r="AQ31" s="391">
        <v>1011.217763</v>
      </c>
      <c r="AR31" s="391">
        <v>1012.5607527</v>
      </c>
      <c r="AS31" s="391">
        <v>1015.5643284</v>
      </c>
      <c r="AT31" s="391">
        <v>1016.7364019</v>
      </c>
      <c r="AU31" s="391">
        <v>1017.3468236</v>
      </c>
      <c r="AV31" s="391">
        <v>1015.0101869</v>
      </c>
      <c r="AW31" s="391">
        <v>1016.2863596</v>
      </c>
      <c r="AX31" s="391">
        <v>1018.7899354</v>
      </c>
      <c r="AY31" s="391">
        <v>1024.8395954</v>
      </c>
      <c r="AZ31" s="391">
        <v>1028.0589663000001</v>
      </c>
      <c r="BA31" s="391">
        <v>1030.7667293</v>
      </c>
      <c r="BB31" s="391">
        <v>1032.1898813</v>
      </c>
      <c r="BC31" s="391">
        <v>1034.4541809</v>
      </c>
      <c r="BD31" s="703">
        <v>1036.7866248</v>
      </c>
      <c r="BE31" s="703">
        <v>1039.5409691</v>
      </c>
      <c r="BF31" s="703">
        <v>1041.744385</v>
      </c>
      <c r="BG31" s="403">
        <v>1043.751</v>
      </c>
      <c r="BH31" s="403">
        <v>1044.904</v>
      </c>
      <c r="BI31" s="403">
        <v>1047.008</v>
      </c>
      <c r="BJ31" s="403">
        <v>1049.4059999999999</v>
      </c>
      <c r="BK31" s="403">
        <v>1052.643</v>
      </c>
      <c r="BL31" s="403">
        <v>1055.2239999999999</v>
      </c>
      <c r="BM31" s="403">
        <v>1057.694</v>
      </c>
      <c r="BN31" s="403">
        <v>1059.9280000000001</v>
      </c>
      <c r="BO31" s="403">
        <v>1062.2650000000001</v>
      </c>
      <c r="BP31" s="403">
        <v>1064.5830000000001</v>
      </c>
      <c r="BQ31" s="403">
        <v>1066.8230000000001</v>
      </c>
      <c r="BR31" s="403">
        <v>1069.145</v>
      </c>
      <c r="BS31" s="403">
        <v>1071.4929999999999</v>
      </c>
      <c r="BT31" s="403">
        <v>1073.7080000000001</v>
      </c>
      <c r="BU31" s="403">
        <v>1076.222</v>
      </c>
      <c r="BV31" s="403">
        <v>1078.8789999999999</v>
      </c>
    </row>
    <row r="32" spans="1:74" ht="11.1" customHeight="1" x14ac:dyDescent="0.2">
      <c r="A32" s="82" t="s">
        <v>412</v>
      </c>
      <c r="B32" s="585" t="s">
        <v>1039</v>
      </c>
      <c r="C32" s="391">
        <v>2070.7597679</v>
      </c>
      <c r="D32" s="391">
        <v>2086.3932174000001</v>
      </c>
      <c r="E32" s="391">
        <v>2120.9624757000001</v>
      </c>
      <c r="F32" s="391">
        <v>2234.2111012999999</v>
      </c>
      <c r="G32" s="391">
        <v>2261.8443087000001</v>
      </c>
      <c r="H32" s="391">
        <v>2263.6056561999999</v>
      </c>
      <c r="I32" s="391">
        <v>2198.4955808</v>
      </c>
      <c r="J32" s="391">
        <v>2179.2628807999999</v>
      </c>
      <c r="K32" s="391">
        <v>2164.9079932</v>
      </c>
      <c r="L32" s="391">
        <v>2116.6197093000001</v>
      </c>
      <c r="M32" s="391">
        <v>2141.1288531</v>
      </c>
      <c r="N32" s="391">
        <v>2199.6242158</v>
      </c>
      <c r="O32" s="391">
        <v>2401.829131</v>
      </c>
      <c r="P32" s="391">
        <v>2446.0044315</v>
      </c>
      <c r="Q32" s="391">
        <v>2441.8734507999998</v>
      </c>
      <c r="R32" s="391">
        <v>2303.1582520000002</v>
      </c>
      <c r="S32" s="391">
        <v>2267.1231618000002</v>
      </c>
      <c r="T32" s="391">
        <v>2247.4902431999999</v>
      </c>
      <c r="U32" s="391">
        <v>2263.9281285000002</v>
      </c>
      <c r="V32" s="391">
        <v>2262.3480789999999</v>
      </c>
      <c r="W32" s="391">
        <v>2262.4187270000002</v>
      </c>
      <c r="X32" s="391">
        <v>2268.5423178000001</v>
      </c>
      <c r="Y32" s="391">
        <v>2268.6126767999999</v>
      </c>
      <c r="Z32" s="391">
        <v>2267.0320492000001</v>
      </c>
      <c r="AA32" s="391">
        <v>2259.1772463000002</v>
      </c>
      <c r="AB32" s="391">
        <v>2257.7620373</v>
      </c>
      <c r="AC32" s="391">
        <v>2258.1632331999999</v>
      </c>
      <c r="AD32" s="391">
        <v>2259.9848250999999</v>
      </c>
      <c r="AE32" s="391">
        <v>2264.3158379000001</v>
      </c>
      <c r="AF32" s="391">
        <v>2270.7602625</v>
      </c>
      <c r="AG32" s="391">
        <v>2284.9065460000002</v>
      </c>
      <c r="AH32" s="391">
        <v>2291.3864588000001</v>
      </c>
      <c r="AI32" s="391">
        <v>2295.7884481000001</v>
      </c>
      <c r="AJ32" s="391">
        <v>2293.3739879</v>
      </c>
      <c r="AK32" s="391">
        <v>2297.1740245999999</v>
      </c>
      <c r="AL32" s="391">
        <v>2302.4500321</v>
      </c>
      <c r="AM32" s="391">
        <v>2315.2217509000002</v>
      </c>
      <c r="AN32" s="391">
        <v>2318.9348948000002</v>
      </c>
      <c r="AO32" s="391">
        <v>2319.6092042999999</v>
      </c>
      <c r="AP32" s="391">
        <v>2309.8385403000002</v>
      </c>
      <c r="AQ32" s="391">
        <v>2309.9897853000002</v>
      </c>
      <c r="AR32" s="391">
        <v>2312.6568001999999</v>
      </c>
      <c r="AS32" s="391">
        <v>2321.6019630000001</v>
      </c>
      <c r="AT32" s="391">
        <v>2326.4787342999998</v>
      </c>
      <c r="AU32" s="391">
        <v>2331.0494921999998</v>
      </c>
      <c r="AV32" s="391">
        <v>2334.2684426000001</v>
      </c>
      <c r="AW32" s="391">
        <v>2339.0115188999998</v>
      </c>
      <c r="AX32" s="391">
        <v>2344.2329272000002</v>
      </c>
      <c r="AY32" s="391">
        <v>2351.8330117</v>
      </c>
      <c r="AZ32" s="391">
        <v>2356.5858256000001</v>
      </c>
      <c r="BA32" s="391">
        <v>2360.3917130999998</v>
      </c>
      <c r="BB32" s="391">
        <v>2360.4880549</v>
      </c>
      <c r="BC32" s="391">
        <v>2364.4720544000002</v>
      </c>
      <c r="BD32" s="703">
        <v>2369.5810922000001</v>
      </c>
      <c r="BE32" s="703">
        <v>2377.8526551999998</v>
      </c>
      <c r="BF32" s="703">
        <v>2383.6836542999999</v>
      </c>
      <c r="BG32" s="403">
        <v>2389.1120000000001</v>
      </c>
      <c r="BH32" s="403">
        <v>2392.5230000000001</v>
      </c>
      <c r="BI32" s="403">
        <v>2398.355</v>
      </c>
      <c r="BJ32" s="403">
        <v>2404.9940000000001</v>
      </c>
      <c r="BK32" s="403">
        <v>2413.6779999999999</v>
      </c>
      <c r="BL32" s="403">
        <v>2421.0039999999999</v>
      </c>
      <c r="BM32" s="403">
        <v>2428.2109999999998</v>
      </c>
      <c r="BN32" s="403">
        <v>2435.13</v>
      </c>
      <c r="BO32" s="403">
        <v>2442.221</v>
      </c>
      <c r="BP32" s="403">
        <v>2449.3180000000002</v>
      </c>
      <c r="BQ32" s="403">
        <v>2456.3020000000001</v>
      </c>
      <c r="BR32" s="403">
        <v>2463.498</v>
      </c>
      <c r="BS32" s="403">
        <v>2470.7869999999998</v>
      </c>
      <c r="BT32" s="403">
        <v>2477.739</v>
      </c>
      <c r="BU32" s="403">
        <v>2485.54</v>
      </c>
      <c r="BV32" s="403">
        <v>2493.7579999999998</v>
      </c>
    </row>
    <row r="33" spans="1:74" ht="11.1" customHeight="1" x14ac:dyDescent="0.2">
      <c r="A33" s="82" t="s">
        <v>413</v>
      </c>
      <c r="B33" s="585" t="s">
        <v>1040</v>
      </c>
      <c r="C33" s="391">
        <v>1257.1146145</v>
      </c>
      <c r="D33" s="391">
        <v>1274.2989858999999</v>
      </c>
      <c r="E33" s="391">
        <v>1301.7157256</v>
      </c>
      <c r="F33" s="391">
        <v>1375.6284252</v>
      </c>
      <c r="G33" s="391">
        <v>1396.3122080000001</v>
      </c>
      <c r="H33" s="391">
        <v>1400.0306654999999</v>
      </c>
      <c r="I33" s="391">
        <v>1357.8601077000001</v>
      </c>
      <c r="J33" s="391">
        <v>1349.3406821999999</v>
      </c>
      <c r="K33" s="391">
        <v>1345.5486989000001</v>
      </c>
      <c r="L33" s="391">
        <v>1327.7597241000001</v>
      </c>
      <c r="M33" s="391">
        <v>1347.4659506999999</v>
      </c>
      <c r="N33" s="391">
        <v>1385.9429448000001</v>
      </c>
      <c r="O33" s="391">
        <v>1507.8601903000001</v>
      </c>
      <c r="P33" s="391">
        <v>1535.3766068</v>
      </c>
      <c r="Q33" s="391">
        <v>1533.1616779999999</v>
      </c>
      <c r="R33" s="391">
        <v>1447.8819228</v>
      </c>
      <c r="S33" s="391">
        <v>1426.2044142</v>
      </c>
      <c r="T33" s="391">
        <v>1414.7956710999999</v>
      </c>
      <c r="U33" s="391">
        <v>1427.0997927000001</v>
      </c>
      <c r="V33" s="391">
        <v>1426.1455063000001</v>
      </c>
      <c r="W33" s="391">
        <v>1425.3769112</v>
      </c>
      <c r="X33" s="391">
        <v>1426.2117346</v>
      </c>
      <c r="Y33" s="391">
        <v>1424.7512263000001</v>
      </c>
      <c r="Z33" s="391">
        <v>1422.4131136999999</v>
      </c>
      <c r="AA33" s="391">
        <v>1417.5248372000001</v>
      </c>
      <c r="AB33" s="391">
        <v>1414.6859354000001</v>
      </c>
      <c r="AC33" s="391">
        <v>1412.2238488</v>
      </c>
      <c r="AD33" s="391">
        <v>1407.5576331</v>
      </c>
      <c r="AE33" s="391">
        <v>1407.7848852</v>
      </c>
      <c r="AF33" s="391">
        <v>1410.3246607999999</v>
      </c>
      <c r="AG33" s="391">
        <v>1421.1985334999999</v>
      </c>
      <c r="AH33" s="391">
        <v>1423.8471758999999</v>
      </c>
      <c r="AI33" s="391">
        <v>1424.2921616000001</v>
      </c>
      <c r="AJ33" s="391">
        <v>1417.291375</v>
      </c>
      <c r="AK33" s="391">
        <v>1417.260634</v>
      </c>
      <c r="AL33" s="391">
        <v>1418.957823</v>
      </c>
      <c r="AM33" s="391">
        <v>1424.4317615</v>
      </c>
      <c r="AN33" s="391">
        <v>1428.0481958</v>
      </c>
      <c r="AO33" s="391">
        <v>1431.8559455</v>
      </c>
      <c r="AP33" s="391">
        <v>1437.7837769</v>
      </c>
      <c r="AQ33" s="391">
        <v>1440.5275826</v>
      </c>
      <c r="AR33" s="391">
        <v>1442.0161290999999</v>
      </c>
      <c r="AS33" s="391">
        <v>1439.2533857000001</v>
      </c>
      <c r="AT33" s="391">
        <v>1440.4784362</v>
      </c>
      <c r="AU33" s="391">
        <v>1442.6952503</v>
      </c>
      <c r="AV33" s="391">
        <v>1446.4189318000001</v>
      </c>
      <c r="AW33" s="391">
        <v>1450.2329448</v>
      </c>
      <c r="AX33" s="391">
        <v>1454.6523932</v>
      </c>
      <c r="AY33" s="391">
        <v>1461.9989278999999</v>
      </c>
      <c r="AZ33" s="391">
        <v>1465.8880093</v>
      </c>
      <c r="BA33" s="391">
        <v>1468.6412882</v>
      </c>
      <c r="BB33" s="391">
        <v>1468.0534313999999</v>
      </c>
      <c r="BC33" s="391">
        <v>1470.1891051</v>
      </c>
      <c r="BD33" s="703">
        <v>1472.8429762000001</v>
      </c>
      <c r="BE33" s="703">
        <v>1476.9445914999999</v>
      </c>
      <c r="BF33" s="703">
        <v>1479.9376972</v>
      </c>
      <c r="BG33" s="403">
        <v>1482.752</v>
      </c>
      <c r="BH33" s="403">
        <v>1484.444</v>
      </c>
      <c r="BI33" s="403">
        <v>1487.6079999999999</v>
      </c>
      <c r="BJ33" s="403">
        <v>1491.299</v>
      </c>
      <c r="BK33" s="403">
        <v>1496.248</v>
      </c>
      <c r="BL33" s="403">
        <v>1500.4490000000001</v>
      </c>
      <c r="BM33" s="403">
        <v>1504.6320000000001</v>
      </c>
      <c r="BN33" s="403">
        <v>1508.829</v>
      </c>
      <c r="BO33" s="403">
        <v>1512.95</v>
      </c>
      <c r="BP33" s="403">
        <v>1517.028</v>
      </c>
      <c r="BQ33" s="403">
        <v>1520.9549999999999</v>
      </c>
      <c r="BR33" s="403">
        <v>1525.0260000000001</v>
      </c>
      <c r="BS33" s="403">
        <v>1529.133</v>
      </c>
      <c r="BT33" s="403">
        <v>1533.046</v>
      </c>
      <c r="BU33" s="403">
        <v>1537.4010000000001</v>
      </c>
      <c r="BV33" s="403">
        <v>1541.9680000000001</v>
      </c>
    </row>
    <row r="34" spans="1:74" ht="11.1" customHeight="1" x14ac:dyDescent="0.2">
      <c r="A34" s="82" t="s">
        <v>414</v>
      </c>
      <c r="B34" s="585" t="s">
        <v>1043</v>
      </c>
      <c r="C34" s="391">
        <v>2980.5159020000001</v>
      </c>
      <c r="D34" s="391">
        <v>3009.1790572</v>
      </c>
      <c r="E34" s="391">
        <v>3057.5698860000002</v>
      </c>
      <c r="F34" s="391">
        <v>3180.5951347</v>
      </c>
      <c r="G34" s="391">
        <v>3227.2612509000001</v>
      </c>
      <c r="H34" s="391">
        <v>3252.4749809</v>
      </c>
      <c r="I34" s="391">
        <v>3236.5770809999999</v>
      </c>
      <c r="J34" s="391">
        <v>3233.6304713999998</v>
      </c>
      <c r="K34" s="391">
        <v>3223.9759084000002</v>
      </c>
      <c r="L34" s="391">
        <v>3147.3675234000002</v>
      </c>
      <c r="M34" s="391">
        <v>3169.4814548999998</v>
      </c>
      <c r="N34" s="391">
        <v>3230.0718342999999</v>
      </c>
      <c r="O34" s="391">
        <v>3453.2619165000001</v>
      </c>
      <c r="P34" s="391">
        <v>3497.7127507</v>
      </c>
      <c r="Q34" s="391">
        <v>3487.5475918000002</v>
      </c>
      <c r="R34" s="391">
        <v>3325.0602936</v>
      </c>
      <c r="S34" s="391">
        <v>3278.9427580000001</v>
      </c>
      <c r="T34" s="391">
        <v>3251.4888390000001</v>
      </c>
      <c r="U34" s="391">
        <v>3272.8100141999998</v>
      </c>
      <c r="V34" s="391">
        <v>3260.0997198</v>
      </c>
      <c r="W34" s="391">
        <v>3243.4694334000001</v>
      </c>
      <c r="X34" s="391">
        <v>3219.9531434</v>
      </c>
      <c r="Y34" s="391">
        <v>3197.7073822000002</v>
      </c>
      <c r="Z34" s="391">
        <v>3173.766138</v>
      </c>
      <c r="AA34" s="391">
        <v>3141.0514687</v>
      </c>
      <c r="AB34" s="391">
        <v>3119.0277151</v>
      </c>
      <c r="AC34" s="391">
        <v>3100.6169352000002</v>
      </c>
      <c r="AD34" s="391">
        <v>3083.8138405</v>
      </c>
      <c r="AE34" s="391">
        <v>3074.1329741999998</v>
      </c>
      <c r="AF34" s="391">
        <v>3069.5690479</v>
      </c>
      <c r="AG34" s="391">
        <v>3076.2114378000001</v>
      </c>
      <c r="AH34" s="391">
        <v>3077.3143593</v>
      </c>
      <c r="AI34" s="391">
        <v>3078.9671884999998</v>
      </c>
      <c r="AJ34" s="391">
        <v>3082.5798544999998</v>
      </c>
      <c r="AK34" s="391">
        <v>3084.2750525000001</v>
      </c>
      <c r="AL34" s="391">
        <v>3085.4627117</v>
      </c>
      <c r="AM34" s="391">
        <v>3082.4868535000001</v>
      </c>
      <c r="AN34" s="391">
        <v>3085.4014185000001</v>
      </c>
      <c r="AO34" s="391">
        <v>3090.5504283999999</v>
      </c>
      <c r="AP34" s="391">
        <v>3103.4649153</v>
      </c>
      <c r="AQ34" s="391">
        <v>3108.9345407000001</v>
      </c>
      <c r="AR34" s="391">
        <v>3112.4903367000002</v>
      </c>
      <c r="AS34" s="391">
        <v>3112.1668331000001</v>
      </c>
      <c r="AT34" s="391">
        <v>3113.3690729999998</v>
      </c>
      <c r="AU34" s="391">
        <v>3114.1315860999998</v>
      </c>
      <c r="AV34" s="391">
        <v>3109.2126761999998</v>
      </c>
      <c r="AW34" s="391">
        <v>3113.027008</v>
      </c>
      <c r="AX34" s="391">
        <v>3120.3328851000001</v>
      </c>
      <c r="AY34" s="391">
        <v>3139.4829199000001</v>
      </c>
      <c r="AZ34" s="391">
        <v>3147.5074285999999</v>
      </c>
      <c r="BA34" s="391">
        <v>3152.7590234999998</v>
      </c>
      <c r="BB34" s="391">
        <v>3149.4336265000002</v>
      </c>
      <c r="BC34" s="391">
        <v>3153.4924522000001</v>
      </c>
      <c r="BD34" s="703">
        <v>3159.1314226</v>
      </c>
      <c r="BE34" s="703">
        <v>3169.1523280000001</v>
      </c>
      <c r="BF34" s="703">
        <v>3175.8502450999999</v>
      </c>
      <c r="BG34" s="403">
        <v>3182.027</v>
      </c>
      <c r="BH34" s="403">
        <v>3185.71</v>
      </c>
      <c r="BI34" s="403">
        <v>3192.3240000000001</v>
      </c>
      <c r="BJ34" s="403">
        <v>3199.8960000000002</v>
      </c>
      <c r="BK34" s="403">
        <v>3209.7860000000001</v>
      </c>
      <c r="BL34" s="403">
        <v>3218.2550000000001</v>
      </c>
      <c r="BM34" s="403">
        <v>3226.663</v>
      </c>
      <c r="BN34" s="403">
        <v>3235.067</v>
      </c>
      <c r="BO34" s="403">
        <v>3243.3090000000002</v>
      </c>
      <c r="BP34" s="403">
        <v>3251.4459999999999</v>
      </c>
      <c r="BQ34" s="403">
        <v>3259.2</v>
      </c>
      <c r="BR34" s="403">
        <v>3267.3359999999998</v>
      </c>
      <c r="BS34" s="403">
        <v>3275.576</v>
      </c>
      <c r="BT34" s="403">
        <v>3283.663</v>
      </c>
      <c r="BU34" s="403">
        <v>3292.3009999999999</v>
      </c>
      <c r="BV34" s="403">
        <v>3301.2350000000001</v>
      </c>
    </row>
    <row r="35" spans="1:74" ht="11.1" customHeight="1" x14ac:dyDescent="0.2">
      <c r="A35" s="82"/>
      <c r="B35" s="92" t="s">
        <v>1452</v>
      </c>
      <c r="C35" s="576"/>
      <c r="D35" s="576"/>
      <c r="E35" s="576"/>
      <c r="F35" s="576"/>
      <c r="G35" s="576"/>
      <c r="H35" s="576"/>
      <c r="I35" s="576"/>
      <c r="J35" s="576"/>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6"/>
      <c r="AJ35" s="576"/>
      <c r="AK35" s="576"/>
      <c r="AL35" s="576"/>
      <c r="AM35" s="576"/>
      <c r="AN35" s="576"/>
      <c r="AO35" s="576"/>
      <c r="AP35" s="576"/>
      <c r="AQ35" s="576"/>
      <c r="AR35" s="576"/>
      <c r="AS35" s="576"/>
      <c r="AT35" s="576"/>
      <c r="AU35" s="576"/>
      <c r="AV35" s="576"/>
      <c r="AW35" s="576"/>
      <c r="AX35" s="576"/>
      <c r="AY35" s="576"/>
      <c r="AZ35" s="576"/>
      <c r="BA35" s="576"/>
      <c r="BB35" s="576"/>
      <c r="BC35" s="576"/>
      <c r="BD35" s="844"/>
      <c r="BE35" s="844"/>
      <c r="BF35" s="844"/>
      <c r="BG35" s="583"/>
      <c r="BH35" s="583"/>
      <c r="BI35" s="583"/>
      <c r="BJ35" s="583"/>
      <c r="BK35" s="583"/>
      <c r="BL35" s="583"/>
      <c r="BM35" s="583"/>
      <c r="BN35" s="583"/>
      <c r="BO35" s="583"/>
      <c r="BP35" s="583"/>
      <c r="BQ35" s="583"/>
      <c r="BR35" s="583"/>
      <c r="BS35" s="583"/>
      <c r="BT35" s="583"/>
      <c r="BU35" s="583"/>
      <c r="BV35" s="583"/>
    </row>
    <row r="36" spans="1:74" ht="11.1" customHeight="1" x14ac:dyDescent="0.2">
      <c r="A36" s="82" t="s">
        <v>415</v>
      </c>
      <c r="B36" s="585" t="s">
        <v>1033</v>
      </c>
      <c r="C36" s="391">
        <v>6046.3657702</v>
      </c>
      <c r="D36" s="391">
        <v>6032.2457547000004</v>
      </c>
      <c r="E36" s="391">
        <v>6019.2472584999996</v>
      </c>
      <c r="F36" s="391">
        <v>6011.8229308999998</v>
      </c>
      <c r="G36" s="391">
        <v>6009.2518633</v>
      </c>
      <c r="H36" s="391">
        <v>6009.5197572999996</v>
      </c>
      <c r="I36" s="391">
        <v>6010.9326208000002</v>
      </c>
      <c r="J36" s="391">
        <v>6013.0776864999998</v>
      </c>
      <c r="K36" s="391">
        <v>6015.8624931000004</v>
      </c>
      <c r="L36" s="391">
        <v>6019.1508688000004</v>
      </c>
      <c r="M36" s="391">
        <v>6022.6317994999999</v>
      </c>
      <c r="N36" s="391">
        <v>6025.9505601999999</v>
      </c>
      <c r="O36" s="391">
        <v>6028.9892256000003</v>
      </c>
      <c r="P36" s="391">
        <v>6032.5770671999999</v>
      </c>
      <c r="Q36" s="391">
        <v>6037.7801562000004</v>
      </c>
      <c r="R36" s="391">
        <v>6045.2507438000002</v>
      </c>
      <c r="S36" s="391">
        <v>6053.9858026000002</v>
      </c>
      <c r="T36" s="391">
        <v>6062.5684855</v>
      </c>
      <c r="U36" s="391">
        <v>6069.8665634999998</v>
      </c>
      <c r="V36" s="391">
        <v>6075.8862800999996</v>
      </c>
      <c r="W36" s="391">
        <v>6080.9184971000004</v>
      </c>
      <c r="X36" s="391">
        <v>6085.2953338999996</v>
      </c>
      <c r="Y36" s="391">
        <v>6089.5139411</v>
      </c>
      <c r="Z36" s="391">
        <v>6094.1127273000002</v>
      </c>
      <c r="AA36" s="391">
        <v>6099.2393290999998</v>
      </c>
      <c r="AB36" s="391">
        <v>6103.4782960000002</v>
      </c>
      <c r="AC36" s="391">
        <v>6105.0234056999998</v>
      </c>
      <c r="AD36" s="391">
        <v>6102.7290080000002</v>
      </c>
      <c r="AE36" s="391">
        <v>6098.0917409000003</v>
      </c>
      <c r="AF36" s="391">
        <v>6093.2688145000002</v>
      </c>
      <c r="AG36" s="391">
        <v>6089.9711144000003</v>
      </c>
      <c r="AH36" s="391">
        <v>6088.1242278999998</v>
      </c>
      <c r="AI36" s="391">
        <v>6087.2074180999998</v>
      </c>
      <c r="AJ36" s="391">
        <v>6086.7552237</v>
      </c>
      <c r="AK36" s="391">
        <v>6086.5232875000002</v>
      </c>
      <c r="AL36" s="391">
        <v>6086.3225281000005</v>
      </c>
      <c r="AM36" s="391">
        <v>6086.1217955000002</v>
      </c>
      <c r="AN36" s="391">
        <v>6086.5216645999999</v>
      </c>
      <c r="AO36" s="391">
        <v>6088.2806417000002</v>
      </c>
      <c r="AP36" s="391">
        <v>6091.9084087000001</v>
      </c>
      <c r="AQ36" s="391">
        <v>6096.9193499000003</v>
      </c>
      <c r="AR36" s="391">
        <v>6102.5790250999999</v>
      </c>
      <c r="AS36" s="391">
        <v>6108.1972182</v>
      </c>
      <c r="AT36" s="391">
        <v>6113.2606097999997</v>
      </c>
      <c r="AU36" s="391">
        <v>6117.3001045000001</v>
      </c>
      <c r="AV36" s="391">
        <v>6120.0904159000002</v>
      </c>
      <c r="AW36" s="391">
        <v>6122.3814935</v>
      </c>
      <c r="AX36" s="391">
        <v>6125.1670955999998</v>
      </c>
      <c r="AY36" s="391">
        <v>6129.1542405</v>
      </c>
      <c r="AZ36" s="391">
        <v>6133.9029861999998</v>
      </c>
      <c r="BA36" s="391">
        <v>6138.6866507000004</v>
      </c>
      <c r="BB36" s="391">
        <v>6142.9908273000001</v>
      </c>
      <c r="BC36" s="391">
        <v>6147.1502111999998</v>
      </c>
      <c r="BD36" s="703">
        <v>6151.711773</v>
      </c>
      <c r="BE36" s="703">
        <v>6157.0208781000001</v>
      </c>
      <c r="BF36" s="703">
        <v>6162.6164699000001</v>
      </c>
      <c r="BG36" s="403">
        <v>6167.8360000000002</v>
      </c>
      <c r="BH36" s="403">
        <v>6172.2250000000004</v>
      </c>
      <c r="BI36" s="403">
        <v>6176.1620000000003</v>
      </c>
      <c r="BJ36" s="403">
        <v>6180.2340000000004</v>
      </c>
      <c r="BK36" s="403">
        <v>6184.8810000000003</v>
      </c>
      <c r="BL36" s="403">
        <v>6189.9579999999996</v>
      </c>
      <c r="BM36" s="403">
        <v>6195.1729999999998</v>
      </c>
      <c r="BN36" s="403">
        <v>6200.2709999999997</v>
      </c>
      <c r="BO36" s="403">
        <v>6205.1530000000002</v>
      </c>
      <c r="BP36" s="403">
        <v>6209.7569999999996</v>
      </c>
      <c r="BQ36" s="403">
        <v>6214.06</v>
      </c>
      <c r="BR36" s="403">
        <v>6218.1940000000004</v>
      </c>
      <c r="BS36" s="403">
        <v>6222.3289999999997</v>
      </c>
      <c r="BT36" s="403">
        <v>6226.5929999999998</v>
      </c>
      <c r="BU36" s="403">
        <v>6230.9380000000001</v>
      </c>
      <c r="BV36" s="403">
        <v>6235.2709999999997</v>
      </c>
    </row>
    <row r="37" spans="1:74" ht="11.1" customHeight="1" x14ac:dyDescent="0.2">
      <c r="A37" s="82" t="s">
        <v>416</v>
      </c>
      <c r="B37" s="585" t="s">
        <v>1034</v>
      </c>
      <c r="C37" s="391">
        <v>16432.326690999998</v>
      </c>
      <c r="D37" s="391">
        <v>16393.285306000002</v>
      </c>
      <c r="E37" s="391">
        <v>16351.861768000001</v>
      </c>
      <c r="F37" s="391">
        <v>16317.609333</v>
      </c>
      <c r="G37" s="391">
        <v>16290.222882</v>
      </c>
      <c r="H37" s="391">
        <v>16266.932697</v>
      </c>
      <c r="I37" s="391">
        <v>16245.335392999999</v>
      </c>
      <c r="J37" s="391">
        <v>16224.492908</v>
      </c>
      <c r="K37" s="391">
        <v>16203.833509</v>
      </c>
      <c r="L37" s="391">
        <v>16182.841133</v>
      </c>
      <c r="M37" s="391">
        <v>16161.222392</v>
      </c>
      <c r="N37" s="391">
        <v>16138.739566</v>
      </c>
      <c r="O37" s="391">
        <v>16115.435052000001</v>
      </c>
      <c r="P37" s="391">
        <v>16092.471716</v>
      </c>
      <c r="Q37" s="391">
        <v>16071.292538</v>
      </c>
      <c r="R37" s="391">
        <v>16053.613507</v>
      </c>
      <c r="S37" s="391">
        <v>16042.24265</v>
      </c>
      <c r="T37" s="391">
        <v>16040.260999</v>
      </c>
      <c r="U37" s="391">
        <v>16049.245126</v>
      </c>
      <c r="V37" s="391">
        <v>16064.75375</v>
      </c>
      <c r="W37" s="391">
        <v>16080.841129</v>
      </c>
      <c r="X37" s="391">
        <v>16093.052667</v>
      </c>
      <c r="Y37" s="391">
        <v>16102.898354999999</v>
      </c>
      <c r="Z37" s="391">
        <v>16113.379331</v>
      </c>
      <c r="AA37" s="391">
        <v>16126.194911000001</v>
      </c>
      <c r="AB37" s="391">
        <v>16137.837127000001</v>
      </c>
      <c r="AC37" s="391">
        <v>16143.496192000001</v>
      </c>
      <c r="AD37" s="391">
        <v>16139.90509</v>
      </c>
      <c r="AE37" s="391">
        <v>16129.967908000001</v>
      </c>
      <c r="AF37" s="391">
        <v>16118.131507</v>
      </c>
      <c r="AG37" s="391">
        <v>16108.061667</v>
      </c>
      <c r="AH37" s="391">
        <v>16100.299848000001</v>
      </c>
      <c r="AI37" s="391">
        <v>16094.606427000001</v>
      </c>
      <c r="AJ37" s="391">
        <v>16090.581856999999</v>
      </c>
      <c r="AK37" s="391">
        <v>16087.186878</v>
      </c>
      <c r="AL37" s="391">
        <v>16083.222303</v>
      </c>
      <c r="AM37" s="391">
        <v>16078.162979999999</v>
      </c>
      <c r="AN37" s="391">
        <v>16074.179885</v>
      </c>
      <c r="AO37" s="391">
        <v>16074.118028999999</v>
      </c>
      <c r="AP37" s="391">
        <v>16079.891562000001</v>
      </c>
      <c r="AQ37" s="391">
        <v>16089.691204000001</v>
      </c>
      <c r="AR37" s="391">
        <v>16100.776813</v>
      </c>
      <c r="AS37" s="391">
        <v>16110.827471000001</v>
      </c>
      <c r="AT37" s="391">
        <v>16119.199162000001</v>
      </c>
      <c r="AU37" s="391">
        <v>16125.667088</v>
      </c>
      <c r="AV37" s="391">
        <v>16130.370510999999</v>
      </c>
      <c r="AW37" s="391">
        <v>16134.904908</v>
      </c>
      <c r="AX37" s="391">
        <v>16141.229810000001</v>
      </c>
      <c r="AY37" s="391">
        <v>16150.653265999999</v>
      </c>
      <c r="AZ37" s="391">
        <v>16161.877385</v>
      </c>
      <c r="BA37" s="391">
        <v>16172.952789999999</v>
      </c>
      <c r="BB37" s="391">
        <v>16182.493184000001</v>
      </c>
      <c r="BC37" s="391">
        <v>16191.364591</v>
      </c>
      <c r="BD37" s="703">
        <v>16200.99611</v>
      </c>
      <c r="BE37" s="703">
        <v>16212.401608</v>
      </c>
      <c r="BF37" s="703">
        <v>16224.934020000001</v>
      </c>
      <c r="BG37" s="403">
        <v>16237.53</v>
      </c>
      <c r="BH37" s="403">
        <v>16249.42</v>
      </c>
      <c r="BI37" s="403">
        <v>16261.01</v>
      </c>
      <c r="BJ37" s="403">
        <v>16273</v>
      </c>
      <c r="BK37" s="403">
        <v>16285.88</v>
      </c>
      <c r="BL37" s="403">
        <v>16299.36</v>
      </c>
      <c r="BM37" s="403">
        <v>16312.95</v>
      </c>
      <c r="BN37" s="403">
        <v>16326.21</v>
      </c>
      <c r="BO37" s="403">
        <v>16338.92</v>
      </c>
      <c r="BP37" s="403">
        <v>16350.89</v>
      </c>
      <c r="BQ37" s="403">
        <v>16362.05</v>
      </c>
      <c r="BR37" s="403">
        <v>16372.68</v>
      </c>
      <c r="BS37" s="403">
        <v>16383.19</v>
      </c>
      <c r="BT37" s="403">
        <v>16393.88</v>
      </c>
      <c r="BU37" s="403">
        <v>16404.7</v>
      </c>
      <c r="BV37" s="403">
        <v>16415.5</v>
      </c>
    </row>
    <row r="38" spans="1:74" ht="11.1" customHeight="1" x14ac:dyDescent="0.2">
      <c r="A38" s="82" t="s">
        <v>417</v>
      </c>
      <c r="B38" s="585" t="s">
        <v>1035</v>
      </c>
      <c r="C38" s="391">
        <v>19031.825137</v>
      </c>
      <c r="D38" s="391">
        <v>18984.247103999998</v>
      </c>
      <c r="E38" s="391">
        <v>18944.856640000002</v>
      </c>
      <c r="F38" s="391">
        <v>18929.525420999998</v>
      </c>
      <c r="G38" s="391">
        <v>18931.303048999998</v>
      </c>
      <c r="H38" s="391">
        <v>18937.533608999998</v>
      </c>
      <c r="I38" s="391">
        <v>18938.140767000001</v>
      </c>
      <c r="J38" s="391">
        <v>18933.366524000001</v>
      </c>
      <c r="K38" s="391">
        <v>18926.032464</v>
      </c>
      <c r="L38" s="391">
        <v>18918.465011</v>
      </c>
      <c r="M38" s="391">
        <v>18911.009954000001</v>
      </c>
      <c r="N38" s="391">
        <v>18903.517919999998</v>
      </c>
      <c r="O38" s="391">
        <v>18896.190855000001</v>
      </c>
      <c r="P38" s="391">
        <v>18890.635966000002</v>
      </c>
      <c r="Q38" s="391">
        <v>18888.811781</v>
      </c>
      <c r="R38" s="391">
        <v>18892.259695000001</v>
      </c>
      <c r="S38" s="391">
        <v>18900.852584</v>
      </c>
      <c r="T38" s="391">
        <v>18914.046194999999</v>
      </c>
      <c r="U38" s="391">
        <v>18930.969483000001</v>
      </c>
      <c r="V38" s="391">
        <v>18949.444243000002</v>
      </c>
      <c r="W38" s="391">
        <v>18966.965477000002</v>
      </c>
      <c r="X38" s="391">
        <v>18981.875249000001</v>
      </c>
      <c r="Y38" s="391">
        <v>18995.903858000001</v>
      </c>
      <c r="Z38" s="391">
        <v>19011.628664</v>
      </c>
      <c r="AA38" s="391">
        <v>19030.304994999999</v>
      </c>
      <c r="AB38" s="391">
        <v>19047.900061</v>
      </c>
      <c r="AC38" s="391">
        <v>19059.059037999999</v>
      </c>
      <c r="AD38" s="391">
        <v>19060.061484000002</v>
      </c>
      <c r="AE38" s="391">
        <v>19053.724463999999</v>
      </c>
      <c r="AF38" s="391">
        <v>19044.499417999999</v>
      </c>
      <c r="AG38" s="391">
        <v>19036.135684000001</v>
      </c>
      <c r="AH38" s="391">
        <v>19029.574184000001</v>
      </c>
      <c r="AI38" s="391">
        <v>19025.053733000001</v>
      </c>
      <c r="AJ38" s="391">
        <v>19022.459299999999</v>
      </c>
      <c r="AK38" s="391">
        <v>19020.260461000002</v>
      </c>
      <c r="AL38" s="391">
        <v>19016.572949000001</v>
      </c>
      <c r="AM38" s="391">
        <v>19010.509514000001</v>
      </c>
      <c r="AN38" s="391">
        <v>19005.171004</v>
      </c>
      <c r="AO38" s="391">
        <v>19004.655285000001</v>
      </c>
      <c r="AP38" s="391">
        <v>19011.826085000001</v>
      </c>
      <c r="AQ38" s="391">
        <v>19024.610557</v>
      </c>
      <c r="AR38" s="391">
        <v>19039.701714999999</v>
      </c>
      <c r="AS38" s="391">
        <v>19054.249528</v>
      </c>
      <c r="AT38" s="391">
        <v>19067.231803999999</v>
      </c>
      <c r="AU38" s="391">
        <v>19078.083306</v>
      </c>
      <c r="AV38" s="391">
        <v>19086.689484999999</v>
      </c>
      <c r="AW38" s="391">
        <v>19094.738531999999</v>
      </c>
      <c r="AX38" s="391">
        <v>19104.369325</v>
      </c>
      <c r="AY38" s="391">
        <v>19116.990676000001</v>
      </c>
      <c r="AZ38" s="391">
        <v>19131.09114</v>
      </c>
      <c r="BA38" s="391">
        <v>19144.429205</v>
      </c>
      <c r="BB38" s="391">
        <v>19155.428324</v>
      </c>
      <c r="BC38" s="391">
        <v>19165.1718</v>
      </c>
      <c r="BD38" s="703">
        <v>19175.407902999999</v>
      </c>
      <c r="BE38" s="703">
        <v>19187.374897000002</v>
      </c>
      <c r="BF38" s="703">
        <v>19200.27104</v>
      </c>
      <c r="BG38" s="403">
        <v>19212.78</v>
      </c>
      <c r="BH38" s="403">
        <v>19224</v>
      </c>
      <c r="BI38" s="403">
        <v>19234.560000000001</v>
      </c>
      <c r="BJ38" s="403">
        <v>19245.509999999998</v>
      </c>
      <c r="BK38" s="403">
        <v>19257.64</v>
      </c>
      <c r="BL38" s="403">
        <v>19270.650000000001</v>
      </c>
      <c r="BM38" s="403">
        <v>19283.990000000002</v>
      </c>
      <c r="BN38" s="403">
        <v>19297.150000000001</v>
      </c>
      <c r="BO38" s="403">
        <v>19309.77</v>
      </c>
      <c r="BP38" s="403">
        <v>19321.54</v>
      </c>
      <c r="BQ38" s="403">
        <v>19332.28</v>
      </c>
      <c r="BR38" s="403">
        <v>19342.349999999999</v>
      </c>
      <c r="BS38" s="403">
        <v>19352.28</v>
      </c>
      <c r="BT38" s="403">
        <v>19362.45</v>
      </c>
      <c r="BU38" s="403">
        <v>19372.79</v>
      </c>
      <c r="BV38" s="403">
        <v>19383.12</v>
      </c>
    </row>
    <row r="39" spans="1:74" ht="11.1" customHeight="1" x14ac:dyDescent="0.2">
      <c r="A39" s="82" t="s">
        <v>418</v>
      </c>
      <c r="B39" s="585" t="s">
        <v>1036</v>
      </c>
      <c r="C39" s="391">
        <v>8655.7171249999992</v>
      </c>
      <c r="D39" s="391">
        <v>8636.5842730000004</v>
      </c>
      <c r="E39" s="391">
        <v>8619.4664076999998</v>
      </c>
      <c r="F39" s="391">
        <v>8610.7739624999995</v>
      </c>
      <c r="G39" s="391">
        <v>8608.2370676999999</v>
      </c>
      <c r="H39" s="391">
        <v>8607.4157778000008</v>
      </c>
      <c r="I39" s="391">
        <v>8604.7532229999997</v>
      </c>
      <c r="J39" s="391">
        <v>8600.2248364000006</v>
      </c>
      <c r="K39" s="391">
        <v>8594.6891262000008</v>
      </c>
      <c r="L39" s="391">
        <v>8588.9097777000006</v>
      </c>
      <c r="M39" s="391">
        <v>8583.2711815000002</v>
      </c>
      <c r="N39" s="391">
        <v>8578.0629048999999</v>
      </c>
      <c r="O39" s="391">
        <v>8573.5542012000005</v>
      </c>
      <c r="P39" s="391">
        <v>8569.9330678999995</v>
      </c>
      <c r="Q39" s="391">
        <v>8567.3671883000006</v>
      </c>
      <c r="R39" s="391">
        <v>8566.2448738999992</v>
      </c>
      <c r="S39" s="391">
        <v>8567.8369481000009</v>
      </c>
      <c r="T39" s="391">
        <v>8573.6348622000005</v>
      </c>
      <c r="U39" s="391">
        <v>8584.4354277000002</v>
      </c>
      <c r="V39" s="391">
        <v>8598.2568977999999</v>
      </c>
      <c r="W39" s="391">
        <v>8612.4228858000006</v>
      </c>
      <c r="X39" s="391">
        <v>8624.9397625000001</v>
      </c>
      <c r="Y39" s="391">
        <v>8636.5449289000007</v>
      </c>
      <c r="Z39" s="391">
        <v>8648.6585436000005</v>
      </c>
      <c r="AA39" s="391">
        <v>8662.0540896999992</v>
      </c>
      <c r="AB39" s="391">
        <v>8674.9183489999996</v>
      </c>
      <c r="AC39" s="391">
        <v>8684.7914280999994</v>
      </c>
      <c r="AD39" s="391">
        <v>8689.9392979000004</v>
      </c>
      <c r="AE39" s="391">
        <v>8691.5313867999994</v>
      </c>
      <c r="AF39" s="391">
        <v>8691.4629877999996</v>
      </c>
      <c r="AG39" s="391">
        <v>8691.3340097</v>
      </c>
      <c r="AH39" s="391">
        <v>8691.5628245999997</v>
      </c>
      <c r="AI39" s="391">
        <v>8692.2724202999998</v>
      </c>
      <c r="AJ39" s="391">
        <v>8693.4902875999996</v>
      </c>
      <c r="AK39" s="391">
        <v>8694.8619273999993</v>
      </c>
      <c r="AL39" s="391">
        <v>8695.9373433000001</v>
      </c>
      <c r="AM39" s="391">
        <v>8696.5979480999995</v>
      </c>
      <c r="AN39" s="391">
        <v>8698.0507909999997</v>
      </c>
      <c r="AO39" s="391">
        <v>8701.8343303000001</v>
      </c>
      <c r="AP39" s="391">
        <v>8708.9722726</v>
      </c>
      <c r="AQ39" s="391">
        <v>8718.4293178999997</v>
      </c>
      <c r="AR39" s="391">
        <v>8728.6554142000005</v>
      </c>
      <c r="AS39" s="391">
        <v>8738.3221914999995</v>
      </c>
      <c r="AT39" s="391">
        <v>8746.9880066000005</v>
      </c>
      <c r="AU39" s="391">
        <v>8754.4328982999996</v>
      </c>
      <c r="AV39" s="391">
        <v>8760.6625206000008</v>
      </c>
      <c r="AW39" s="391">
        <v>8766.5849890000009</v>
      </c>
      <c r="AX39" s="391">
        <v>8773.3340343</v>
      </c>
      <c r="AY39" s="391">
        <v>8781.6474464999992</v>
      </c>
      <c r="AZ39" s="391">
        <v>8790.6792528000005</v>
      </c>
      <c r="BA39" s="391">
        <v>8799.1875395999996</v>
      </c>
      <c r="BB39" s="391">
        <v>8806.2984168000003</v>
      </c>
      <c r="BC39" s="391">
        <v>8812.6100881999992</v>
      </c>
      <c r="BD39" s="703">
        <v>8819.0887812000001</v>
      </c>
      <c r="BE39" s="703">
        <v>8826.4392134000009</v>
      </c>
      <c r="BF39" s="703">
        <v>8834.3200634999994</v>
      </c>
      <c r="BG39" s="403">
        <v>8842.1290000000008</v>
      </c>
      <c r="BH39" s="403">
        <v>8849.4390000000003</v>
      </c>
      <c r="BI39" s="403">
        <v>8856.5329999999994</v>
      </c>
      <c r="BJ39" s="403">
        <v>8863.8700000000008</v>
      </c>
      <c r="BK39" s="403">
        <v>8871.7780000000002</v>
      </c>
      <c r="BL39" s="403">
        <v>8880.0630000000001</v>
      </c>
      <c r="BM39" s="403">
        <v>8888.4009999999998</v>
      </c>
      <c r="BN39" s="403">
        <v>8896.509</v>
      </c>
      <c r="BO39" s="403">
        <v>8904.2710000000006</v>
      </c>
      <c r="BP39" s="403">
        <v>8911.6110000000008</v>
      </c>
      <c r="BQ39" s="403">
        <v>8918.5069999999996</v>
      </c>
      <c r="BR39" s="403">
        <v>8925.134</v>
      </c>
      <c r="BS39" s="403">
        <v>8931.7180000000008</v>
      </c>
      <c r="BT39" s="403">
        <v>8938.4240000000009</v>
      </c>
      <c r="BU39" s="403">
        <v>8945.1830000000009</v>
      </c>
      <c r="BV39" s="403">
        <v>8951.8639999999996</v>
      </c>
    </row>
    <row r="40" spans="1:74" ht="11.1" customHeight="1" x14ac:dyDescent="0.2">
      <c r="A40" s="82" t="s">
        <v>419</v>
      </c>
      <c r="B40" s="585" t="s">
        <v>1037</v>
      </c>
      <c r="C40" s="391">
        <v>25915.110570000001</v>
      </c>
      <c r="D40" s="391">
        <v>25869.602438000002</v>
      </c>
      <c r="E40" s="391">
        <v>25844.365519999999</v>
      </c>
      <c r="F40" s="391">
        <v>25865.306977</v>
      </c>
      <c r="G40" s="391">
        <v>25918.519875999998</v>
      </c>
      <c r="H40" s="391">
        <v>25980.143757999998</v>
      </c>
      <c r="I40" s="391">
        <v>26031.597647999999</v>
      </c>
      <c r="J40" s="391">
        <v>26075.418501</v>
      </c>
      <c r="K40" s="391">
        <v>26119.422757</v>
      </c>
      <c r="L40" s="391">
        <v>26169.317316000001</v>
      </c>
      <c r="M40" s="391">
        <v>26222.370931000001</v>
      </c>
      <c r="N40" s="391">
        <v>26273.742816000002</v>
      </c>
      <c r="O40" s="391">
        <v>26320.711157000002</v>
      </c>
      <c r="P40" s="391">
        <v>26369.030025</v>
      </c>
      <c r="Q40" s="391">
        <v>26426.572458999999</v>
      </c>
      <c r="R40" s="391">
        <v>26497.861106</v>
      </c>
      <c r="S40" s="391">
        <v>26574.017034</v>
      </c>
      <c r="T40" s="391">
        <v>26642.810915999999</v>
      </c>
      <c r="U40" s="391">
        <v>26695.485293999998</v>
      </c>
      <c r="V40" s="391">
        <v>26737.170177</v>
      </c>
      <c r="W40" s="391">
        <v>26776.467441000001</v>
      </c>
      <c r="X40" s="391">
        <v>26820.370169999998</v>
      </c>
      <c r="Y40" s="391">
        <v>26869.436268000001</v>
      </c>
      <c r="Z40" s="391">
        <v>26922.614847000001</v>
      </c>
      <c r="AA40" s="391">
        <v>26977.88292</v>
      </c>
      <c r="AB40" s="391">
        <v>27029.329103</v>
      </c>
      <c r="AC40" s="391">
        <v>27070.069912999999</v>
      </c>
      <c r="AD40" s="391">
        <v>27095.677919999998</v>
      </c>
      <c r="AE40" s="391">
        <v>27111.549918000001</v>
      </c>
      <c r="AF40" s="391">
        <v>27125.53875</v>
      </c>
      <c r="AG40" s="391">
        <v>27143.653665000002</v>
      </c>
      <c r="AH40" s="391">
        <v>27164.529517999999</v>
      </c>
      <c r="AI40" s="391">
        <v>27184.957568999998</v>
      </c>
      <c r="AJ40" s="391">
        <v>27202.304955</v>
      </c>
      <c r="AK40" s="391">
        <v>27216.242331000001</v>
      </c>
      <c r="AL40" s="391">
        <v>27227.016232000002</v>
      </c>
      <c r="AM40" s="391">
        <v>27235.631419000001</v>
      </c>
      <c r="AN40" s="391">
        <v>27246.125551000001</v>
      </c>
      <c r="AO40" s="391">
        <v>27263.294512</v>
      </c>
      <c r="AP40" s="391">
        <v>27290.443164</v>
      </c>
      <c r="AQ40" s="391">
        <v>27324.912282000001</v>
      </c>
      <c r="AR40" s="391">
        <v>27362.551618000001</v>
      </c>
      <c r="AS40" s="391">
        <v>27399.731079000001</v>
      </c>
      <c r="AT40" s="391">
        <v>27434.901173999999</v>
      </c>
      <c r="AU40" s="391">
        <v>27467.032566000002</v>
      </c>
      <c r="AV40" s="391">
        <v>27495.888978999999</v>
      </c>
      <c r="AW40" s="391">
        <v>27524.406394000001</v>
      </c>
      <c r="AX40" s="391">
        <v>27556.313853</v>
      </c>
      <c r="AY40" s="391">
        <v>27594.075884999998</v>
      </c>
      <c r="AZ40" s="391">
        <v>27635.098958999999</v>
      </c>
      <c r="BA40" s="391">
        <v>27675.525028</v>
      </c>
      <c r="BB40" s="391">
        <v>27712.589964999999</v>
      </c>
      <c r="BC40" s="391">
        <v>27747.905314</v>
      </c>
      <c r="BD40" s="703">
        <v>27784.176539</v>
      </c>
      <c r="BE40" s="703">
        <v>27823.294402</v>
      </c>
      <c r="BF40" s="703">
        <v>27863.89086</v>
      </c>
      <c r="BG40" s="403">
        <v>27903.78</v>
      </c>
      <c r="BH40" s="403">
        <v>27941.37</v>
      </c>
      <c r="BI40" s="403">
        <v>27977.42</v>
      </c>
      <c r="BJ40" s="403">
        <v>28013.24</v>
      </c>
      <c r="BK40" s="403">
        <v>28049.87</v>
      </c>
      <c r="BL40" s="403">
        <v>28087.119999999999</v>
      </c>
      <c r="BM40" s="403">
        <v>28124.46</v>
      </c>
      <c r="BN40" s="403">
        <v>28161.360000000001</v>
      </c>
      <c r="BO40" s="403">
        <v>28197.15</v>
      </c>
      <c r="BP40" s="403">
        <v>28231.16</v>
      </c>
      <c r="BQ40" s="403">
        <v>28262.97</v>
      </c>
      <c r="BR40" s="403">
        <v>28293.41</v>
      </c>
      <c r="BS40" s="403">
        <v>28323.57</v>
      </c>
      <c r="BT40" s="403">
        <v>28354.38</v>
      </c>
      <c r="BU40" s="403">
        <v>28386.12</v>
      </c>
      <c r="BV40" s="403">
        <v>28418.86</v>
      </c>
    </row>
    <row r="41" spans="1:74" ht="11.1" customHeight="1" x14ac:dyDescent="0.2">
      <c r="A41" s="82" t="s">
        <v>420</v>
      </c>
      <c r="B41" s="585" t="s">
        <v>1038</v>
      </c>
      <c r="C41" s="391">
        <v>7740.3961366000003</v>
      </c>
      <c r="D41" s="391">
        <v>7724.1088430999998</v>
      </c>
      <c r="E41" s="391">
        <v>7711.0539054999999</v>
      </c>
      <c r="F41" s="391">
        <v>7707.6011079999998</v>
      </c>
      <c r="G41" s="391">
        <v>7710.8108725000002</v>
      </c>
      <c r="H41" s="391">
        <v>7715.4162802000001</v>
      </c>
      <c r="I41" s="391">
        <v>7717.2961290000003</v>
      </c>
      <c r="J41" s="391">
        <v>7716.9120837</v>
      </c>
      <c r="K41" s="391">
        <v>7715.8715257000003</v>
      </c>
      <c r="L41" s="391">
        <v>7715.4136693999999</v>
      </c>
      <c r="M41" s="391">
        <v>7715.3050616</v>
      </c>
      <c r="N41" s="391">
        <v>7714.9440820999998</v>
      </c>
      <c r="O41" s="391">
        <v>7714.0054931000004</v>
      </c>
      <c r="P41" s="391">
        <v>7713.2695852999996</v>
      </c>
      <c r="Q41" s="391">
        <v>7713.7930317999999</v>
      </c>
      <c r="R41" s="391">
        <v>7716.5072256000003</v>
      </c>
      <c r="S41" s="391">
        <v>7721.8424391999997</v>
      </c>
      <c r="T41" s="391">
        <v>7730.1036648999998</v>
      </c>
      <c r="U41" s="391">
        <v>7741.3437402</v>
      </c>
      <c r="V41" s="391">
        <v>7754.6068828999996</v>
      </c>
      <c r="W41" s="391">
        <v>7768.6851558999997</v>
      </c>
      <c r="X41" s="391">
        <v>7782.6582178999997</v>
      </c>
      <c r="Y41" s="391">
        <v>7796.7561121999997</v>
      </c>
      <c r="Z41" s="391">
        <v>7811.496478</v>
      </c>
      <c r="AA41" s="391">
        <v>7827.0101167000003</v>
      </c>
      <c r="AB41" s="391">
        <v>7841.8804785000002</v>
      </c>
      <c r="AC41" s="391">
        <v>7854.3041757999999</v>
      </c>
      <c r="AD41" s="391">
        <v>7862.9629922000004</v>
      </c>
      <c r="AE41" s="391">
        <v>7868.4793952</v>
      </c>
      <c r="AF41" s="391">
        <v>7871.9610229999998</v>
      </c>
      <c r="AG41" s="391">
        <v>7874.4444538999996</v>
      </c>
      <c r="AH41" s="391">
        <v>7876.6820244</v>
      </c>
      <c r="AI41" s="391">
        <v>7879.3550109999996</v>
      </c>
      <c r="AJ41" s="391">
        <v>7882.9085237999998</v>
      </c>
      <c r="AK41" s="391">
        <v>7886.8430080999997</v>
      </c>
      <c r="AL41" s="391">
        <v>7890.4227428000004</v>
      </c>
      <c r="AM41" s="391">
        <v>7893.2988886000003</v>
      </c>
      <c r="AN41" s="391">
        <v>7896.6701315999999</v>
      </c>
      <c r="AO41" s="391">
        <v>7902.1220395</v>
      </c>
      <c r="AP41" s="391">
        <v>7910.7282689000003</v>
      </c>
      <c r="AQ41" s="391">
        <v>7921.5148321999995</v>
      </c>
      <c r="AR41" s="391">
        <v>7932.9958310000002</v>
      </c>
      <c r="AS41" s="391">
        <v>7943.9223104000002</v>
      </c>
      <c r="AT41" s="391">
        <v>7953.9930913999997</v>
      </c>
      <c r="AU41" s="391">
        <v>7963.1439387999999</v>
      </c>
      <c r="AV41" s="391">
        <v>7971.4689331</v>
      </c>
      <c r="AW41" s="391">
        <v>7979.6954179000004</v>
      </c>
      <c r="AX41" s="391">
        <v>7988.7090527</v>
      </c>
      <c r="AY41" s="391">
        <v>7999.0652960999996</v>
      </c>
      <c r="AZ41" s="391">
        <v>8009.9988045</v>
      </c>
      <c r="BA41" s="391">
        <v>8020.4140334000003</v>
      </c>
      <c r="BB41" s="391">
        <v>8029.5350420000004</v>
      </c>
      <c r="BC41" s="391">
        <v>8037.8643038</v>
      </c>
      <c r="BD41" s="703">
        <v>8046.2238961000003</v>
      </c>
      <c r="BE41" s="703">
        <v>8055.2136698000004</v>
      </c>
      <c r="BF41" s="703">
        <v>8064.5445705000002</v>
      </c>
      <c r="BG41" s="403">
        <v>8073.7049999999999</v>
      </c>
      <c r="BH41" s="403">
        <v>8082.3339999999998</v>
      </c>
      <c r="BI41" s="403">
        <v>8090.67</v>
      </c>
      <c r="BJ41" s="403">
        <v>8099.1</v>
      </c>
      <c r="BK41" s="403">
        <v>8107.8890000000001</v>
      </c>
      <c r="BL41" s="403">
        <v>8116.8149999999996</v>
      </c>
      <c r="BM41" s="403">
        <v>8125.5320000000002</v>
      </c>
      <c r="BN41" s="403">
        <v>8133.7719999999999</v>
      </c>
      <c r="BO41" s="403">
        <v>8141.5870000000004</v>
      </c>
      <c r="BP41" s="403">
        <v>8149.1049999999996</v>
      </c>
      <c r="BQ41" s="403">
        <v>8156.4520000000002</v>
      </c>
      <c r="BR41" s="403">
        <v>8163.74</v>
      </c>
      <c r="BS41" s="403">
        <v>8171.0789999999997</v>
      </c>
      <c r="BT41" s="403">
        <v>8178.5320000000002</v>
      </c>
      <c r="BU41" s="403">
        <v>8185.9679999999998</v>
      </c>
      <c r="BV41" s="403">
        <v>8193.2099999999991</v>
      </c>
    </row>
    <row r="42" spans="1:74" ht="11.1" customHeight="1" x14ac:dyDescent="0.2">
      <c r="A42" s="82" t="s">
        <v>421</v>
      </c>
      <c r="B42" s="585" t="s">
        <v>1039</v>
      </c>
      <c r="C42" s="391">
        <v>15094.614106999999</v>
      </c>
      <c r="D42" s="391">
        <v>15069.335438</v>
      </c>
      <c r="E42" s="391">
        <v>15057.949521</v>
      </c>
      <c r="F42" s="391">
        <v>15076.525631</v>
      </c>
      <c r="G42" s="391">
        <v>15115.601245</v>
      </c>
      <c r="H42" s="391">
        <v>15159.330888</v>
      </c>
      <c r="I42" s="391">
        <v>15195.389861</v>
      </c>
      <c r="J42" s="391">
        <v>15225.536558</v>
      </c>
      <c r="K42" s="391">
        <v>15255.050146</v>
      </c>
      <c r="L42" s="391">
        <v>15287.838722</v>
      </c>
      <c r="M42" s="391">
        <v>15322.326106</v>
      </c>
      <c r="N42" s="391">
        <v>15355.565044999999</v>
      </c>
      <c r="O42" s="391">
        <v>15385.927530000001</v>
      </c>
      <c r="P42" s="391">
        <v>15417.062526</v>
      </c>
      <c r="Q42" s="391">
        <v>15453.938237</v>
      </c>
      <c r="R42" s="391">
        <v>15499.348612</v>
      </c>
      <c r="S42" s="391">
        <v>15547.39057</v>
      </c>
      <c r="T42" s="391">
        <v>15589.98677</v>
      </c>
      <c r="U42" s="391">
        <v>15621.398659</v>
      </c>
      <c r="V42" s="391">
        <v>15645.242817</v>
      </c>
      <c r="W42" s="391">
        <v>15667.474609999999</v>
      </c>
      <c r="X42" s="391">
        <v>15692.886700999999</v>
      </c>
      <c r="Y42" s="391">
        <v>15721.620934</v>
      </c>
      <c r="Z42" s="391">
        <v>15752.656451999999</v>
      </c>
      <c r="AA42" s="391">
        <v>15784.519043</v>
      </c>
      <c r="AB42" s="391">
        <v>15813.921073</v>
      </c>
      <c r="AC42" s="391">
        <v>15837.121555</v>
      </c>
      <c r="AD42" s="391">
        <v>15851.755077</v>
      </c>
      <c r="AE42" s="391">
        <v>15860.958543999999</v>
      </c>
      <c r="AF42" s="391">
        <v>15869.244436999999</v>
      </c>
      <c r="AG42" s="391">
        <v>15880.090967</v>
      </c>
      <c r="AH42" s="391">
        <v>15892.839252</v>
      </c>
      <c r="AI42" s="391">
        <v>15905.796139</v>
      </c>
      <c r="AJ42" s="391">
        <v>15917.508411999999</v>
      </c>
      <c r="AK42" s="391">
        <v>15927.482599000001</v>
      </c>
      <c r="AL42" s="391">
        <v>15935.465167</v>
      </c>
      <c r="AM42" s="391">
        <v>15941.752699000001</v>
      </c>
      <c r="AN42" s="391">
        <v>15948.842247</v>
      </c>
      <c r="AO42" s="391">
        <v>15959.780981</v>
      </c>
      <c r="AP42" s="391">
        <v>15976.733956</v>
      </c>
      <c r="AQ42" s="391">
        <v>15998.337766000001</v>
      </c>
      <c r="AR42" s="391">
        <v>16022.346890000001</v>
      </c>
      <c r="AS42" s="391">
        <v>16046.737177999999</v>
      </c>
      <c r="AT42" s="391">
        <v>16070.369956</v>
      </c>
      <c r="AU42" s="391">
        <v>16092.327923999999</v>
      </c>
      <c r="AV42" s="391">
        <v>16112.171039999999</v>
      </c>
      <c r="AW42" s="391">
        <v>16131.368308999999</v>
      </c>
      <c r="AX42" s="391">
        <v>16151.865997999999</v>
      </c>
      <c r="AY42" s="391">
        <v>16174.958882999999</v>
      </c>
      <c r="AZ42" s="391">
        <v>16199.335784999999</v>
      </c>
      <c r="BA42" s="391">
        <v>16223.034035000001</v>
      </c>
      <c r="BB42" s="391">
        <v>16244.747530000001</v>
      </c>
      <c r="BC42" s="391">
        <v>16265.796439</v>
      </c>
      <c r="BD42" s="703">
        <v>16288.157493999999</v>
      </c>
      <c r="BE42" s="703">
        <v>16313.193826999999</v>
      </c>
      <c r="BF42" s="703">
        <v>16339.814157000001</v>
      </c>
      <c r="BG42" s="403">
        <v>16366.31</v>
      </c>
      <c r="BH42" s="403">
        <v>16391.43</v>
      </c>
      <c r="BI42" s="403">
        <v>16415.689999999999</v>
      </c>
      <c r="BJ42" s="403">
        <v>16440.04</v>
      </c>
      <c r="BK42" s="403">
        <v>16465.22</v>
      </c>
      <c r="BL42" s="403">
        <v>16490.990000000002</v>
      </c>
      <c r="BM42" s="403">
        <v>16516.91</v>
      </c>
      <c r="BN42" s="403">
        <v>16542.52</v>
      </c>
      <c r="BO42" s="403">
        <v>16567.46</v>
      </c>
      <c r="BP42" s="403">
        <v>16591.36</v>
      </c>
      <c r="BQ42" s="403">
        <v>16614.009999999998</v>
      </c>
      <c r="BR42" s="403">
        <v>16635.82</v>
      </c>
      <c r="BS42" s="403">
        <v>16657.34</v>
      </c>
      <c r="BT42" s="403">
        <v>16678.990000000002</v>
      </c>
      <c r="BU42" s="403">
        <v>16700.72</v>
      </c>
      <c r="BV42" s="403">
        <v>16722.349999999999</v>
      </c>
    </row>
    <row r="43" spans="1:74" ht="11.1" customHeight="1" x14ac:dyDescent="0.2">
      <c r="A43" s="82" t="s">
        <v>422</v>
      </c>
      <c r="B43" s="585" t="s">
        <v>1040</v>
      </c>
      <c r="C43" s="391">
        <v>9406.2187964000004</v>
      </c>
      <c r="D43" s="391">
        <v>9393.6328861000002</v>
      </c>
      <c r="E43" s="391">
        <v>9387.0759999999991</v>
      </c>
      <c r="F43" s="391">
        <v>9395.2905792000001</v>
      </c>
      <c r="G43" s="391">
        <v>9413.7371524999999</v>
      </c>
      <c r="H43" s="391">
        <v>9434.5557707999997</v>
      </c>
      <c r="I43" s="391">
        <v>9451.5874554000002</v>
      </c>
      <c r="J43" s="391">
        <v>9465.4771098000001</v>
      </c>
      <c r="K43" s="391">
        <v>9478.5706081999997</v>
      </c>
      <c r="L43" s="391">
        <v>9492.6432758999999</v>
      </c>
      <c r="M43" s="391">
        <v>9507.1882421999999</v>
      </c>
      <c r="N43" s="391">
        <v>9521.1280876000001</v>
      </c>
      <c r="O43" s="391">
        <v>9533.9152517999992</v>
      </c>
      <c r="P43" s="391">
        <v>9547.1216117999993</v>
      </c>
      <c r="Q43" s="391">
        <v>9562.8489038000007</v>
      </c>
      <c r="R43" s="391">
        <v>9582.3772110999998</v>
      </c>
      <c r="S43" s="391">
        <v>9603.7000043000007</v>
      </c>
      <c r="T43" s="391">
        <v>9623.9891009999992</v>
      </c>
      <c r="U43" s="391">
        <v>9641.0938540999996</v>
      </c>
      <c r="V43" s="391">
        <v>9655.5737575999992</v>
      </c>
      <c r="W43" s="391">
        <v>9668.6658408000003</v>
      </c>
      <c r="X43" s="391">
        <v>9681.5162251000002</v>
      </c>
      <c r="Y43" s="391">
        <v>9694.9074003999995</v>
      </c>
      <c r="Z43" s="391">
        <v>9709.5309483000001</v>
      </c>
      <c r="AA43" s="391">
        <v>9725.4616650000007</v>
      </c>
      <c r="AB43" s="391">
        <v>9740.3072032</v>
      </c>
      <c r="AC43" s="391">
        <v>9751.0584299999991</v>
      </c>
      <c r="AD43" s="391">
        <v>9755.8123637000008</v>
      </c>
      <c r="AE43" s="391">
        <v>9757.0906283000004</v>
      </c>
      <c r="AF43" s="391">
        <v>9758.5209993000008</v>
      </c>
      <c r="AG43" s="391">
        <v>9762.7680882999994</v>
      </c>
      <c r="AH43" s="391">
        <v>9768.6438529000006</v>
      </c>
      <c r="AI43" s="391">
        <v>9773.9970866000003</v>
      </c>
      <c r="AJ43" s="391">
        <v>9777.2184677999994</v>
      </c>
      <c r="AK43" s="391">
        <v>9778.8662134000006</v>
      </c>
      <c r="AL43" s="391">
        <v>9780.0404249999992</v>
      </c>
      <c r="AM43" s="391">
        <v>9781.7971178999996</v>
      </c>
      <c r="AN43" s="391">
        <v>9785.0159635</v>
      </c>
      <c r="AO43" s="391">
        <v>9790.5325467999992</v>
      </c>
      <c r="AP43" s="391">
        <v>9798.8578742999998</v>
      </c>
      <c r="AQ43" s="391">
        <v>9809.2046370999997</v>
      </c>
      <c r="AR43" s="391">
        <v>9820.4609476000005</v>
      </c>
      <c r="AS43" s="391">
        <v>9831.6373805000003</v>
      </c>
      <c r="AT43" s="391">
        <v>9842.2343588999993</v>
      </c>
      <c r="AU43" s="391">
        <v>9851.8747683000001</v>
      </c>
      <c r="AV43" s="391">
        <v>9860.4438279999995</v>
      </c>
      <c r="AW43" s="391">
        <v>9868.8760929</v>
      </c>
      <c r="AX43" s="391">
        <v>9878.3684515000004</v>
      </c>
      <c r="AY43" s="391">
        <v>9889.7165516000005</v>
      </c>
      <c r="AZ43" s="391">
        <v>9902.1110766000002</v>
      </c>
      <c r="BA43" s="391">
        <v>9914.3414690000009</v>
      </c>
      <c r="BB43" s="391">
        <v>9925.5492525999998</v>
      </c>
      <c r="BC43" s="391">
        <v>9936.2842765999994</v>
      </c>
      <c r="BD43" s="703">
        <v>9947.4484711999994</v>
      </c>
      <c r="BE43" s="703">
        <v>9959.6903578000001</v>
      </c>
      <c r="BF43" s="703">
        <v>9972.6448206999994</v>
      </c>
      <c r="BG43" s="403">
        <v>9985.6929999999993</v>
      </c>
      <c r="BH43" s="403">
        <v>9998.3940000000002</v>
      </c>
      <c r="BI43" s="403">
        <v>10011.01</v>
      </c>
      <c r="BJ43" s="403">
        <v>10023.98</v>
      </c>
      <c r="BK43" s="403">
        <v>10037.620000000001</v>
      </c>
      <c r="BL43" s="403">
        <v>10051.799999999999</v>
      </c>
      <c r="BM43" s="403">
        <v>10066.23</v>
      </c>
      <c r="BN43" s="403">
        <v>10080.67</v>
      </c>
      <c r="BO43" s="403">
        <v>10094.870000000001</v>
      </c>
      <c r="BP43" s="403">
        <v>10108.620000000001</v>
      </c>
      <c r="BQ43" s="403">
        <v>10121.780000000001</v>
      </c>
      <c r="BR43" s="403">
        <v>10134.540000000001</v>
      </c>
      <c r="BS43" s="403">
        <v>10147.18</v>
      </c>
      <c r="BT43" s="403">
        <v>10159.950000000001</v>
      </c>
      <c r="BU43" s="403">
        <v>10172.879999999999</v>
      </c>
      <c r="BV43" s="403">
        <v>10185.969999999999</v>
      </c>
    </row>
    <row r="44" spans="1:74" ht="11.1" customHeight="1" x14ac:dyDescent="0.2">
      <c r="A44" s="82" t="s">
        <v>423</v>
      </c>
      <c r="B44" s="585" t="s">
        <v>1043</v>
      </c>
      <c r="C44" s="391">
        <v>18960.168279000001</v>
      </c>
      <c r="D44" s="391">
        <v>18915.358832999998</v>
      </c>
      <c r="E44" s="391">
        <v>18881.702979999998</v>
      </c>
      <c r="F44" s="391">
        <v>18876.189815000002</v>
      </c>
      <c r="G44" s="391">
        <v>18889.322204</v>
      </c>
      <c r="H44" s="391">
        <v>18904.981462</v>
      </c>
      <c r="I44" s="391">
        <v>18910.70867</v>
      </c>
      <c r="J44" s="391">
        <v>18908.683993999999</v>
      </c>
      <c r="K44" s="391">
        <v>18904.747372000002</v>
      </c>
      <c r="L44" s="391">
        <v>18903.287400000001</v>
      </c>
      <c r="M44" s="391">
        <v>18902.887316</v>
      </c>
      <c r="N44" s="391">
        <v>18900.679018999999</v>
      </c>
      <c r="O44" s="391">
        <v>18895.040772</v>
      </c>
      <c r="P44" s="391">
        <v>18889.336303</v>
      </c>
      <c r="Q44" s="391">
        <v>18888.175705000001</v>
      </c>
      <c r="R44" s="391">
        <v>18894.858735000002</v>
      </c>
      <c r="S44" s="391">
        <v>18907.443809</v>
      </c>
      <c r="T44" s="391">
        <v>18922.679005999998</v>
      </c>
      <c r="U44" s="391">
        <v>18937.881771</v>
      </c>
      <c r="V44" s="391">
        <v>18952.647002999998</v>
      </c>
      <c r="W44" s="391">
        <v>18967.138963000001</v>
      </c>
      <c r="X44" s="391">
        <v>18981.684291000001</v>
      </c>
      <c r="Y44" s="391">
        <v>18997.259131999999</v>
      </c>
      <c r="Z44" s="391">
        <v>19015.002009</v>
      </c>
      <c r="AA44" s="391">
        <v>19034.978546999999</v>
      </c>
      <c r="AB44" s="391">
        <v>19052.962783999999</v>
      </c>
      <c r="AC44" s="391">
        <v>19063.655863</v>
      </c>
      <c r="AD44" s="391">
        <v>19063.497906000001</v>
      </c>
      <c r="AE44" s="391">
        <v>19055.884964000001</v>
      </c>
      <c r="AF44" s="391">
        <v>19045.952065000001</v>
      </c>
      <c r="AG44" s="391">
        <v>19037.787952999999</v>
      </c>
      <c r="AH44" s="391">
        <v>19031.296225999999</v>
      </c>
      <c r="AI44" s="391">
        <v>19025.334194999999</v>
      </c>
      <c r="AJ44" s="391">
        <v>19018.921429000002</v>
      </c>
      <c r="AK44" s="391">
        <v>19011.726517999999</v>
      </c>
      <c r="AL44" s="391">
        <v>19003.580309000001</v>
      </c>
      <c r="AM44" s="391">
        <v>18994.766215</v>
      </c>
      <c r="AN44" s="391">
        <v>18987.377911</v>
      </c>
      <c r="AO44" s="391">
        <v>18983.961635</v>
      </c>
      <c r="AP44" s="391">
        <v>18986.297122</v>
      </c>
      <c r="AQ44" s="391">
        <v>18993.098088999999</v>
      </c>
      <c r="AR44" s="391">
        <v>19002.311745999999</v>
      </c>
      <c r="AS44" s="391">
        <v>19012.031099</v>
      </c>
      <c r="AT44" s="391">
        <v>19020.932327999999</v>
      </c>
      <c r="AU44" s="391">
        <v>19027.837405999999</v>
      </c>
      <c r="AV44" s="391">
        <v>19032.181154999998</v>
      </c>
      <c r="AW44" s="391">
        <v>19035.849791000001</v>
      </c>
      <c r="AX44" s="391">
        <v>19041.342379999998</v>
      </c>
      <c r="AY44" s="391">
        <v>19050.357049999999</v>
      </c>
      <c r="AZ44" s="391">
        <v>19061.388189000001</v>
      </c>
      <c r="BA44" s="391">
        <v>19072.129250000002</v>
      </c>
      <c r="BB44" s="391">
        <v>19080.990075000002</v>
      </c>
      <c r="BC44" s="391">
        <v>19089.246071000001</v>
      </c>
      <c r="BD44" s="703">
        <v>19098.889031999999</v>
      </c>
      <c r="BE44" s="703">
        <v>19111.272493</v>
      </c>
      <c r="BF44" s="703">
        <v>19125.196931999999</v>
      </c>
      <c r="BG44" s="403">
        <v>19138.82</v>
      </c>
      <c r="BH44" s="403">
        <v>19150.830000000002</v>
      </c>
      <c r="BI44" s="403">
        <v>19161.919999999998</v>
      </c>
      <c r="BJ44" s="403">
        <v>19173.330000000002</v>
      </c>
      <c r="BK44" s="403">
        <v>19185.97</v>
      </c>
      <c r="BL44" s="403">
        <v>19199.52</v>
      </c>
      <c r="BM44" s="403">
        <v>19213.36</v>
      </c>
      <c r="BN44" s="403">
        <v>19226.95</v>
      </c>
      <c r="BO44" s="403">
        <v>19240.11</v>
      </c>
      <c r="BP44" s="403">
        <v>19252.759999999998</v>
      </c>
      <c r="BQ44" s="403">
        <v>19264.86</v>
      </c>
      <c r="BR44" s="403">
        <v>19276.7</v>
      </c>
      <c r="BS44" s="403">
        <v>19288.61</v>
      </c>
      <c r="BT44" s="403">
        <v>19300.84</v>
      </c>
      <c r="BU44" s="403">
        <v>19313.23</v>
      </c>
      <c r="BV44" s="403">
        <v>19325.560000000001</v>
      </c>
    </row>
    <row r="45" spans="1:74" ht="11.1" customHeight="1" x14ac:dyDescent="0.2">
      <c r="A45" s="82"/>
      <c r="B45" s="92" t="s">
        <v>1453</v>
      </c>
      <c r="C45" s="577"/>
      <c r="D45" s="577"/>
      <c r="E45" s="577"/>
      <c r="F45" s="577"/>
      <c r="G45" s="577"/>
      <c r="H45" s="577"/>
      <c r="I45" s="577"/>
      <c r="J45" s="577"/>
      <c r="K45" s="577"/>
      <c r="L45" s="577"/>
      <c r="M45" s="577"/>
      <c r="N45" s="577"/>
      <c r="O45" s="577"/>
      <c r="P45" s="577"/>
      <c r="Q45" s="577"/>
      <c r="R45" s="577"/>
      <c r="S45" s="577"/>
      <c r="T45" s="577"/>
      <c r="U45" s="577"/>
      <c r="V45" s="577"/>
      <c r="W45" s="577"/>
      <c r="X45" s="577"/>
      <c r="Y45" s="577"/>
      <c r="Z45" s="577"/>
      <c r="AA45" s="577"/>
      <c r="AB45" s="577"/>
      <c r="AC45" s="577"/>
      <c r="AD45" s="577"/>
      <c r="AE45" s="577"/>
      <c r="AF45" s="577"/>
      <c r="AG45" s="577"/>
      <c r="AH45" s="577"/>
      <c r="AI45" s="577"/>
      <c r="AJ45" s="577"/>
      <c r="AK45" s="577"/>
      <c r="AL45" s="577"/>
      <c r="AM45" s="577"/>
      <c r="AN45" s="577"/>
      <c r="AO45" s="577"/>
      <c r="AP45" s="577"/>
      <c r="AQ45" s="577"/>
      <c r="AR45" s="577"/>
      <c r="AS45" s="577"/>
      <c r="AT45" s="577"/>
      <c r="AU45" s="577"/>
      <c r="AV45" s="577"/>
      <c r="AW45" s="577"/>
      <c r="AX45" s="577"/>
      <c r="AY45" s="577"/>
      <c r="AZ45" s="577"/>
      <c r="BA45" s="577"/>
      <c r="BB45" s="577"/>
      <c r="BC45" s="577"/>
      <c r="BD45" s="845"/>
      <c r="BE45" s="845"/>
      <c r="BF45" s="845"/>
      <c r="BG45" s="584"/>
      <c r="BH45" s="584"/>
      <c r="BI45" s="584"/>
      <c r="BJ45" s="584"/>
      <c r="BK45" s="584"/>
      <c r="BL45" s="584"/>
      <c r="BM45" s="584"/>
      <c r="BN45" s="584"/>
      <c r="BO45" s="584"/>
      <c r="BP45" s="584"/>
      <c r="BQ45" s="584"/>
      <c r="BR45" s="584"/>
      <c r="BS45" s="584"/>
      <c r="BT45" s="584"/>
      <c r="BU45" s="584"/>
      <c r="BV45" s="584"/>
    </row>
    <row r="46" spans="1:74" ht="11.1" customHeight="1" x14ac:dyDescent="0.2">
      <c r="A46" s="82" t="s">
        <v>424</v>
      </c>
      <c r="B46" s="585" t="s">
        <v>1033</v>
      </c>
      <c r="C46" s="387">
        <v>7.7443938271999997</v>
      </c>
      <c r="D46" s="387">
        <v>7.6149123456999996</v>
      </c>
      <c r="E46" s="387">
        <v>7.3541938271999996</v>
      </c>
      <c r="F46" s="387">
        <v>6.5468160494000003</v>
      </c>
      <c r="G46" s="387">
        <v>6.3351901235000003</v>
      </c>
      <c r="H46" s="387">
        <v>6.3038938271999996</v>
      </c>
      <c r="I46" s="387">
        <v>6.7334555556</v>
      </c>
      <c r="J46" s="387">
        <v>6.8524222222000004</v>
      </c>
      <c r="K46" s="387">
        <v>6.9413222222000002</v>
      </c>
      <c r="L46" s="387">
        <v>6.9777160493999997</v>
      </c>
      <c r="M46" s="387">
        <v>7.0233123457</v>
      </c>
      <c r="N46" s="387">
        <v>7.0556716048999997</v>
      </c>
      <c r="O46" s="387">
        <v>7.0529074074000002</v>
      </c>
      <c r="P46" s="387">
        <v>7.0752074073999998</v>
      </c>
      <c r="Q46" s="387">
        <v>7.1006851851999997</v>
      </c>
      <c r="R46" s="387">
        <v>7.1324765432000001</v>
      </c>
      <c r="S46" s="387">
        <v>7.1619580246999996</v>
      </c>
      <c r="T46" s="387">
        <v>7.1922654321000001</v>
      </c>
      <c r="U46" s="387">
        <v>7.2259913579999999</v>
      </c>
      <c r="V46" s="387">
        <v>7.2560061728000003</v>
      </c>
      <c r="W46" s="387">
        <v>7.2849024691000004</v>
      </c>
      <c r="X46" s="387">
        <v>7.3140925925999998</v>
      </c>
      <c r="Y46" s="387">
        <v>7.3396925925999996</v>
      </c>
      <c r="Z46" s="387">
        <v>7.3631148148000003</v>
      </c>
      <c r="AA46" s="387">
        <v>7.3830999999999998</v>
      </c>
      <c r="AB46" s="387">
        <v>7.4031111111000003</v>
      </c>
      <c r="AC46" s="387">
        <v>7.4218888888999999</v>
      </c>
      <c r="AD46" s="387">
        <v>7.4390530864000004</v>
      </c>
      <c r="AE46" s="387">
        <v>7.4556493826999999</v>
      </c>
      <c r="AF46" s="387">
        <v>7.4712975309000003</v>
      </c>
      <c r="AG46" s="387">
        <v>7.4900123457000003</v>
      </c>
      <c r="AH46" s="387">
        <v>7.5007530863999996</v>
      </c>
      <c r="AI46" s="387">
        <v>7.5075345678999996</v>
      </c>
      <c r="AJ46" s="387">
        <v>7.4990358922000002</v>
      </c>
      <c r="AK46" s="387">
        <v>7.5063895285999997</v>
      </c>
      <c r="AL46" s="387">
        <v>7.5182745791999999</v>
      </c>
      <c r="AM46" s="387">
        <v>7.5459919129999999</v>
      </c>
      <c r="AN46" s="387">
        <v>7.5584641403999999</v>
      </c>
      <c r="AO46" s="387">
        <v>7.5669921302000001</v>
      </c>
      <c r="AP46" s="387">
        <v>7.5647728252000004</v>
      </c>
      <c r="AQ46" s="387">
        <v>7.5705146331000002</v>
      </c>
      <c r="AR46" s="387">
        <v>7.5774144966000003</v>
      </c>
      <c r="AS46" s="387">
        <v>7.5876556305999996</v>
      </c>
      <c r="AT46" s="387">
        <v>7.5952341939999997</v>
      </c>
      <c r="AU46" s="387">
        <v>7.6023334017000002</v>
      </c>
      <c r="AV46" s="387">
        <v>7.6051462581999996</v>
      </c>
      <c r="AW46" s="387">
        <v>7.6141420012000003</v>
      </c>
      <c r="AX46" s="387">
        <v>7.6255136351999999</v>
      </c>
      <c r="AY46" s="387">
        <v>7.6471945747000003</v>
      </c>
      <c r="AZ46" s="387">
        <v>7.6573679297000004</v>
      </c>
      <c r="BA46" s="387">
        <v>7.6639671148000001</v>
      </c>
      <c r="BB46" s="387">
        <v>7.6595398783000004</v>
      </c>
      <c r="BC46" s="387">
        <v>7.6645799119999998</v>
      </c>
      <c r="BD46" s="699">
        <v>7.6716349644999999</v>
      </c>
      <c r="BE46" s="699">
        <v>7.6842264020000002</v>
      </c>
      <c r="BF46" s="699">
        <v>7.6926704671000001</v>
      </c>
      <c r="BG46" s="399">
        <v>7.7004890000000001</v>
      </c>
      <c r="BH46" s="399">
        <v>7.7092280000000004</v>
      </c>
      <c r="BI46" s="399">
        <v>7.7146330000000001</v>
      </c>
      <c r="BJ46" s="399">
        <v>7.7182529999999998</v>
      </c>
      <c r="BK46" s="399">
        <v>7.7178719999999998</v>
      </c>
      <c r="BL46" s="399">
        <v>7.7195790000000004</v>
      </c>
      <c r="BM46" s="399">
        <v>7.7211610000000004</v>
      </c>
      <c r="BN46" s="399">
        <v>7.7229650000000003</v>
      </c>
      <c r="BO46" s="399">
        <v>7.7240330000000004</v>
      </c>
      <c r="BP46" s="399">
        <v>7.7247130000000004</v>
      </c>
      <c r="BQ46" s="399">
        <v>7.724221</v>
      </c>
      <c r="BR46" s="399">
        <v>7.7247130000000004</v>
      </c>
      <c r="BS46" s="399">
        <v>7.7254060000000004</v>
      </c>
      <c r="BT46" s="399">
        <v>7.726388</v>
      </c>
      <c r="BU46" s="399">
        <v>7.7274130000000003</v>
      </c>
      <c r="BV46" s="399">
        <v>7.7285709999999996</v>
      </c>
    </row>
    <row r="47" spans="1:74" ht="11.1" customHeight="1" x14ac:dyDescent="0.2">
      <c r="A47" s="82" t="s">
        <v>425</v>
      </c>
      <c r="B47" s="585" t="s">
        <v>1034</v>
      </c>
      <c r="C47" s="387">
        <v>20.569853085999998</v>
      </c>
      <c r="D47" s="387">
        <v>20.195382716000001</v>
      </c>
      <c r="E47" s="387">
        <v>19.451164198000001</v>
      </c>
      <c r="F47" s="387">
        <v>17.175696296000002</v>
      </c>
      <c r="G47" s="387">
        <v>16.563107407</v>
      </c>
      <c r="H47" s="387">
        <v>16.451896296000001</v>
      </c>
      <c r="I47" s="387">
        <v>17.615648147999998</v>
      </c>
      <c r="J47" s="387">
        <v>17.927003704000001</v>
      </c>
      <c r="K47" s="387">
        <v>18.159548147999999</v>
      </c>
      <c r="L47" s="387">
        <v>18.261508641999999</v>
      </c>
      <c r="M47" s="387">
        <v>18.375260493999999</v>
      </c>
      <c r="N47" s="387">
        <v>18.449030864000001</v>
      </c>
      <c r="O47" s="387">
        <v>18.410958024999999</v>
      </c>
      <c r="P47" s="387">
        <v>18.458661727999999</v>
      </c>
      <c r="Q47" s="387">
        <v>18.520280246999999</v>
      </c>
      <c r="R47" s="387">
        <v>18.611640740999999</v>
      </c>
      <c r="S47" s="387">
        <v>18.689218519000001</v>
      </c>
      <c r="T47" s="387">
        <v>18.768840741000002</v>
      </c>
      <c r="U47" s="387">
        <v>18.832186419999999</v>
      </c>
      <c r="V47" s="387">
        <v>18.929638271999998</v>
      </c>
      <c r="W47" s="387">
        <v>19.042875308999999</v>
      </c>
      <c r="X47" s="387">
        <v>19.221344444</v>
      </c>
      <c r="Y47" s="387">
        <v>19.329066666999999</v>
      </c>
      <c r="Z47" s="387">
        <v>19.415488888999999</v>
      </c>
      <c r="AA47" s="387">
        <v>19.458798765000001</v>
      </c>
      <c r="AB47" s="387">
        <v>19.518980246999998</v>
      </c>
      <c r="AC47" s="387">
        <v>19.574220988</v>
      </c>
      <c r="AD47" s="387">
        <v>19.613755556000001</v>
      </c>
      <c r="AE47" s="387">
        <v>19.667188888999998</v>
      </c>
      <c r="AF47" s="387">
        <v>19.723755556</v>
      </c>
      <c r="AG47" s="387">
        <v>19.806314815</v>
      </c>
      <c r="AH47" s="387">
        <v>19.852003704000001</v>
      </c>
      <c r="AI47" s="387">
        <v>19.883681481</v>
      </c>
      <c r="AJ47" s="387">
        <v>19.872435634999999</v>
      </c>
      <c r="AK47" s="387">
        <v>19.897775575000001</v>
      </c>
      <c r="AL47" s="387">
        <v>19.930788790000001</v>
      </c>
      <c r="AM47" s="387">
        <v>19.987011500000001</v>
      </c>
      <c r="AN47" s="387">
        <v>20.023719097000001</v>
      </c>
      <c r="AO47" s="387">
        <v>20.056447803000001</v>
      </c>
      <c r="AP47" s="387">
        <v>20.076039386000001</v>
      </c>
      <c r="AQ47" s="387">
        <v>20.107678980999999</v>
      </c>
      <c r="AR47" s="387">
        <v>20.142208358000001</v>
      </c>
      <c r="AS47" s="387">
        <v>20.190499129999999</v>
      </c>
      <c r="AT47" s="387">
        <v>20.222654358</v>
      </c>
      <c r="AU47" s="387">
        <v>20.249545654999999</v>
      </c>
      <c r="AV47" s="387">
        <v>20.255899521</v>
      </c>
      <c r="AW47" s="387">
        <v>20.283718085</v>
      </c>
      <c r="AX47" s="387">
        <v>20.317727845</v>
      </c>
      <c r="AY47" s="387">
        <v>20.375256750999998</v>
      </c>
      <c r="AZ47" s="387">
        <v>20.408652941</v>
      </c>
      <c r="BA47" s="387">
        <v>20.435244365999999</v>
      </c>
      <c r="BB47" s="387">
        <v>20.444246052</v>
      </c>
      <c r="BC47" s="387">
        <v>20.465316674</v>
      </c>
      <c r="BD47" s="699">
        <v>20.487671258999999</v>
      </c>
      <c r="BE47" s="699">
        <v>20.513111683000002</v>
      </c>
      <c r="BF47" s="699">
        <v>20.536682787</v>
      </c>
      <c r="BG47" s="399">
        <v>20.560189999999999</v>
      </c>
      <c r="BH47" s="399">
        <v>20.59047</v>
      </c>
      <c r="BI47" s="399">
        <v>20.608699999999999</v>
      </c>
      <c r="BJ47" s="399">
        <v>20.621739999999999</v>
      </c>
      <c r="BK47" s="399">
        <v>20.624400000000001</v>
      </c>
      <c r="BL47" s="399">
        <v>20.63092</v>
      </c>
      <c r="BM47" s="399">
        <v>20.636119999999998</v>
      </c>
      <c r="BN47" s="399">
        <v>20.640039999999999</v>
      </c>
      <c r="BO47" s="399">
        <v>20.642600000000002</v>
      </c>
      <c r="BP47" s="399">
        <v>20.643830000000001</v>
      </c>
      <c r="BQ47" s="399">
        <v>20.641179999999999</v>
      </c>
      <c r="BR47" s="399">
        <v>20.641649999999998</v>
      </c>
      <c r="BS47" s="399">
        <v>20.642700000000001</v>
      </c>
      <c r="BT47" s="399">
        <v>20.644439999999999</v>
      </c>
      <c r="BU47" s="399">
        <v>20.646540000000002</v>
      </c>
      <c r="BV47" s="399">
        <v>20.64913</v>
      </c>
    </row>
    <row r="48" spans="1:74" ht="11.1" customHeight="1" x14ac:dyDescent="0.2">
      <c r="A48" s="82" t="s">
        <v>426</v>
      </c>
      <c r="B48" s="585" t="s">
        <v>1035</v>
      </c>
      <c r="C48" s="387">
        <v>22.738744444000002</v>
      </c>
      <c r="D48" s="387">
        <v>22.401222222000001</v>
      </c>
      <c r="E48" s="387">
        <v>21.739133333000002</v>
      </c>
      <c r="F48" s="387">
        <v>19.681475309</v>
      </c>
      <c r="G48" s="387">
        <v>19.173504938000001</v>
      </c>
      <c r="H48" s="387">
        <v>19.144219753000002</v>
      </c>
      <c r="I48" s="387">
        <v>20.3916</v>
      </c>
      <c r="J48" s="387">
        <v>20.7212</v>
      </c>
      <c r="K48" s="387">
        <v>20.931000000000001</v>
      </c>
      <c r="L48" s="387">
        <v>20.881286419999999</v>
      </c>
      <c r="M48" s="387">
        <v>20.956271605000001</v>
      </c>
      <c r="N48" s="387">
        <v>21.016241975</v>
      </c>
      <c r="O48" s="387">
        <v>21.04042716</v>
      </c>
      <c r="P48" s="387">
        <v>21.085945679000002</v>
      </c>
      <c r="Q48" s="387">
        <v>21.13202716</v>
      </c>
      <c r="R48" s="387">
        <v>21.166824690999999</v>
      </c>
      <c r="S48" s="387">
        <v>21.222917284000001</v>
      </c>
      <c r="T48" s="387">
        <v>21.288458025000001</v>
      </c>
      <c r="U48" s="387">
        <v>21.367407407000002</v>
      </c>
      <c r="V48" s="387">
        <v>21.448874073999999</v>
      </c>
      <c r="W48" s="387">
        <v>21.536818519000001</v>
      </c>
      <c r="X48" s="387">
        <v>21.658914814999999</v>
      </c>
      <c r="Y48" s="387">
        <v>21.739059259000001</v>
      </c>
      <c r="Z48" s="387">
        <v>21.804925925999999</v>
      </c>
      <c r="AA48" s="387">
        <v>21.836450617000001</v>
      </c>
      <c r="AB48" s="387">
        <v>21.888809877</v>
      </c>
      <c r="AC48" s="387">
        <v>21.941939506000001</v>
      </c>
      <c r="AD48" s="387">
        <v>21.995977778</v>
      </c>
      <c r="AE48" s="387">
        <v>22.050544444</v>
      </c>
      <c r="AF48" s="387">
        <v>22.105777778</v>
      </c>
      <c r="AG48" s="387">
        <v>22.181983950999999</v>
      </c>
      <c r="AH48" s="387">
        <v>22.223320988000001</v>
      </c>
      <c r="AI48" s="387">
        <v>22.250095062</v>
      </c>
      <c r="AJ48" s="387">
        <v>22.231206488000002</v>
      </c>
      <c r="AK48" s="387">
        <v>22.252179399999999</v>
      </c>
      <c r="AL48" s="387">
        <v>22.281914111999999</v>
      </c>
      <c r="AM48" s="387">
        <v>22.336745074</v>
      </c>
      <c r="AN48" s="387">
        <v>22.371752549</v>
      </c>
      <c r="AO48" s="387">
        <v>22.403270988999999</v>
      </c>
      <c r="AP48" s="387">
        <v>22.426819958999999</v>
      </c>
      <c r="AQ48" s="387">
        <v>22.454720649999999</v>
      </c>
      <c r="AR48" s="387">
        <v>22.482492627999999</v>
      </c>
      <c r="AS48" s="387">
        <v>22.521411237999999</v>
      </c>
      <c r="AT48" s="387">
        <v>22.540469285</v>
      </c>
      <c r="AU48" s="387">
        <v>22.550942112000001</v>
      </c>
      <c r="AV48" s="387">
        <v>22.530563169000001</v>
      </c>
      <c r="AW48" s="387">
        <v>22.540565471000001</v>
      </c>
      <c r="AX48" s="387">
        <v>22.558682466</v>
      </c>
      <c r="AY48" s="387">
        <v>22.597542613000002</v>
      </c>
      <c r="AZ48" s="387">
        <v>22.622417650999999</v>
      </c>
      <c r="BA48" s="387">
        <v>22.645936039999999</v>
      </c>
      <c r="BB48" s="387">
        <v>22.666528364000001</v>
      </c>
      <c r="BC48" s="387">
        <v>22.688510513000001</v>
      </c>
      <c r="BD48" s="699">
        <v>22.710313072000002</v>
      </c>
      <c r="BE48" s="699">
        <v>22.732029846</v>
      </c>
      <c r="BF48" s="699">
        <v>22.753402873999999</v>
      </c>
      <c r="BG48" s="399">
        <v>22.774529999999999</v>
      </c>
      <c r="BH48" s="399">
        <v>22.802029999999998</v>
      </c>
      <c r="BI48" s="399">
        <v>22.817679999999999</v>
      </c>
      <c r="BJ48" s="399">
        <v>22.828109999999999</v>
      </c>
      <c r="BK48" s="399">
        <v>22.827390000000001</v>
      </c>
      <c r="BL48" s="399">
        <v>22.83183</v>
      </c>
      <c r="BM48" s="399">
        <v>22.8355</v>
      </c>
      <c r="BN48" s="399">
        <v>22.839179999999999</v>
      </c>
      <c r="BO48" s="399">
        <v>22.840710000000001</v>
      </c>
      <c r="BP48" s="399">
        <v>22.840869999999999</v>
      </c>
      <c r="BQ48" s="399">
        <v>22.837250000000001</v>
      </c>
      <c r="BR48" s="399">
        <v>22.836490000000001</v>
      </c>
      <c r="BS48" s="399">
        <v>22.83616</v>
      </c>
      <c r="BT48" s="399">
        <v>22.83755</v>
      </c>
      <c r="BU48" s="399">
        <v>22.837160000000001</v>
      </c>
      <c r="BV48" s="399">
        <v>22.836259999999999</v>
      </c>
    </row>
    <row r="49" spans="1:74" ht="11.1" customHeight="1" x14ac:dyDescent="0.2">
      <c r="A49" s="82" t="s">
        <v>427</v>
      </c>
      <c r="B49" s="585" t="s">
        <v>1036</v>
      </c>
      <c r="C49" s="387">
        <v>10.998150617</v>
      </c>
      <c r="D49" s="387">
        <v>10.872420988</v>
      </c>
      <c r="E49" s="387">
        <v>10.624928395</v>
      </c>
      <c r="F49" s="387">
        <v>9.8635790123000007</v>
      </c>
      <c r="G49" s="387">
        <v>9.6666308642000001</v>
      </c>
      <c r="H49" s="387">
        <v>9.6419901234999994</v>
      </c>
      <c r="I49" s="387">
        <v>10.066377778</v>
      </c>
      <c r="J49" s="387">
        <v>10.178811111</v>
      </c>
      <c r="K49" s="387">
        <v>10.256011110999999</v>
      </c>
      <c r="L49" s="387">
        <v>10.260096296</v>
      </c>
      <c r="M49" s="387">
        <v>10.295240741000001</v>
      </c>
      <c r="N49" s="387">
        <v>10.323562963000001</v>
      </c>
      <c r="O49" s="387">
        <v>10.332895062</v>
      </c>
      <c r="P49" s="387">
        <v>10.356698765000001</v>
      </c>
      <c r="Q49" s="387">
        <v>10.382806173000001</v>
      </c>
      <c r="R49" s="387">
        <v>10.414960494000001</v>
      </c>
      <c r="S49" s="387">
        <v>10.442867901</v>
      </c>
      <c r="T49" s="387">
        <v>10.470271605000001</v>
      </c>
      <c r="U49" s="387">
        <v>10.496287654</v>
      </c>
      <c r="V49" s="387">
        <v>10.523346913999999</v>
      </c>
      <c r="W49" s="387">
        <v>10.550565432000001</v>
      </c>
      <c r="X49" s="387">
        <v>10.581676543</v>
      </c>
      <c r="Y49" s="387">
        <v>10.60641358</v>
      </c>
      <c r="Z49" s="387">
        <v>10.628509877000001</v>
      </c>
      <c r="AA49" s="387">
        <v>10.644558025</v>
      </c>
      <c r="AB49" s="387">
        <v>10.663928394999999</v>
      </c>
      <c r="AC49" s="387">
        <v>10.68321358</v>
      </c>
      <c r="AD49" s="387">
        <v>10.699702469</v>
      </c>
      <c r="AE49" s="387">
        <v>10.720850617</v>
      </c>
      <c r="AF49" s="387">
        <v>10.743946914</v>
      </c>
      <c r="AG49" s="387">
        <v>10.778295062</v>
      </c>
      <c r="AH49" s="387">
        <v>10.798309876999999</v>
      </c>
      <c r="AI49" s="387">
        <v>10.813295062</v>
      </c>
      <c r="AJ49" s="387">
        <v>10.811346989</v>
      </c>
      <c r="AK49" s="387">
        <v>10.825200636</v>
      </c>
      <c r="AL49" s="387">
        <v>10.842952374999999</v>
      </c>
      <c r="AM49" s="387">
        <v>10.872467395999999</v>
      </c>
      <c r="AN49" s="387">
        <v>10.892116426999999</v>
      </c>
      <c r="AO49" s="387">
        <v>10.909764658</v>
      </c>
      <c r="AP49" s="387">
        <v>10.922883708000001</v>
      </c>
      <c r="AQ49" s="387">
        <v>10.938426626</v>
      </c>
      <c r="AR49" s="387">
        <v>10.953865028999999</v>
      </c>
      <c r="AS49" s="387">
        <v>10.967090205</v>
      </c>
      <c r="AT49" s="387">
        <v>10.983901116</v>
      </c>
      <c r="AU49" s="387">
        <v>11.00218905</v>
      </c>
      <c r="AV49" s="387">
        <v>11.023909866</v>
      </c>
      <c r="AW49" s="387">
        <v>11.043684947999999</v>
      </c>
      <c r="AX49" s="387">
        <v>11.063470156999999</v>
      </c>
      <c r="AY49" s="387">
        <v>11.083494906</v>
      </c>
      <c r="AZ49" s="387">
        <v>11.103128309000001</v>
      </c>
      <c r="BA49" s="387">
        <v>11.122599778</v>
      </c>
      <c r="BB49" s="387">
        <v>11.146160595</v>
      </c>
      <c r="BC49" s="387">
        <v>11.162119739</v>
      </c>
      <c r="BD49" s="699">
        <v>11.17472849</v>
      </c>
      <c r="BE49" s="699">
        <v>11.178769896</v>
      </c>
      <c r="BF49" s="699">
        <v>11.188590573999999</v>
      </c>
      <c r="BG49" s="399">
        <v>11.198969999999999</v>
      </c>
      <c r="BH49" s="399">
        <v>11.214449999999999</v>
      </c>
      <c r="BI49" s="399">
        <v>11.22256</v>
      </c>
      <c r="BJ49" s="399">
        <v>11.227830000000001</v>
      </c>
      <c r="BK49" s="399">
        <v>11.22664</v>
      </c>
      <c r="BL49" s="399">
        <v>11.22897</v>
      </c>
      <c r="BM49" s="399">
        <v>11.231199999999999</v>
      </c>
      <c r="BN49" s="399">
        <v>11.23368</v>
      </c>
      <c r="BO49" s="399">
        <v>11.23541</v>
      </c>
      <c r="BP49" s="399">
        <v>11.23677</v>
      </c>
      <c r="BQ49" s="399">
        <v>11.23705</v>
      </c>
      <c r="BR49" s="399">
        <v>11.23818</v>
      </c>
      <c r="BS49" s="399">
        <v>11.239459999999999</v>
      </c>
      <c r="BT49" s="399">
        <v>11.240830000000001</v>
      </c>
      <c r="BU49" s="399">
        <v>11.24245</v>
      </c>
      <c r="BV49" s="399">
        <v>11.244260000000001</v>
      </c>
    </row>
    <row r="50" spans="1:74" ht="11.1" customHeight="1" x14ac:dyDescent="0.2">
      <c r="A50" s="82" t="s">
        <v>428</v>
      </c>
      <c r="B50" s="585" t="s">
        <v>1037</v>
      </c>
      <c r="C50" s="387">
        <v>29.856874074</v>
      </c>
      <c r="D50" s="387">
        <v>29.510851851999998</v>
      </c>
      <c r="E50" s="387">
        <v>28.808774073999999</v>
      </c>
      <c r="F50" s="387">
        <v>26.623865431999999</v>
      </c>
      <c r="G50" s="387">
        <v>26.054758025000002</v>
      </c>
      <c r="H50" s="387">
        <v>25.974676543000001</v>
      </c>
      <c r="I50" s="387">
        <v>27.137482716000001</v>
      </c>
      <c r="J50" s="387">
        <v>27.470056790000001</v>
      </c>
      <c r="K50" s="387">
        <v>27.726260494000002</v>
      </c>
      <c r="L50" s="387">
        <v>27.845846913999999</v>
      </c>
      <c r="M50" s="387">
        <v>27.994495061999999</v>
      </c>
      <c r="N50" s="387">
        <v>28.111958025</v>
      </c>
      <c r="O50" s="387">
        <v>28.153880247</v>
      </c>
      <c r="P50" s="387">
        <v>28.242239506000001</v>
      </c>
      <c r="Q50" s="387">
        <v>28.332680246999999</v>
      </c>
      <c r="R50" s="387">
        <v>28.406802468999999</v>
      </c>
      <c r="S50" s="387">
        <v>28.515206172999999</v>
      </c>
      <c r="T50" s="387">
        <v>28.639491358000001</v>
      </c>
      <c r="U50" s="387">
        <v>28.799608641999999</v>
      </c>
      <c r="V50" s="387">
        <v>28.940693827</v>
      </c>
      <c r="W50" s="387">
        <v>29.082697531000001</v>
      </c>
      <c r="X50" s="387">
        <v>29.256859258999999</v>
      </c>
      <c r="Y50" s="387">
        <v>29.377270370000002</v>
      </c>
      <c r="Z50" s="387">
        <v>29.475170370000001</v>
      </c>
      <c r="AA50" s="387">
        <v>29.505630864</v>
      </c>
      <c r="AB50" s="387">
        <v>29.592204937999998</v>
      </c>
      <c r="AC50" s="387">
        <v>29.689964197999998</v>
      </c>
      <c r="AD50" s="387">
        <v>29.815338272000002</v>
      </c>
      <c r="AE50" s="387">
        <v>29.923145679000001</v>
      </c>
      <c r="AF50" s="387">
        <v>30.029816049000001</v>
      </c>
      <c r="AG50" s="387">
        <v>30.162771605</v>
      </c>
      <c r="AH50" s="387">
        <v>30.246601235</v>
      </c>
      <c r="AI50" s="387">
        <v>30.30872716</v>
      </c>
      <c r="AJ50" s="387">
        <v>30.306132011999999</v>
      </c>
      <c r="AK50" s="387">
        <v>30.357113558999998</v>
      </c>
      <c r="AL50" s="387">
        <v>30.418654429</v>
      </c>
      <c r="AM50" s="387">
        <v>30.508138126999999</v>
      </c>
      <c r="AN50" s="387">
        <v>30.577760018999999</v>
      </c>
      <c r="AO50" s="387">
        <v>30.644903608</v>
      </c>
      <c r="AP50" s="387">
        <v>30.710439029</v>
      </c>
      <c r="AQ50" s="387">
        <v>30.771973413000001</v>
      </c>
      <c r="AR50" s="387">
        <v>30.830376894</v>
      </c>
      <c r="AS50" s="387">
        <v>30.8861569</v>
      </c>
      <c r="AT50" s="387">
        <v>30.937918004</v>
      </c>
      <c r="AU50" s="387">
        <v>30.986167632000001</v>
      </c>
      <c r="AV50" s="387">
        <v>31.022773580999999</v>
      </c>
      <c r="AW50" s="387">
        <v>31.070099415000001</v>
      </c>
      <c r="AX50" s="387">
        <v>31.120012928000001</v>
      </c>
      <c r="AY50" s="387">
        <v>31.175414086</v>
      </c>
      <c r="AZ50" s="387">
        <v>31.228327984</v>
      </c>
      <c r="BA50" s="387">
        <v>31.281654587999999</v>
      </c>
      <c r="BB50" s="387">
        <v>31.341564557000002</v>
      </c>
      <c r="BC50" s="387">
        <v>31.391088577000001</v>
      </c>
      <c r="BD50" s="699">
        <v>31.436397307</v>
      </c>
      <c r="BE50" s="699">
        <v>31.470136735000001</v>
      </c>
      <c r="BF50" s="699">
        <v>31.512530395999999</v>
      </c>
      <c r="BG50" s="399">
        <v>31.55622</v>
      </c>
      <c r="BH50" s="399">
        <v>31.61177</v>
      </c>
      <c r="BI50" s="399">
        <v>31.65015</v>
      </c>
      <c r="BJ50" s="399">
        <v>31.681920000000002</v>
      </c>
      <c r="BK50" s="399">
        <v>31.699210000000001</v>
      </c>
      <c r="BL50" s="399">
        <v>31.723649999999999</v>
      </c>
      <c r="BM50" s="399">
        <v>31.74738</v>
      </c>
      <c r="BN50" s="399">
        <v>31.77122</v>
      </c>
      <c r="BO50" s="399">
        <v>31.792919999999999</v>
      </c>
      <c r="BP50" s="399">
        <v>31.813289999999999</v>
      </c>
      <c r="BQ50" s="399">
        <v>31.831099999999999</v>
      </c>
      <c r="BR50" s="399">
        <v>31.84976</v>
      </c>
      <c r="BS50" s="399">
        <v>31.868030000000001</v>
      </c>
      <c r="BT50" s="399">
        <v>31.886520000000001</v>
      </c>
      <c r="BU50" s="399">
        <v>31.903549999999999</v>
      </c>
      <c r="BV50" s="399">
        <v>31.919730000000001</v>
      </c>
    </row>
    <row r="51" spans="1:74" ht="11.1" customHeight="1" x14ac:dyDescent="0.2">
      <c r="A51" s="82" t="s">
        <v>429</v>
      </c>
      <c r="B51" s="585" t="s">
        <v>1038</v>
      </c>
      <c r="C51" s="387">
        <v>8.4659753085999991</v>
      </c>
      <c r="D51" s="387">
        <v>8.3762049383000008</v>
      </c>
      <c r="E51" s="387">
        <v>8.1917197530999992</v>
      </c>
      <c r="F51" s="387">
        <v>7.6037938271999996</v>
      </c>
      <c r="G51" s="387">
        <v>7.4614234568000004</v>
      </c>
      <c r="H51" s="387">
        <v>7.4558827159999996</v>
      </c>
      <c r="I51" s="387">
        <v>7.8048950616999999</v>
      </c>
      <c r="J51" s="387">
        <v>7.9097209877000001</v>
      </c>
      <c r="K51" s="387">
        <v>7.9880839506000001</v>
      </c>
      <c r="L51" s="387">
        <v>8.0212925926</v>
      </c>
      <c r="M51" s="387">
        <v>8.0607481481000001</v>
      </c>
      <c r="N51" s="387">
        <v>8.0877592593000003</v>
      </c>
      <c r="O51" s="387">
        <v>8.0856395061999997</v>
      </c>
      <c r="P51" s="387">
        <v>8.1002765431999997</v>
      </c>
      <c r="Q51" s="387">
        <v>8.1149839505999992</v>
      </c>
      <c r="R51" s="387">
        <v>8.1228086420000007</v>
      </c>
      <c r="S51" s="387">
        <v>8.1428716048999998</v>
      </c>
      <c r="T51" s="387">
        <v>8.1682197531000007</v>
      </c>
      <c r="U51" s="387">
        <v>8.2066259258999992</v>
      </c>
      <c r="V51" s="387">
        <v>8.2367148147999991</v>
      </c>
      <c r="W51" s="387">
        <v>8.2662592592999999</v>
      </c>
      <c r="X51" s="387">
        <v>8.2958567901000002</v>
      </c>
      <c r="Y51" s="387">
        <v>8.3238641975000007</v>
      </c>
      <c r="Z51" s="387">
        <v>8.3508790123000001</v>
      </c>
      <c r="AA51" s="387">
        <v>8.3772370370000004</v>
      </c>
      <c r="AB51" s="387">
        <v>8.4020148147999993</v>
      </c>
      <c r="AC51" s="387">
        <v>8.4255481481000007</v>
      </c>
      <c r="AD51" s="387">
        <v>8.4445185185000007</v>
      </c>
      <c r="AE51" s="387">
        <v>8.4680518519000003</v>
      </c>
      <c r="AF51" s="387">
        <v>8.4928296295999992</v>
      </c>
      <c r="AG51" s="387">
        <v>8.5272666666999992</v>
      </c>
      <c r="AH51" s="387">
        <v>8.5482222221999997</v>
      </c>
      <c r="AI51" s="387">
        <v>8.5641111111000008</v>
      </c>
      <c r="AJ51" s="387">
        <v>8.5632881184999992</v>
      </c>
      <c r="AK51" s="387">
        <v>8.5777775851999998</v>
      </c>
      <c r="AL51" s="387">
        <v>8.5959342962999994</v>
      </c>
      <c r="AM51" s="387">
        <v>8.6258602326999991</v>
      </c>
      <c r="AN51" s="387">
        <v>8.6452749472000008</v>
      </c>
      <c r="AO51" s="387">
        <v>8.6622804206000001</v>
      </c>
      <c r="AP51" s="387">
        <v>8.6781126917000009</v>
      </c>
      <c r="AQ51" s="387">
        <v>8.6893726535999996</v>
      </c>
      <c r="AR51" s="387">
        <v>8.6972963450999998</v>
      </c>
      <c r="AS51" s="387">
        <v>8.6984279251000007</v>
      </c>
      <c r="AT51" s="387">
        <v>8.7022709567999996</v>
      </c>
      <c r="AU51" s="387">
        <v>8.7053695991000009</v>
      </c>
      <c r="AV51" s="387">
        <v>8.7009289357000004</v>
      </c>
      <c r="AW51" s="387">
        <v>8.7076349864000004</v>
      </c>
      <c r="AX51" s="387">
        <v>8.7186928349000006</v>
      </c>
      <c r="AY51" s="387">
        <v>8.7410413843000008</v>
      </c>
      <c r="AZ51" s="387">
        <v>8.7555986509999997</v>
      </c>
      <c r="BA51" s="387">
        <v>8.7693035382000009</v>
      </c>
      <c r="BB51" s="387">
        <v>8.7823821273</v>
      </c>
      <c r="BC51" s="387">
        <v>8.7942126943000005</v>
      </c>
      <c r="BD51" s="699">
        <v>8.8050213205999999</v>
      </c>
      <c r="BE51" s="699">
        <v>8.8136033216000005</v>
      </c>
      <c r="BF51" s="699">
        <v>8.8232715802000001</v>
      </c>
      <c r="BG51" s="399">
        <v>8.8328209999999991</v>
      </c>
      <c r="BH51" s="399">
        <v>8.8449869999999997</v>
      </c>
      <c r="BI51" s="399">
        <v>8.8522490000000005</v>
      </c>
      <c r="BJ51" s="399">
        <v>8.8573419999999992</v>
      </c>
      <c r="BK51" s="399">
        <v>8.8576789999999992</v>
      </c>
      <c r="BL51" s="399">
        <v>8.8603719999999999</v>
      </c>
      <c r="BM51" s="399">
        <v>8.8628359999999997</v>
      </c>
      <c r="BN51" s="399">
        <v>8.8652130000000007</v>
      </c>
      <c r="BO51" s="399">
        <v>8.8671109999999995</v>
      </c>
      <c r="BP51" s="399">
        <v>8.8686729999999994</v>
      </c>
      <c r="BQ51" s="399">
        <v>8.8690580000000008</v>
      </c>
      <c r="BR51" s="399">
        <v>8.8705780000000001</v>
      </c>
      <c r="BS51" s="399">
        <v>8.8723930000000006</v>
      </c>
      <c r="BT51" s="399">
        <v>8.8755760000000006</v>
      </c>
      <c r="BU51" s="399">
        <v>8.8771760000000004</v>
      </c>
      <c r="BV51" s="399">
        <v>8.8782650000000007</v>
      </c>
    </row>
    <row r="52" spans="1:74" ht="11.1" customHeight="1" x14ac:dyDescent="0.2">
      <c r="A52" s="82" t="s">
        <v>430</v>
      </c>
      <c r="B52" s="585" t="s">
        <v>1039</v>
      </c>
      <c r="C52" s="387">
        <v>18.158300000000001</v>
      </c>
      <c r="D52" s="387">
        <v>17.979822221999999</v>
      </c>
      <c r="E52" s="387">
        <v>17.614177777999998</v>
      </c>
      <c r="F52" s="387">
        <v>16.493129629999999</v>
      </c>
      <c r="G52" s="387">
        <v>16.179329630000002</v>
      </c>
      <c r="H52" s="387">
        <v>16.104540741000001</v>
      </c>
      <c r="I52" s="387">
        <v>16.618945678999999</v>
      </c>
      <c r="J52" s="387">
        <v>16.759541975000001</v>
      </c>
      <c r="K52" s="387">
        <v>16.876512345999998</v>
      </c>
      <c r="L52" s="387">
        <v>16.960439506</v>
      </c>
      <c r="M52" s="387">
        <v>17.037220988000001</v>
      </c>
      <c r="N52" s="387">
        <v>17.097439506000001</v>
      </c>
      <c r="O52" s="387">
        <v>17.103855555999999</v>
      </c>
      <c r="P52" s="387">
        <v>17.158877778000001</v>
      </c>
      <c r="Q52" s="387">
        <v>17.225266667</v>
      </c>
      <c r="R52" s="387">
        <v>17.318765431999999</v>
      </c>
      <c r="S52" s="387">
        <v>17.396080247</v>
      </c>
      <c r="T52" s="387">
        <v>17.472954321</v>
      </c>
      <c r="U52" s="387">
        <v>17.536404938</v>
      </c>
      <c r="V52" s="387">
        <v>17.622134568</v>
      </c>
      <c r="W52" s="387">
        <v>17.717160494000002</v>
      </c>
      <c r="X52" s="387">
        <v>17.854682715999999</v>
      </c>
      <c r="Y52" s="387">
        <v>17.943401235</v>
      </c>
      <c r="Z52" s="387">
        <v>18.016516049</v>
      </c>
      <c r="AA52" s="387">
        <v>18.046476543000001</v>
      </c>
      <c r="AB52" s="387">
        <v>18.109046914</v>
      </c>
      <c r="AC52" s="387">
        <v>18.176676542999999</v>
      </c>
      <c r="AD52" s="387">
        <v>18.252130864000002</v>
      </c>
      <c r="AE52" s="387">
        <v>18.327804938</v>
      </c>
      <c r="AF52" s="387">
        <v>18.406464197999998</v>
      </c>
      <c r="AG52" s="387">
        <v>18.510923457000001</v>
      </c>
      <c r="AH52" s="387">
        <v>18.578441975</v>
      </c>
      <c r="AI52" s="387">
        <v>18.631834567999999</v>
      </c>
      <c r="AJ52" s="387">
        <v>18.645337171000001</v>
      </c>
      <c r="AK52" s="387">
        <v>18.689800958999999</v>
      </c>
      <c r="AL52" s="387">
        <v>18.739461868999999</v>
      </c>
      <c r="AM52" s="387">
        <v>18.810729609999999</v>
      </c>
      <c r="AN52" s="387">
        <v>18.858477481000001</v>
      </c>
      <c r="AO52" s="387">
        <v>18.89911519</v>
      </c>
      <c r="AP52" s="387">
        <v>18.923820247999998</v>
      </c>
      <c r="AQ52" s="387">
        <v>18.956854503999999</v>
      </c>
      <c r="AR52" s="387">
        <v>18.989395468000001</v>
      </c>
      <c r="AS52" s="387">
        <v>19.019477131999999</v>
      </c>
      <c r="AT52" s="387">
        <v>19.052506014999999</v>
      </c>
      <c r="AU52" s="387">
        <v>19.086516111000002</v>
      </c>
      <c r="AV52" s="387">
        <v>19.122773724999998</v>
      </c>
      <c r="AW52" s="387">
        <v>19.157796516000001</v>
      </c>
      <c r="AX52" s="387">
        <v>19.192850791000001</v>
      </c>
      <c r="AY52" s="387">
        <v>19.230054597999999</v>
      </c>
      <c r="AZ52" s="387">
        <v>19.263583304000001</v>
      </c>
      <c r="BA52" s="387">
        <v>19.295554957</v>
      </c>
      <c r="BB52" s="387">
        <v>19.325668685</v>
      </c>
      <c r="BC52" s="387">
        <v>19.354751887999999</v>
      </c>
      <c r="BD52" s="699">
        <v>19.382503692</v>
      </c>
      <c r="BE52" s="699">
        <v>19.406896867</v>
      </c>
      <c r="BF52" s="699">
        <v>19.433506297000001</v>
      </c>
      <c r="BG52" s="399">
        <v>19.4603</v>
      </c>
      <c r="BH52" s="399">
        <v>19.492709999999999</v>
      </c>
      <c r="BI52" s="399">
        <v>19.515820000000001</v>
      </c>
      <c r="BJ52" s="399">
        <v>19.535060000000001</v>
      </c>
      <c r="BK52" s="399">
        <v>19.545089999999998</v>
      </c>
      <c r="BL52" s="399">
        <v>19.560569999999998</v>
      </c>
      <c r="BM52" s="399">
        <v>19.576160000000002</v>
      </c>
      <c r="BN52" s="399">
        <v>19.59273</v>
      </c>
      <c r="BO52" s="399">
        <v>19.60791</v>
      </c>
      <c r="BP52" s="399">
        <v>19.62255</v>
      </c>
      <c r="BQ52" s="399">
        <v>19.635660000000001</v>
      </c>
      <c r="BR52" s="399">
        <v>19.649989999999999</v>
      </c>
      <c r="BS52" s="399">
        <v>19.664539999999999</v>
      </c>
      <c r="BT52" s="399">
        <v>19.68018</v>
      </c>
      <c r="BU52" s="399">
        <v>19.694520000000001</v>
      </c>
      <c r="BV52" s="399">
        <v>19.70842</v>
      </c>
    </row>
    <row r="53" spans="1:74" ht="11.1" customHeight="1" x14ac:dyDescent="0.2">
      <c r="A53" s="82" t="s">
        <v>431</v>
      </c>
      <c r="B53" s="585" t="s">
        <v>1040</v>
      </c>
      <c r="C53" s="387">
        <v>11.400517283999999</v>
      </c>
      <c r="D53" s="387">
        <v>11.275332099</v>
      </c>
      <c r="E53" s="387">
        <v>11.014550616999999</v>
      </c>
      <c r="F53" s="387">
        <v>10.192967900999999</v>
      </c>
      <c r="G53" s="387">
        <v>9.9798975309000006</v>
      </c>
      <c r="H53" s="387">
        <v>9.9501345678999993</v>
      </c>
      <c r="I53" s="387">
        <v>10.384730864</v>
      </c>
      <c r="J53" s="387">
        <v>10.510793827000001</v>
      </c>
      <c r="K53" s="387">
        <v>10.609375309000001</v>
      </c>
      <c r="L53" s="387">
        <v>10.65792716</v>
      </c>
      <c r="M53" s="387">
        <v>10.718456789999999</v>
      </c>
      <c r="N53" s="387">
        <v>10.768416049000001</v>
      </c>
      <c r="O53" s="387">
        <v>10.785187654</v>
      </c>
      <c r="P53" s="387">
        <v>10.830969136</v>
      </c>
      <c r="Q53" s="387">
        <v>10.88314321</v>
      </c>
      <c r="R53" s="387">
        <v>10.950741975</v>
      </c>
      <c r="S53" s="387">
        <v>11.008927160000001</v>
      </c>
      <c r="T53" s="387">
        <v>11.066730864</v>
      </c>
      <c r="U53" s="387">
        <v>11.125496296</v>
      </c>
      <c r="V53" s="387">
        <v>11.18152963</v>
      </c>
      <c r="W53" s="387">
        <v>11.236174073999999</v>
      </c>
      <c r="X53" s="387">
        <v>11.292274074</v>
      </c>
      <c r="Y53" s="387">
        <v>11.342007407000001</v>
      </c>
      <c r="Z53" s="387">
        <v>11.388218519</v>
      </c>
      <c r="AA53" s="387">
        <v>11.426833332999999</v>
      </c>
      <c r="AB53" s="387">
        <v>11.469055556000001</v>
      </c>
      <c r="AC53" s="387">
        <v>11.510811111000001</v>
      </c>
      <c r="AD53" s="387">
        <v>11.555838272000001</v>
      </c>
      <c r="AE53" s="387">
        <v>11.59385679</v>
      </c>
      <c r="AF53" s="387">
        <v>11.628604938000001</v>
      </c>
      <c r="AG53" s="387">
        <v>11.660295061999999</v>
      </c>
      <c r="AH53" s="387">
        <v>11.688343209999999</v>
      </c>
      <c r="AI53" s="387">
        <v>11.712961728</v>
      </c>
      <c r="AJ53" s="387">
        <v>11.728134126</v>
      </c>
      <c r="AK53" s="387">
        <v>11.750405754000001</v>
      </c>
      <c r="AL53" s="387">
        <v>11.77376012</v>
      </c>
      <c r="AM53" s="387">
        <v>11.796288480999999</v>
      </c>
      <c r="AN53" s="387">
        <v>11.823239880999999</v>
      </c>
      <c r="AO53" s="387">
        <v>11.852705577</v>
      </c>
      <c r="AP53" s="387">
        <v>11.891665344</v>
      </c>
      <c r="AQ53" s="387">
        <v>11.920924801</v>
      </c>
      <c r="AR53" s="387">
        <v>11.947463723</v>
      </c>
      <c r="AS53" s="387">
        <v>11.965364088999999</v>
      </c>
      <c r="AT53" s="387">
        <v>11.990900455</v>
      </c>
      <c r="AU53" s="387">
        <v>12.018154801</v>
      </c>
      <c r="AV53" s="387">
        <v>12.051804974</v>
      </c>
      <c r="AW53" s="387">
        <v>12.078986894</v>
      </c>
      <c r="AX53" s="387">
        <v>12.104378408000001</v>
      </c>
      <c r="AY53" s="387">
        <v>12.128095206999999</v>
      </c>
      <c r="AZ53" s="387">
        <v>12.149819142</v>
      </c>
      <c r="BA53" s="387">
        <v>12.169665905</v>
      </c>
      <c r="BB53" s="387">
        <v>12.186587152</v>
      </c>
      <c r="BC53" s="387">
        <v>12.203465826</v>
      </c>
      <c r="BD53" s="699">
        <v>12.219253583</v>
      </c>
      <c r="BE53" s="699">
        <v>12.232041879000001</v>
      </c>
      <c r="BF53" s="699">
        <v>12.247079211999999</v>
      </c>
      <c r="BG53" s="399">
        <v>12.262460000000001</v>
      </c>
      <c r="BH53" s="399">
        <v>12.28173</v>
      </c>
      <c r="BI53" s="399">
        <v>12.295120000000001</v>
      </c>
      <c r="BJ53" s="399">
        <v>12.3062</v>
      </c>
      <c r="BK53" s="399">
        <v>12.31151</v>
      </c>
      <c r="BL53" s="399">
        <v>12.32052</v>
      </c>
      <c r="BM53" s="399">
        <v>12.329789999999999</v>
      </c>
      <c r="BN53" s="399">
        <v>12.340439999999999</v>
      </c>
      <c r="BO53" s="399">
        <v>12.34939</v>
      </c>
      <c r="BP53" s="399">
        <v>12.357749999999999</v>
      </c>
      <c r="BQ53" s="399">
        <v>12.36469</v>
      </c>
      <c r="BR53" s="399">
        <v>12.372529999999999</v>
      </c>
      <c r="BS53" s="399">
        <v>12.380420000000001</v>
      </c>
      <c r="BT53" s="399">
        <v>12.38876</v>
      </c>
      <c r="BU53" s="399">
        <v>12.396459999999999</v>
      </c>
      <c r="BV53" s="399">
        <v>12.403919999999999</v>
      </c>
    </row>
    <row r="54" spans="1:74" ht="11.1" customHeight="1" x14ac:dyDescent="0.2">
      <c r="A54" s="83" t="s">
        <v>432</v>
      </c>
      <c r="B54" s="586" t="s">
        <v>1043</v>
      </c>
      <c r="C54" s="578">
        <v>24.525502468999999</v>
      </c>
      <c r="D54" s="578">
        <v>24.18497284</v>
      </c>
      <c r="E54" s="578">
        <v>23.480124691</v>
      </c>
      <c r="F54" s="578">
        <v>21.334019753</v>
      </c>
      <c r="G54" s="578">
        <v>20.708238271999999</v>
      </c>
      <c r="H54" s="578">
        <v>20.525841974999999</v>
      </c>
      <c r="I54" s="578">
        <v>21.428169136000001</v>
      </c>
      <c r="J54" s="578">
        <v>21.651539505999999</v>
      </c>
      <c r="K54" s="578">
        <v>21.837291358000002</v>
      </c>
      <c r="L54" s="578">
        <v>21.986985185000002</v>
      </c>
      <c r="M54" s="578">
        <v>22.09632963</v>
      </c>
      <c r="N54" s="578">
        <v>22.166885185000002</v>
      </c>
      <c r="O54" s="578">
        <v>22.083619753000001</v>
      </c>
      <c r="P54" s="578">
        <v>22.162871604999999</v>
      </c>
      <c r="Q54" s="578">
        <v>22.289608642000001</v>
      </c>
      <c r="R54" s="578">
        <v>22.541025926</v>
      </c>
      <c r="S54" s="578">
        <v>22.704837037000001</v>
      </c>
      <c r="T54" s="578">
        <v>22.858237036999999</v>
      </c>
      <c r="U54" s="578">
        <v>22.986885184999998</v>
      </c>
      <c r="V54" s="578">
        <v>23.130218519</v>
      </c>
      <c r="W54" s="578">
        <v>23.273896296</v>
      </c>
      <c r="X54" s="578">
        <v>23.444496296000001</v>
      </c>
      <c r="Y54" s="578">
        <v>23.56892963</v>
      </c>
      <c r="Z54" s="578">
        <v>23.673774074000001</v>
      </c>
      <c r="AA54" s="578">
        <v>23.739479012</v>
      </c>
      <c r="AB54" s="578">
        <v>23.819808642000002</v>
      </c>
      <c r="AC54" s="578">
        <v>23.895212346000001</v>
      </c>
      <c r="AD54" s="578">
        <v>23.962702469</v>
      </c>
      <c r="AE54" s="578">
        <v>24.030495062</v>
      </c>
      <c r="AF54" s="578">
        <v>24.095602468999999</v>
      </c>
      <c r="AG54" s="578">
        <v>24.175960494000002</v>
      </c>
      <c r="AH54" s="578">
        <v>24.222245679</v>
      </c>
      <c r="AI54" s="578">
        <v>24.252393826999999</v>
      </c>
      <c r="AJ54" s="578">
        <v>24.247063284999999</v>
      </c>
      <c r="AK54" s="578">
        <v>24.259443599000001</v>
      </c>
      <c r="AL54" s="578">
        <v>24.270193116000002</v>
      </c>
      <c r="AM54" s="578">
        <v>24.268191474000002</v>
      </c>
      <c r="AN54" s="578">
        <v>24.284019666999999</v>
      </c>
      <c r="AO54" s="578">
        <v>24.306557335000001</v>
      </c>
      <c r="AP54" s="578">
        <v>24.349670677999999</v>
      </c>
      <c r="AQ54" s="578">
        <v>24.375227640999999</v>
      </c>
      <c r="AR54" s="578">
        <v>24.397094426999999</v>
      </c>
      <c r="AS54" s="578">
        <v>24.398548117000001</v>
      </c>
      <c r="AT54" s="578">
        <v>24.425576735</v>
      </c>
      <c r="AU54" s="578">
        <v>24.461457364000001</v>
      </c>
      <c r="AV54" s="578">
        <v>24.524388122000001</v>
      </c>
      <c r="AW54" s="578">
        <v>24.564324183</v>
      </c>
      <c r="AX54" s="578">
        <v>24.599463664000002</v>
      </c>
      <c r="AY54" s="578">
        <v>24.628113691999999</v>
      </c>
      <c r="AZ54" s="578">
        <v>24.654929673000002</v>
      </c>
      <c r="BA54" s="578">
        <v>24.678218730000001</v>
      </c>
      <c r="BB54" s="578">
        <v>24.691094991</v>
      </c>
      <c r="BC54" s="578">
        <v>24.712494608</v>
      </c>
      <c r="BD54" s="744">
        <v>24.735531707</v>
      </c>
      <c r="BE54" s="744">
        <v>24.762527042999999</v>
      </c>
      <c r="BF54" s="744">
        <v>24.787098538999999</v>
      </c>
      <c r="BG54" s="563">
        <v>24.81157</v>
      </c>
      <c r="BH54" s="563">
        <v>24.84178</v>
      </c>
      <c r="BI54" s="563">
        <v>24.861660000000001</v>
      </c>
      <c r="BJ54" s="563">
        <v>24.877040000000001</v>
      </c>
      <c r="BK54" s="563">
        <v>24.882390000000001</v>
      </c>
      <c r="BL54" s="563">
        <v>24.892959999999999</v>
      </c>
      <c r="BM54" s="563">
        <v>24.903210000000001</v>
      </c>
      <c r="BN54" s="563">
        <v>24.914560000000002</v>
      </c>
      <c r="BO54" s="563">
        <v>24.923089999999998</v>
      </c>
      <c r="BP54" s="563">
        <v>24.930219999999998</v>
      </c>
      <c r="BQ54" s="563">
        <v>24.933900000000001</v>
      </c>
      <c r="BR54" s="563">
        <v>24.939779999999999</v>
      </c>
      <c r="BS54" s="563">
        <v>24.945810000000002</v>
      </c>
      <c r="BT54" s="563">
        <v>24.952680000000001</v>
      </c>
      <c r="BU54" s="563">
        <v>24.958490000000001</v>
      </c>
      <c r="BV54" s="563">
        <v>24.963930000000001</v>
      </c>
    </row>
    <row r="55" spans="1:74" s="331" customFormat="1" ht="12" customHeight="1" x14ac:dyDescent="0.3">
      <c r="A55" s="333"/>
      <c r="B55" s="370" t="s">
        <v>834</v>
      </c>
      <c r="C55" s="370"/>
      <c r="D55" s="370"/>
      <c r="E55" s="370"/>
      <c r="F55" s="370"/>
      <c r="G55" s="370"/>
      <c r="H55" s="631"/>
      <c r="I55" s="370"/>
      <c r="J55" s="370"/>
      <c r="K55" s="370"/>
      <c r="L55" s="370"/>
      <c r="M55" s="370"/>
      <c r="N55" s="370"/>
      <c r="O55" s="370"/>
      <c r="P55" s="370"/>
      <c r="Q55" s="370"/>
      <c r="R55" s="910"/>
      <c r="S55" s="344"/>
      <c r="T55" s="344"/>
      <c r="U55" s="344"/>
      <c r="V55" s="344"/>
      <c r="W55" s="344"/>
      <c r="X55" s="344"/>
      <c r="Y55" s="344"/>
      <c r="Z55" s="344"/>
      <c r="AA55" s="344"/>
      <c r="AB55" s="344"/>
      <c r="AC55" s="345"/>
      <c r="AD55" s="345"/>
      <c r="AE55" s="345"/>
      <c r="AF55" s="345"/>
      <c r="AG55" s="345"/>
      <c r="AH55" s="345"/>
      <c r="AI55" s="345"/>
      <c r="AJ55" s="345"/>
      <c r="AK55" s="345"/>
      <c r="AL55" s="345"/>
      <c r="AM55" s="345"/>
      <c r="AN55" s="345"/>
      <c r="AO55" s="345"/>
      <c r="AP55" s="345"/>
      <c r="AQ55" s="345"/>
      <c r="AR55" s="345"/>
      <c r="AS55" s="345"/>
      <c r="AT55" s="345"/>
      <c r="AU55" s="345"/>
      <c r="AV55" s="345"/>
      <c r="AW55" s="345"/>
      <c r="AX55" s="345"/>
      <c r="AY55" s="345"/>
      <c r="AZ55" s="345"/>
      <c r="BA55" s="345"/>
      <c r="BB55" s="345"/>
      <c r="BC55" s="345"/>
      <c r="BD55" s="815"/>
      <c r="BE55" s="815"/>
      <c r="BF55" s="815"/>
      <c r="BG55" s="345"/>
      <c r="BH55" s="345"/>
      <c r="BI55" s="345"/>
      <c r="BJ55" s="345"/>
      <c r="BK55" s="345"/>
      <c r="BL55" s="345"/>
      <c r="BM55" s="345"/>
      <c r="BN55" s="345"/>
      <c r="BO55" s="345"/>
      <c r="BP55" s="345"/>
      <c r="BQ55" s="345"/>
      <c r="BR55" s="345"/>
      <c r="BS55" s="345"/>
      <c r="BT55" s="345"/>
      <c r="BU55" s="345"/>
      <c r="BV55" s="345"/>
    </row>
    <row r="56" spans="1:74" s="206" customFormat="1" ht="12" customHeight="1" x14ac:dyDescent="0.25">
      <c r="A56" s="205"/>
      <c r="B56" s="988" t="str">
        <f>Dates!$G$2</f>
        <v>EIA completed modeling and analysis for this report on Thursday, September 5, 2024.</v>
      </c>
      <c r="C56" s="989"/>
      <c r="D56" s="989"/>
      <c r="E56" s="989"/>
      <c r="F56" s="989"/>
      <c r="G56" s="989"/>
      <c r="H56" s="989"/>
      <c r="I56" s="989"/>
      <c r="J56" s="989"/>
      <c r="K56" s="989"/>
      <c r="L56" s="989"/>
      <c r="M56" s="989"/>
      <c r="N56" s="989"/>
      <c r="O56" s="989"/>
      <c r="P56" s="989"/>
      <c r="Q56" s="989"/>
      <c r="R56" s="909"/>
      <c r="AY56" s="218"/>
      <c r="AZ56" s="218"/>
      <c r="BA56" s="218"/>
      <c r="BB56" s="218"/>
      <c r="BC56" s="218"/>
      <c r="BD56" s="846"/>
      <c r="BE56" s="846"/>
      <c r="BF56" s="846"/>
      <c r="BG56" s="324"/>
      <c r="BH56" s="218"/>
      <c r="BI56" s="218"/>
      <c r="BJ56" s="218"/>
    </row>
    <row r="57" spans="1:74" s="206" customFormat="1" ht="12" customHeight="1" x14ac:dyDescent="0.25">
      <c r="A57" s="205"/>
      <c r="B57" s="987" t="s">
        <v>487</v>
      </c>
      <c r="C57" s="980"/>
      <c r="D57" s="980"/>
      <c r="E57" s="980"/>
      <c r="F57" s="980"/>
      <c r="G57" s="980"/>
      <c r="H57" s="980"/>
      <c r="I57" s="980"/>
      <c r="J57" s="980"/>
      <c r="K57" s="980"/>
      <c r="L57" s="980"/>
      <c r="M57" s="980"/>
      <c r="N57" s="980"/>
      <c r="O57" s="980"/>
      <c r="P57" s="980"/>
      <c r="Q57" s="980"/>
      <c r="R57" s="948"/>
      <c r="AY57" s="218"/>
      <c r="AZ57" s="218"/>
      <c r="BA57" s="218"/>
      <c r="BB57" s="218"/>
      <c r="BC57" s="218"/>
      <c r="BD57" s="846"/>
      <c r="BE57" s="846"/>
      <c r="BF57" s="846"/>
      <c r="BG57" s="324"/>
      <c r="BH57" s="218"/>
      <c r="BI57" s="218"/>
      <c r="BJ57" s="218"/>
    </row>
    <row r="58" spans="1:74" s="206" customFormat="1" ht="12" customHeight="1" x14ac:dyDescent="0.25">
      <c r="A58" s="205"/>
      <c r="B58" s="1090" t="s">
        <v>1456</v>
      </c>
      <c r="C58" s="1091"/>
      <c r="D58" s="1091"/>
      <c r="E58" s="1091"/>
      <c r="F58" s="1091"/>
      <c r="G58" s="1091"/>
      <c r="H58" s="1091"/>
      <c r="I58" s="1091"/>
      <c r="J58" s="1091"/>
      <c r="K58" s="1091"/>
      <c r="L58" s="1091"/>
      <c r="M58" s="1091"/>
      <c r="N58" s="1091"/>
      <c r="O58" s="1091"/>
      <c r="P58" s="1091"/>
      <c r="Q58" s="1091"/>
      <c r="R58" s="949"/>
      <c r="AY58" s="218"/>
      <c r="AZ58" s="218"/>
      <c r="BA58" s="218"/>
      <c r="BB58" s="218"/>
      <c r="BC58" s="218"/>
      <c r="BD58" s="846"/>
      <c r="BE58" s="846"/>
      <c r="BF58" s="846"/>
      <c r="BG58" s="324"/>
      <c r="BH58" s="218"/>
      <c r="BI58" s="218"/>
      <c r="BJ58" s="218"/>
    </row>
    <row r="59" spans="1:74" s="206" customFormat="1" ht="12" customHeight="1" x14ac:dyDescent="0.25">
      <c r="A59" s="205"/>
      <c r="B59" s="1016" t="s">
        <v>503</v>
      </c>
      <c r="C59" s="1059"/>
      <c r="D59" s="1059"/>
      <c r="E59" s="1059"/>
      <c r="F59" s="1059"/>
      <c r="G59" s="1059"/>
      <c r="H59" s="1059"/>
      <c r="I59" s="1059"/>
      <c r="J59" s="1059"/>
      <c r="K59" s="1059"/>
      <c r="L59" s="1059"/>
      <c r="M59" s="1059"/>
      <c r="N59" s="1059"/>
      <c r="O59" s="1059"/>
      <c r="P59" s="1059"/>
      <c r="Q59" s="1017"/>
      <c r="R59" s="949"/>
      <c r="AY59" s="218"/>
      <c r="AZ59" s="218"/>
      <c r="BA59" s="218"/>
      <c r="BB59" s="218"/>
      <c r="BC59" s="218"/>
      <c r="BD59" s="846"/>
      <c r="BE59" s="846"/>
      <c r="BF59" s="846"/>
      <c r="BG59" s="324"/>
      <c r="BH59" s="218"/>
      <c r="BI59" s="218"/>
      <c r="BJ59" s="218"/>
    </row>
    <row r="60" spans="1:74" s="206" customFormat="1" ht="12" customHeight="1" x14ac:dyDescent="0.25">
      <c r="A60" s="205"/>
      <c r="B60" s="1103" t="s">
        <v>504</v>
      </c>
      <c r="C60" s="1017"/>
      <c r="D60" s="1017"/>
      <c r="E60" s="1017"/>
      <c r="F60" s="1017"/>
      <c r="G60" s="1017"/>
      <c r="H60" s="1017"/>
      <c r="I60" s="1017"/>
      <c r="J60" s="1017"/>
      <c r="K60" s="1017"/>
      <c r="L60" s="1017"/>
      <c r="M60" s="1017"/>
      <c r="N60" s="1017"/>
      <c r="O60" s="1017"/>
      <c r="P60" s="1017"/>
      <c r="Q60" s="1017"/>
      <c r="R60" s="949"/>
      <c r="AY60" s="218"/>
      <c r="AZ60" s="218"/>
      <c r="BA60" s="218"/>
      <c r="BB60" s="218"/>
      <c r="BC60" s="218"/>
      <c r="BD60" s="846"/>
      <c r="BE60" s="846"/>
      <c r="BF60" s="846"/>
      <c r="BG60" s="218"/>
      <c r="BH60" s="218"/>
      <c r="BI60" s="218"/>
      <c r="BJ60" s="218"/>
    </row>
    <row r="61" spans="1:74" s="206" customFormat="1" ht="12" customHeight="1" x14ac:dyDescent="0.25">
      <c r="A61" s="205"/>
      <c r="B61" s="1104" t="s">
        <v>848</v>
      </c>
      <c r="C61" s="1104"/>
      <c r="D61" s="1104"/>
      <c r="E61" s="1104"/>
      <c r="F61" s="1104"/>
      <c r="G61" s="1104"/>
      <c r="H61" s="1104"/>
      <c r="I61" s="1104"/>
      <c r="J61" s="1104"/>
      <c r="K61" s="1104"/>
      <c r="L61" s="1104"/>
      <c r="M61" s="1104"/>
      <c r="N61" s="1104"/>
      <c r="O61" s="1104"/>
      <c r="P61" s="1104"/>
      <c r="Q61" s="1104"/>
      <c r="R61" s="1104"/>
      <c r="AY61" s="218"/>
      <c r="AZ61" s="218"/>
      <c r="BA61" s="218"/>
      <c r="BB61" s="218"/>
      <c r="BC61" s="218"/>
      <c r="BD61" s="846"/>
      <c r="BE61" s="846"/>
      <c r="BF61" s="846"/>
      <c r="BG61" s="218"/>
      <c r="BH61" s="218"/>
      <c r="BI61" s="218"/>
      <c r="BJ61" s="218"/>
    </row>
    <row r="62" spans="1:74" s="206" customFormat="1" ht="12" customHeight="1" x14ac:dyDescent="0.25">
      <c r="A62" s="174"/>
      <c r="B62" s="1016" t="s">
        <v>1509</v>
      </c>
      <c r="C62" s="1059"/>
      <c r="D62" s="1059"/>
      <c r="E62" s="1059"/>
      <c r="F62" s="1059"/>
      <c r="G62" s="1059"/>
      <c r="H62" s="1059"/>
      <c r="I62" s="1059"/>
      <c r="J62" s="1059"/>
      <c r="K62" s="1059"/>
      <c r="L62" s="1059"/>
      <c r="M62" s="1059"/>
      <c r="N62" s="1059"/>
      <c r="O62" s="1059"/>
      <c r="P62" s="1059"/>
      <c r="Q62" s="1017"/>
      <c r="R62" s="949"/>
      <c r="AY62" s="218"/>
      <c r="AZ62" s="218"/>
      <c r="BA62" s="218"/>
      <c r="BB62" s="218"/>
      <c r="BC62" s="218"/>
      <c r="BD62" s="846"/>
      <c r="BE62" s="846"/>
      <c r="BF62" s="846"/>
      <c r="BG62" s="218"/>
      <c r="BH62" s="218"/>
      <c r="BI62" s="218"/>
      <c r="BJ62" s="218"/>
    </row>
    <row r="63" spans="1:74" ht="13.2" x14ac:dyDescent="0.2">
      <c r="A63" s="174"/>
      <c r="B63" s="1016" t="s">
        <v>498</v>
      </c>
      <c r="C63" s="1017"/>
      <c r="D63" s="1017"/>
      <c r="E63" s="1017"/>
      <c r="F63" s="1017"/>
      <c r="G63" s="1017"/>
      <c r="H63" s="1017"/>
      <c r="I63" s="1017"/>
      <c r="J63" s="1017"/>
      <c r="K63" s="1017"/>
      <c r="L63" s="1017"/>
      <c r="M63" s="1017"/>
      <c r="N63" s="1017"/>
      <c r="O63" s="1017"/>
      <c r="P63" s="1017"/>
      <c r="Q63" s="1017"/>
      <c r="R63" s="949"/>
      <c r="BK63" s="136"/>
      <c r="BL63" s="136"/>
      <c r="BM63" s="136"/>
      <c r="BN63" s="136"/>
      <c r="BO63" s="136"/>
      <c r="BP63" s="136"/>
      <c r="BQ63" s="136"/>
      <c r="BR63" s="136"/>
      <c r="BS63" s="136"/>
      <c r="BT63" s="136"/>
      <c r="BU63" s="136"/>
      <c r="BV63" s="136"/>
    </row>
    <row r="64" spans="1:74" ht="13.2" x14ac:dyDescent="0.2">
      <c r="A64" s="174"/>
      <c r="B64" s="969" t="s">
        <v>1510</v>
      </c>
      <c r="C64" s="1017"/>
      <c r="D64" s="1017"/>
      <c r="E64" s="1017"/>
      <c r="F64" s="1017"/>
      <c r="G64" s="1017"/>
      <c r="H64" s="1017"/>
      <c r="I64" s="1017"/>
      <c r="J64" s="1017"/>
      <c r="K64" s="1017"/>
      <c r="L64" s="1017"/>
      <c r="M64" s="1017"/>
      <c r="N64" s="1017"/>
      <c r="O64" s="1017"/>
      <c r="P64" s="1017"/>
      <c r="Q64" s="1017"/>
      <c r="R64" s="949"/>
      <c r="BK64" s="136"/>
      <c r="BL64" s="136"/>
      <c r="BM64" s="136"/>
      <c r="BN64" s="136"/>
      <c r="BO64" s="136"/>
      <c r="BP64" s="136"/>
      <c r="BQ64" s="136"/>
      <c r="BR64" s="136"/>
      <c r="BS64" s="136"/>
      <c r="BT64" s="136"/>
      <c r="BU64" s="136"/>
      <c r="BV64" s="136"/>
    </row>
    <row r="65" spans="63:74" x14ac:dyDescent="0.2">
      <c r="BK65" s="136"/>
      <c r="BL65" s="136"/>
      <c r="BM65" s="136"/>
      <c r="BN65" s="136"/>
      <c r="BO65" s="136"/>
      <c r="BP65" s="136"/>
      <c r="BQ65" s="136"/>
      <c r="BR65" s="136"/>
      <c r="BS65" s="136"/>
      <c r="BT65" s="136"/>
      <c r="BU65" s="136"/>
      <c r="BV65" s="136"/>
    </row>
    <row r="66" spans="63:74" x14ac:dyDescent="0.2">
      <c r="BK66" s="136"/>
      <c r="BL66" s="136"/>
      <c r="BM66" s="136"/>
      <c r="BN66" s="136"/>
      <c r="BO66" s="136"/>
      <c r="BP66" s="136"/>
      <c r="BQ66" s="136"/>
      <c r="BR66" s="136"/>
      <c r="BS66" s="136"/>
      <c r="BT66" s="136"/>
      <c r="BU66" s="136"/>
      <c r="BV66" s="136"/>
    </row>
    <row r="67" spans="63:74" x14ac:dyDescent="0.2">
      <c r="BK67" s="136"/>
      <c r="BL67" s="136"/>
      <c r="BM67" s="136"/>
      <c r="BN67" s="136"/>
      <c r="BO67" s="136"/>
      <c r="BP67" s="136"/>
      <c r="BQ67" s="136"/>
      <c r="BR67" s="136"/>
      <c r="BS67" s="136"/>
      <c r="BT67" s="136"/>
      <c r="BU67" s="136"/>
      <c r="BV67" s="136"/>
    </row>
    <row r="68" spans="63:74" x14ac:dyDescent="0.2">
      <c r="BK68" s="136"/>
      <c r="BL68" s="136"/>
      <c r="BM68" s="136"/>
      <c r="BN68" s="136"/>
      <c r="BO68" s="136"/>
      <c r="BP68" s="136"/>
      <c r="BQ68" s="136"/>
      <c r="BR68" s="136"/>
      <c r="BS68" s="136"/>
      <c r="BT68" s="136"/>
      <c r="BU68" s="136"/>
      <c r="BV68" s="136"/>
    </row>
    <row r="69" spans="63:74" x14ac:dyDescent="0.2">
      <c r="BK69" s="136"/>
      <c r="BL69" s="136"/>
      <c r="BM69" s="136"/>
      <c r="BN69" s="136"/>
      <c r="BO69" s="136"/>
      <c r="BP69" s="136"/>
      <c r="BQ69" s="136"/>
      <c r="BR69" s="136"/>
      <c r="BS69" s="136"/>
      <c r="BT69" s="136"/>
      <c r="BU69" s="136"/>
      <c r="BV69" s="136"/>
    </row>
    <row r="70" spans="63:74" x14ac:dyDescent="0.2">
      <c r="BK70" s="136"/>
      <c r="BL70" s="136"/>
      <c r="BM70" s="136"/>
      <c r="BN70" s="136"/>
      <c r="BO70" s="136"/>
      <c r="BP70" s="136"/>
      <c r="BQ70" s="136"/>
      <c r="BR70" s="136"/>
      <c r="BS70" s="136"/>
      <c r="BT70" s="136"/>
      <c r="BU70" s="136"/>
      <c r="BV70" s="136"/>
    </row>
    <row r="71" spans="63:74" x14ac:dyDescent="0.2">
      <c r="BK71" s="136"/>
      <c r="BL71" s="136"/>
      <c r="BM71" s="136"/>
      <c r="BN71" s="136"/>
      <c r="BO71" s="136"/>
      <c r="BP71" s="136"/>
      <c r="BQ71" s="136"/>
      <c r="BR71" s="136"/>
      <c r="BS71" s="136"/>
      <c r="BT71" s="136"/>
      <c r="BU71" s="136"/>
      <c r="BV71" s="136"/>
    </row>
    <row r="72" spans="63:74" x14ac:dyDescent="0.2">
      <c r="BK72" s="136"/>
      <c r="BL72" s="136"/>
      <c r="BM72" s="136"/>
      <c r="BN72" s="136"/>
      <c r="BO72" s="136"/>
      <c r="BP72" s="136"/>
      <c r="BQ72" s="136"/>
      <c r="BR72" s="136"/>
      <c r="BS72" s="136"/>
      <c r="BT72" s="136"/>
      <c r="BU72" s="136"/>
      <c r="BV72" s="136"/>
    </row>
    <row r="73" spans="63:74" x14ac:dyDescent="0.2">
      <c r="BK73" s="136"/>
      <c r="BL73" s="136"/>
      <c r="BM73" s="136"/>
      <c r="BN73" s="136"/>
      <c r="BO73" s="136"/>
      <c r="BP73" s="136"/>
      <c r="BQ73" s="136"/>
      <c r="BR73" s="136"/>
      <c r="BS73" s="136"/>
      <c r="BT73" s="136"/>
      <c r="BU73" s="136"/>
      <c r="BV73" s="136"/>
    </row>
    <row r="74" spans="63:74" x14ac:dyDescent="0.2">
      <c r="BK74" s="136"/>
      <c r="BL74" s="136"/>
      <c r="BM74" s="136"/>
      <c r="BN74" s="136"/>
      <c r="BO74" s="136"/>
      <c r="BP74" s="136"/>
      <c r="BQ74" s="136"/>
      <c r="BR74" s="136"/>
      <c r="BS74" s="136"/>
      <c r="BT74" s="136"/>
      <c r="BU74" s="136"/>
      <c r="BV74" s="136"/>
    </row>
    <row r="75" spans="63:74" x14ac:dyDescent="0.2">
      <c r="BK75" s="136"/>
      <c r="BL75" s="136"/>
      <c r="BM75" s="136"/>
      <c r="BN75" s="136"/>
      <c r="BO75" s="136"/>
      <c r="BP75" s="136"/>
      <c r="BQ75" s="136"/>
      <c r="BR75" s="136"/>
      <c r="BS75" s="136"/>
      <c r="BT75" s="136"/>
      <c r="BU75" s="136"/>
      <c r="BV75" s="136"/>
    </row>
    <row r="76" spans="63:74" x14ac:dyDescent="0.2">
      <c r="BK76" s="136"/>
      <c r="BL76" s="136"/>
      <c r="BM76" s="136"/>
      <c r="BN76" s="136"/>
      <c r="BO76" s="136"/>
      <c r="BP76" s="136"/>
      <c r="BQ76" s="136"/>
      <c r="BR76" s="136"/>
      <c r="BS76" s="136"/>
      <c r="BT76" s="136"/>
      <c r="BU76" s="136"/>
      <c r="BV76" s="136"/>
    </row>
    <row r="77" spans="63:74" x14ac:dyDescent="0.2">
      <c r="BK77" s="136"/>
      <c r="BL77" s="136"/>
      <c r="BM77" s="136"/>
      <c r="BN77" s="136"/>
      <c r="BO77" s="136"/>
      <c r="BP77" s="136"/>
      <c r="BQ77" s="136"/>
      <c r="BR77" s="136"/>
      <c r="BS77" s="136"/>
      <c r="BT77" s="136"/>
      <c r="BU77" s="136"/>
      <c r="BV77" s="136"/>
    </row>
    <row r="78" spans="63:74" x14ac:dyDescent="0.2">
      <c r="BK78" s="136"/>
      <c r="BL78" s="136"/>
      <c r="BM78" s="136"/>
      <c r="BN78" s="136"/>
      <c r="BO78" s="136"/>
      <c r="BP78" s="136"/>
      <c r="BQ78" s="136"/>
      <c r="BR78" s="136"/>
      <c r="BS78" s="136"/>
      <c r="BT78" s="136"/>
      <c r="BU78" s="136"/>
      <c r="BV78" s="136"/>
    </row>
    <row r="79" spans="63:74" x14ac:dyDescent="0.2">
      <c r="BK79" s="136"/>
      <c r="BL79" s="136"/>
      <c r="BM79" s="136"/>
      <c r="BN79" s="136"/>
      <c r="BO79" s="136"/>
      <c r="BP79" s="136"/>
      <c r="BQ79" s="136"/>
      <c r="BR79" s="136"/>
      <c r="BS79" s="136"/>
      <c r="BT79" s="136"/>
      <c r="BU79" s="136"/>
      <c r="BV79" s="136"/>
    </row>
    <row r="80" spans="63:74" x14ac:dyDescent="0.2">
      <c r="BK80" s="136"/>
      <c r="BL80" s="136"/>
      <c r="BM80" s="136"/>
      <c r="BN80" s="136"/>
      <c r="BO80" s="136"/>
      <c r="BP80" s="136"/>
      <c r="BQ80" s="136"/>
      <c r="BR80" s="136"/>
      <c r="BS80" s="136"/>
      <c r="BT80" s="136"/>
      <c r="BU80" s="136"/>
      <c r="BV80" s="136"/>
    </row>
    <row r="81" spans="63:74" x14ac:dyDescent="0.2">
      <c r="BK81" s="136"/>
      <c r="BL81" s="136"/>
      <c r="BM81" s="136"/>
      <c r="BN81" s="136"/>
      <c r="BO81" s="136"/>
      <c r="BP81" s="136"/>
      <c r="BQ81" s="136"/>
      <c r="BR81" s="136"/>
      <c r="BS81" s="136"/>
      <c r="BT81" s="136"/>
      <c r="BU81" s="136"/>
      <c r="BV81" s="136"/>
    </row>
    <row r="82" spans="63:74" x14ac:dyDescent="0.2">
      <c r="BK82" s="136"/>
      <c r="BL82" s="136"/>
      <c r="BM82" s="136"/>
      <c r="BN82" s="136"/>
      <c r="BO82" s="136"/>
      <c r="BP82" s="136"/>
      <c r="BQ82" s="136"/>
      <c r="BR82" s="136"/>
      <c r="BS82" s="136"/>
      <c r="BT82" s="136"/>
      <c r="BU82" s="136"/>
      <c r="BV82" s="136"/>
    </row>
    <row r="83" spans="63:74" x14ac:dyDescent="0.2">
      <c r="BK83" s="136"/>
      <c r="BL83" s="136"/>
      <c r="BM83" s="136"/>
      <c r="BN83" s="136"/>
      <c r="BO83" s="136"/>
      <c r="BP83" s="136"/>
      <c r="BQ83" s="136"/>
      <c r="BR83" s="136"/>
      <c r="BS83" s="136"/>
      <c r="BT83" s="136"/>
      <c r="BU83" s="136"/>
      <c r="BV83" s="136"/>
    </row>
    <row r="84" spans="63:74" x14ac:dyDescent="0.2">
      <c r="BK84" s="136"/>
      <c r="BL84" s="136"/>
      <c r="BM84" s="136"/>
      <c r="BN84" s="136"/>
      <c r="BO84" s="136"/>
      <c r="BP84" s="136"/>
      <c r="BQ84" s="136"/>
      <c r="BR84" s="136"/>
      <c r="BS84" s="136"/>
      <c r="BT84" s="136"/>
      <c r="BU84" s="136"/>
      <c r="BV84" s="136"/>
    </row>
    <row r="85" spans="63:74" x14ac:dyDescent="0.2">
      <c r="BK85" s="136"/>
      <c r="BL85" s="136"/>
      <c r="BM85" s="136"/>
      <c r="BN85" s="136"/>
      <c r="BO85" s="136"/>
      <c r="BP85" s="136"/>
      <c r="BQ85" s="136"/>
      <c r="BR85" s="136"/>
      <c r="BS85" s="136"/>
      <c r="BT85" s="136"/>
      <c r="BU85" s="136"/>
      <c r="BV85" s="136"/>
    </row>
    <row r="86" spans="63:74" x14ac:dyDescent="0.2">
      <c r="BK86" s="136"/>
      <c r="BL86" s="136"/>
      <c r="BM86" s="136"/>
      <c r="BN86" s="136"/>
      <c r="BO86" s="136"/>
      <c r="BP86" s="136"/>
      <c r="BQ86" s="136"/>
      <c r="BR86" s="136"/>
      <c r="BS86" s="136"/>
      <c r="BT86" s="136"/>
      <c r="BU86" s="136"/>
      <c r="BV86" s="136"/>
    </row>
    <row r="87" spans="63:74" x14ac:dyDescent="0.2">
      <c r="BK87" s="136"/>
      <c r="BL87" s="136"/>
      <c r="BM87" s="136"/>
      <c r="BN87" s="136"/>
      <c r="BO87" s="136"/>
      <c r="BP87" s="136"/>
      <c r="BQ87" s="136"/>
      <c r="BR87" s="136"/>
      <c r="BS87" s="136"/>
      <c r="BT87" s="136"/>
      <c r="BU87" s="136"/>
      <c r="BV87" s="136"/>
    </row>
    <row r="88" spans="63:74" x14ac:dyDescent="0.2">
      <c r="BK88" s="136"/>
      <c r="BL88" s="136"/>
      <c r="BM88" s="136"/>
      <c r="BN88" s="136"/>
      <c r="BO88" s="136"/>
      <c r="BP88" s="136"/>
      <c r="BQ88" s="136"/>
      <c r="BR88" s="136"/>
      <c r="BS88" s="136"/>
      <c r="BT88" s="136"/>
      <c r="BU88" s="136"/>
      <c r="BV88" s="136"/>
    </row>
    <row r="89" spans="63:74" x14ac:dyDescent="0.2">
      <c r="BK89" s="136"/>
      <c r="BL89" s="136"/>
      <c r="BM89" s="136"/>
      <c r="BN89" s="136"/>
      <c r="BO89" s="136"/>
      <c r="BP89" s="136"/>
      <c r="BQ89" s="136"/>
      <c r="BR89" s="136"/>
      <c r="BS89" s="136"/>
      <c r="BT89" s="136"/>
      <c r="BU89" s="136"/>
      <c r="BV89" s="136"/>
    </row>
    <row r="90" spans="63:74" x14ac:dyDescent="0.2">
      <c r="BK90" s="136"/>
      <c r="BL90" s="136"/>
      <c r="BM90" s="136"/>
      <c r="BN90" s="136"/>
      <c r="BO90" s="136"/>
      <c r="BP90" s="136"/>
      <c r="BQ90" s="136"/>
      <c r="BR90" s="136"/>
      <c r="BS90" s="136"/>
      <c r="BT90" s="136"/>
      <c r="BU90" s="136"/>
      <c r="BV90" s="136"/>
    </row>
    <row r="91" spans="63:74" x14ac:dyDescent="0.2">
      <c r="BK91" s="136"/>
      <c r="BL91" s="136"/>
      <c r="BM91" s="136"/>
      <c r="BN91" s="136"/>
      <c r="BO91" s="136"/>
      <c r="BP91" s="136"/>
      <c r="BQ91" s="136"/>
      <c r="BR91" s="136"/>
      <c r="BS91" s="136"/>
      <c r="BT91" s="136"/>
      <c r="BU91" s="136"/>
      <c r="BV91" s="136"/>
    </row>
    <row r="92" spans="63:74" x14ac:dyDescent="0.2">
      <c r="BK92" s="136"/>
      <c r="BL92" s="136"/>
      <c r="BM92" s="136"/>
      <c r="BN92" s="136"/>
      <c r="BO92" s="136"/>
      <c r="BP92" s="136"/>
      <c r="BQ92" s="136"/>
      <c r="BR92" s="136"/>
      <c r="BS92" s="136"/>
      <c r="BT92" s="136"/>
      <c r="BU92" s="136"/>
      <c r="BV92" s="136"/>
    </row>
    <row r="93" spans="63:74" x14ac:dyDescent="0.2">
      <c r="BK93" s="136"/>
      <c r="BL93" s="136"/>
      <c r="BM93" s="136"/>
      <c r="BN93" s="136"/>
      <c r="BO93" s="136"/>
      <c r="BP93" s="136"/>
      <c r="BQ93" s="136"/>
      <c r="BR93" s="136"/>
      <c r="BS93" s="136"/>
      <c r="BT93" s="136"/>
      <c r="BU93" s="136"/>
      <c r="BV93" s="136"/>
    </row>
    <row r="94" spans="63:74" x14ac:dyDescent="0.2">
      <c r="BK94" s="136"/>
      <c r="BL94" s="136"/>
      <c r="BM94" s="136"/>
      <c r="BN94" s="136"/>
      <c r="BO94" s="136"/>
      <c r="BP94" s="136"/>
      <c r="BQ94" s="136"/>
      <c r="BR94" s="136"/>
      <c r="BS94" s="136"/>
      <c r="BT94" s="136"/>
      <c r="BU94" s="136"/>
      <c r="BV94" s="136"/>
    </row>
    <row r="95" spans="63:74" x14ac:dyDescent="0.2">
      <c r="BK95" s="136"/>
      <c r="BL95" s="136"/>
      <c r="BM95" s="136"/>
      <c r="BN95" s="136"/>
      <c r="BO95" s="136"/>
      <c r="BP95" s="136"/>
      <c r="BQ95" s="136"/>
      <c r="BR95" s="136"/>
      <c r="BS95" s="136"/>
      <c r="BT95" s="136"/>
      <c r="BU95" s="136"/>
      <c r="BV95" s="136"/>
    </row>
    <row r="96" spans="63:74" x14ac:dyDescent="0.2">
      <c r="BK96" s="136"/>
      <c r="BL96" s="136"/>
      <c r="BM96" s="136"/>
      <c r="BN96" s="136"/>
      <c r="BO96" s="136"/>
      <c r="BP96" s="136"/>
      <c r="BQ96" s="136"/>
      <c r="BR96" s="136"/>
      <c r="BS96" s="136"/>
      <c r="BT96" s="136"/>
      <c r="BU96" s="136"/>
      <c r="BV96" s="136"/>
    </row>
    <row r="97" spans="63:74" x14ac:dyDescent="0.2">
      <c r="BK97" s="136"/>
      <c r="BL97" s="136"/>
      <c r="BM97" s="136"/>
      <c r="BN97" s="136"/>
      <c r="BO97" s="136"/>
      <c r="BP97" s="136"/>
      <c r="BQ97" s="136"/>
      <c r="BR97" s="136"/>
      <c r="BS97" s="136"/>
      <c r="BT97" s="136"/>
      <c r="BU97" s="136"/>
      <c r="BV97" s="136"/>
    </row>
    <row r="98" spans="63:74" x14ac:dyDescent="0.2">
      <c r="BK98" s="136"/>
      <c r="BL98" s="136"/>
      <c r="BM98" s="136"/>
      <c r="BN98" s="136"/>
      <c r="BO98" s="136"/>
      <c r="BP98" s="136"/>
      <c r="BQ98" s="136"/>
      <c r="BR98" s="136"/>
      <c r="BS98" s="136"/>
      <c r="BT98" s="136"/>
      <c r="BU98" s="136"/>
      <c r="BV98" s="136"/>
    </row>
    <row r="99" spans="63:74" x14ac:dyDescent="0.2">
      <c r="BK99" s="136"/>
      <c r="BL99" s="136"/>
      <c r="BM99" s="136"/>
      <c r="BN99" s="136"/>
      <c r="BO99" s="136"/>
      <c r="BP99" s="136"/>
      <c r="BQ99" s="136"/>
      <c r="BR99" s="136"/>
      <c r="BS99" s="136"/>
      <c r="BT99" s="136"/>
      <c r="BU99" s="136"/>
      <c r="BV99" s="136"/>
    </row>
    <row r="100" spans="63:74" x14ac:dyDescent="0.2">
      <c r="BK100" s="136"/>
      <c r="BL100" s="136"/>
      <c r="BM100" s="136"/>
      <c r="BN100" s="136"/>
      <c r="BO100" s="136"/>
      <c r="BP100" s="136"/>
      <c r="BQ100" s="136"/>
      <c r="BR100" s="136"/>
      <c r="BS100" s="136"/>
      <c r="BT100" s="136"/>
      <c r="BU100" s="136"/>
      <c r="BV100" s="136"/>
    </row>
    <row r="101" spans="63:74" x14ac:dyDescent="0.2">
      <c r="BK101" s="136"/>
      <c r="BL101" s="136"/>
      <c r="BM101" s="136"/>
      <c r="BN101" s="136"/>
      <c r="BO101" s="136"/>
      <c r="BP101" s="136"/>
      <c r="BQ101" s="136"/>
      <c r="BR101" s="136"/>
      <c r="BS101" s="136"/>
      <c r="BT101" s="136"/>
      <c r="BU101" s="136"/>
      <c r="BV101" s="136"/>
    </row>
    <row r="102" spans="63:74" x14ac:dyDescent="0.2">
      <c r="BK102" s="136"/>
      <c r="BL102" s="136"/>
      <c r="BM102" s="136"/>
      <c r="BN102" s="136"/>
      <c r="BO102" s="136"/>
      <c r="BP102" s="136"/>
      <c r="BQ102" s="136"/>
      <c r="BR102" s="136"/>
      <c r="BS102" s="136"/>
      <c r="BT102" s="136"/>
      <c r="BU102" s="136"/>
      <c r="BV102" s="136"/>
    </row>
    <row r="103" spans="63:74" x14ac:dyDescent="0.2">
      <c r="BK103" s="136"/>
      <c r="BL103" s="136"/>
      <c r="BM103" s="136"/>
      <c r="BN103" s="136"/>
      <c r="BO103" s="136"/>
      <c r="BP103" s="136"/>
      <c r="BQ103" s="136"/>
      <c r="BR103" s="136"/>
      <c r="BS103" s="136"/>
      <c r="BT103" s="136"/>
      <c r="BU103" s="136"/>
      <c r="BV103" s="136"/>
    </row>
    <row r="104" spans="63:74" x14ac:dyDescent="0.2">
      <c r="BK104" s="136"/>
      <c r="BL104" s="136"/>
      <c r="BM104" s="136"/>
      <c r="BN104" s="136"/>
      <c r="BO104" s="136"/>
      <c r="BP104" s="136"/>
      <c r="BQ104" s="136"/>
      <c r="BR104" s="136"/>
      <c r="BS104" s="136"/>
      <c r="BT104" s="136"/>
      <c r="BU104" s="136"/>
      <c r="BV104" s="136"/>
    </row>
    <row r="105" spans="63:74" x14ac:dyDescent="0.2">
      <c r="BK105" s="136"/>
      <c r="BL105" s="136"/>
      <c r="BM105" s="136"/>
      <c r="BN105" s="136"/>
      <c r="BO105" s="136"/>
      <c r="BP105" s="136"/>
      <c r="BQ105" s="136"/>
      <c r="BR105" s="136"/>
      <c r="BS105" s="136"/>
      <c r="BT105" s="136"/>
      <c r="BU105" s="136"/>
      <c r="BV105" s="136"/>
    </row>
    <row r="106" spans="63:74" x14ac:dyDescent="0.2">
      <c r="BK106" s="136"/>
      <c r="BL106" s="136"/>
      <c r="BM106" s="136"/>
      <c r="BN106" s="136"/>
      <c r="BO106" s="136"/>
      <c r="BP106" s="136"/>
      <c r="BQ106" s="136"/>
      <c r="BR106" s="136"/>
      <c r="BS106" s="136"/>
      <c r="BT106" s="136"/>
      <c r="BU106" s="136"/>
      <c r="BV106" s="136"/>
    </row>
    <row r="107" spans="63:74" x14ac:dyDescent="0.2">
      <c r="BK107" s="136"/>
      <c r="BL107" s="136"/>
      <c r="BM107" s="136"/>
      <c r="BN107" s="136"/>
      <c r="BO107" s="136"/>
      <c r="BP107" s="136"/>
      <c r="BQ107" s="136"/>
      <c r="BR107" s="136"/>
      <c r="BS107" s="136"/>
      <c r="BT107" s="136"/>
      <c r="BU107" s="136"/>
      <c r="BV107" s="136"/>
    </row>
    <row r="108" spans="63:74" x14ac:dyDescent="0.2">
      <c r="BK108" s="136"/>
      <c r="BL108" s="136"/>
      <c r="BM108" s="136"/>
      <c r="BN108" s="136"/>
      <c r="BO108" s="136"/>
      <c r="BP108" s="136"/>
      <c r="BQ108" s="136"/>
      <c r="BR108" s="136"/>
      <c r="BS108" s="136"/>
      <c r="BT108" s="136"/>
      <c r="BU108" s="136"/>
      <c r="BV108" s="136"/>
    </row>
    <row r="109" spans="63:74" x14ac:dyDescent="0.2">
      <c r="BK109" s="136"/>
      <c r="BL109" s="136"/>
      <c r="BM109" s="136"/>
      <c r="BN109" s="136"/>
      <c r="BO109" s="136"/>
      <c r="BP109" s="136"/>
      <c r="BQ109" s="136"/>
      <c r="BR109" s="136"/>
      <c r="BS109" s="136"/>
      <c r="BT109" s="136"/>
      <c r="BU109" s="136"/>
      <c r="BV109" s="136"/>
    </row>
    <row r="110" spans="63:74" x14ac:dyDescent="0.2">
      <c r="BK110" s="136"/>
      <c r="BL110" s="136"/>
      <c r="BM110" s="136"/>
      <c r="BN110" s="136"/>
      <c r="BO110" s="136"/>
      <c r="BP110" s="136"/>
      <c r="BQ110" s="136"/>
      <c r="BR110" s="136"/>
      <c r="BS110" s="136"/>
      <c r="BT110" s="136"/>
      <c r="BU110" s="136"/>
      <c r="BV110" s="136"/>
    </row>
    <row r="111" spans="63:74" x14ac:dyDescent="0.2">
      <c r="BK111" s="136"/>
      <c r="BL111" s="136"/>
      <c r="BM111" s="136"/>
      <c r="BN111" s="136"/>
      <c r="BO111" s="136"/>
      <c r="BP111" s="136"/>
      <c r="BQ111" s="136"/>
      <c r="BR111" s="136"/>
      <c r="BS111" s="136"/>
      <c r="BT111" s="136"/>
      <c r="BU111" s="136"/>
      <c r="BV111" s="136"/>
    </row>
    <row r="112" spans="63:74" x14ac:dyDescent="0.2">
      <c r="BK112" s="136"/>
      <c r="BL112" s="136"/>
      <c r="BM112" s="136"/>
      <c r="BN112" s="136"/>
      <c r="BO112" s="136"/>
      <c r="BP112" s="136"/>
      <c r="BQ112" s="136"/>
      <c r="BR112" s="136"/>
      <c r="BS112" s="136"/>
      <c r="BT112" s="136"/>
      <c r="BU112" s="136"/>
      <c r="BV112" s="136"/>
    </row>
    <row r="113" spans="63:74" x14ac:dyDescent="0.2">
      <c r="BK113" s="136"/>
      <c r="BL113" s="136"/>
      <c r="BM113" s="136"/>
      <c r="BN113" s="136"/>
      <c r="BO113" s="136"/>
      <c r="BP113" s="136"/>
      <c r="BQ113" s="136"/>
      <c r="BR113" s="136"/>
      <c r="BS113" s="136"/>
      <c r="BT113" s="136"/>
      <c r="BU113" s="136"/>
      <c r="BV113" s="136"/>
    </row>
    <row r="114" spans="63:74" x14ac:dyDescent="0.2">
      <c r="BK114" s="136"/>
      <c r="BL114" s="136"/>
      <c r="BM114" s="136"/>
      <c r="BN114" s="136"/>
      <c r="BO114" s="136"/>
      <c r="BP114" s="136"/>
      <c r="BQ114" s="136"/>
      <c r="BR114" s="136"/>
      <c r="BS114" s="136"/>
      <c r="BT114" s="136"/>
      <c r="BU114" s="136"/>
      <c r="BV114" s="136"/>
    </row>
    <row r="115" spans="63:74" x14ac:dyDescent="0.2">
      <c r="BK115" s="136"/>
      <c r="BL115" s="136"/>
      <c r="BM115" s="136"/>
      <c r="BN115" s="136"/>
      <c r="BO115" s="136"/>
      <c r="BP115" s="136"/>
      <c r="BQ115" s="136"/>
      <c r="BR115" s="136"/>
      <c r="BS115" s="136"/>
      <c r="BT115" s="136"/>
      <c r="BU115" s="136"/>
      <c r="BV115" s="136"/>
    </row>
    <row r="116" spans="63:74" x14ac:dyDescent="0.2">
      <c r="BK116" s="136"/>
      <c r="BL116" s="136"/>
      <c r="BM116" s="136"/>
      <c r="BN116" s="136"/>
      <c r="BO116" s="136"/>
      <c r="BP116" s="136"/>
      <c r="BQ116" s="136"/>
      <c r="BR116" s="136"/>
      <c r="BS116" s="136"/>
      <c r="BT116" s="136"/>
      <c r="BU116" s="136"/>
      <c r="BV116" s="136"/>
    </row>
    <row r="117" spans="63:74" x14ac:dyDescent="0.2">
      <c r="BK117" s="136"/>
      <c r="BL117" s="136"/>
      <c r="BM117" s="136"/>
      <c r="BN117" s="136"/>
      <c r="BO117" s="136"/>
      <c r="BP117" s="136"/>
      <c r="BQ117" s="136"/>
      <c r="BR117" s="136"/>
      <c r="BS117" s="136"/>
      <c r="BT117" s="136"/>
      <c r="BU117" s="136"/>
      <c r="BV117" s="136"/>
    </row>
    <row r="118" spans="63:74" x14ac:dyDescent="0.2">
      <c r="BK118" s="136"/>
      <c r="BL118" s="136"/>
      <c r="BM118" s="136"/>
      <c r="BN118" s="136"/>
      <c r="BO118" s="136"/>
      <c r="BP118" s="136"/>
      <c r="BQ118" s="136"/>
      <c r="BR118" s="136"/>
      <c r="BS118" s="136"/>
      <c r="BT118" s="136"/>
      <c r="BU118" s="136"/>
      <c r="BV118" s="136"/>
    </row>
    <row r="119" spans="63:74" x14ac:dyDescent="0.2">
      <c r="BK119" s="136"/>
      <c r="BL119" s="136"/>
      <c r="BM119" s="136"/>
      <c r="BN119" s="136"/>
      <c r="BO119" s="136"/>
      <c r="BP119" s="136"/>
      <c r="BQ119" s="136"/>
      <c r="BR119" s="136"/>
      <c r="BS119" s="136"/>
      <c r="BT119" s="136"/>
      <c r="BU119" s="136"/>
      <c r="BV119" s="136"/>
    </row>
    <row r="120" spans="63:74" x14ac:dyDescent="0.2">
      <c r="BK120" s="136"/>
      <c r="BL120" s="136"/>
      <c r="BM120" s="136"/>
      <c r="BN120" s="136"/>
      <c r="BO120" s="136"/>
      <c r="BP120" s="136"/>
      <c r="BQ120" s="136"/>
      <c r="BR120" s="136"/>
      <c r="BS120" s="136"/>
      <c r="BT120" s="136"/>
      <c r="BU120" s="136"/>
      <c r="BV120" s="136"/>
    </row>
    <row r="121" spans="63:74" x14ac:dyDescent="0.2">
      <c r="BK121" s="136"/>
      <c r="BL121" s="136"/>
      <c r="BM121" s="136"/>
      <c r="BN121" s="136"/>
      <c r="BO121" s="136"/>
      <c r="BP121" s="136"/>
      <c r="BQ121" s="136"/>
      <c r="BR121" s="136"/>
      <c r="BS121" s="136"/>
      <c r="BT121" s="136"/>
      <c r="BU121" s="136"/>
      <c r="BV121" s="136"/>
    </row>
    <row r="122" spans="63:74" x14ac:dyDescent="0.2">
      <c r="BK122" s="136"/>
      <c r="BL122" s="136"/>
      <c r="BM122" s="136"/>
      <c r="BN122" s="136"/>
      <c r="BO122" s="136"/>
      <c r="BP122" s="136"/>
      <c r="BQ122" s="136"/>
      <c r="BR122" s="136"/>
      <c r="BS122" s="136"/>
      <c r="BT122" s="136"/>
      <c r="BU122" s="136"/>
      <c r="BV122" s="136"/>
    </row>
    <row r="123" spans="63:74" x14ac:dyDescent="0.2">
      <c r="BK123" s="136"/>
      <c r="BL123" s="136"/>
      <c r="BM123" s="136"/>
      <c r="BN123" s="136"/>
      <c r="BO123" s="136"/>
      <c r="BP123" s="136"/>
      <c r="BQ123" s="136"/>
      <c r="BR123" s="136"/>
      <c r="BS123" s="136"/>
      <c r="BT123" s="136"/>
      <c r="BU123" s="136"/>
      <c r="BV123" s="136"/>
    </row>
    <row r="124" spans="63:74" x14ac:dyDescent="0.2">
      <c r="BK124" s="136"/>
      <c r="BL124" s="136"/>
      <c r="BM124" s="136"/>
      <c r="BN124" s="136"/>
      <c r="BO124" s="136"/>
      <c r="BP124" s="136"/>
      <c r="BQ124" s="136"/>
      <c r="BR124" s="136"/>
      <c r="BS124" s="136"/>
      <c r="BT124" s="136"/>
      <c r="BU124" s="136"/>
      <c r="BV124" s="136"/>
    </row>
    <row r="125" spans="63:74" x14ac:dyDescent="0.2">
      <c r="BK125" s="136"/>
      <c r="BL125" s="136"/>
      <c r="BM125" s="136"/>
      <c r="BN125" s="136"/>
      <c r="BO125" s="136"/>
      <c r="BP125" s="136"/>
      <c r="BQ125" s="136"/>
      <c r="BR125" s="136"/>
      <c r="BS125" s="136"/>
      <c r="BT125" s="136"/>
      <c r="BU125" s="136"/>
      <c r="BV125" s="136"/>
    </row>
    <row r="126" spans="63:74" x14ac:dyDescent="0.2">
      <c r="BK126" s="136"/>
      <c r="BL126" s="136"/>
      <c r="BM126" s="136"/>
      <c r="BN126" s="136"/>
      <c r="BO126" s="136"/>
      <c r="BP126" s="136"/>
      <c r="BQ126" s="136"/>
      <c r="BR126" s="136"/>
      <c r="BS126" s="136"/>
      <c r="BT126" s="136"/>
      <c r="BU126" s="136"/>
      <c r="BV126" s="136"/>
    </row>
    <row r="127" spans="63:74" x14ac:dyDescent="0.2">
      <c r="BK127" s="136"/>
      <c r="BL127" s="136"/>
      <c r="BM127" s="136"/>
      <c r="BN127" s="136"/>
      <c r="BO127" s="136"/>
      <c r="BP127" s="136"/>
      <c r="BQ127" s="136"/>
      <c r="BR127" s="136"/>
      <c r="BS127" s="136"/>
      <c r="BT127" s="136"/>
      <c r="BU127" s="136"/>
      <c r="BV127" s="136"/>
    </row>
    <row r="128" spans="63:74" x14ac:dyDescent="0.2">
      <c r="BK128" s="136"/>
      <c r="BL128" s="136"/>
      <c r="BM128" s="136"/>
      <c r="BN128" s="136"/>
      <c r="BO128" s="136"/>
      <c r="BP128" s="136"/>
      <c r="BQ128" s="136"/>
      <c r="BR128" s="136"/>
      <c r="BS128" s="136"/>
      <c r="BT128" s="136"/>
      <c r="BU128" s="136"/>
      <c r="BV128" s="136"/>
    </row>
    <row r="129" spans="63:74" x14ac:dyDescent="0.2">
      <c r="BK129" s="136"/>
      <c r="BL129" s="136"/>
      <c r="BM129" s="136"/>
      <c r="BN129" s="136"/>
      <c r="BO129" s="136"/>
      <c r="BP129" s="136"/>
      <c r="BQ129" s="136"/>
      <c r="BR129" s="136"/>
      <c r="BS129" s="136"/>
      <c r="BT129" s="136"/>
      <c r="BU129" s="136"/>
      <c r="BV129" s="136"/>
    </row>
    <row r="130" spans="63:74" x14ac:dyDescent="0.2">
      <c r="BK130" s="136"/>
      <c r="BL130" s="136"/>
      <c r="BM130" s="136"/>
      <c r="BN130" s="136"/>
      <c r="BO130" s="136"/>
      <c r="BP130" s="136"/>
      <c r="BQ130" s="136"/>
      <c r="BR130" s="136"/>
      <c r="BS130" s="136"/>
      <c r="BT130" s="136"/>
      <c r="BU130" s="136"/>
      <c r="BV130" s="136"/>
    </row>
    <row r="131" spans="63:74" x14ac:dyDescent="0.2">
      <c r="BK131" s="136"/>
      <c r="BL131" s="136"/>
      <c r="BM131" s="136"/>
      <c r="BN131" s="136"/>
      <c r="BO131" s="136"/>
      <c r="BP131" s="136"/>
      <c r="BQ131" s="136"/>
      <c r="BR131" s="136"/>
      <c r="BS131" s="136"/>
      <c r="BT131" s="136"/>
      <c r="BU131" s="136"/>
      <c r="BV131" s="136"/>
    </row>
    <row r="132" spans="63:74" x14ac:dyDescent="0.2">
      <c r="BK132" s="136"/>
      <c r="BL132" s="136"/>
      <c r="BM132" s="136"/>
      <c r="BN132" s="136"/>
      <c r="BO132" s="136"/>
      <c r="BP132" s="136"/>
      <c r="BQ132" s="136"/>
      <c r="BR132" s="136"/>
      <c r="BS132" s="136"/>
      <c r="BT132" s="136"/>
      <c r="BU132" s="136"/>
      <c r="BV132" s="136"/>
    </row>
    <row r="133" spans="63:74" x14ac:dyDescent="0.2">
      <c r="BK133" s="136"/>
      <c r="BL133" s="136"/>
      <c r="BM133" s="136"/>
      <c r="BN133" s="136"/>
      <c r="BO133" s="136"/>
      <c r="BP133" s="136"/>
      <c r="BQ133" s="136"/>
      <c r="BR133" s="136"/>
      <c r="BS133" s="136"/>
      <c r="BT133" s="136"/>
      <c r="BU133" s="136"/>
      <c r="BV133" s="136"/>
    </row>
    <row r="134" spans="63:74" x14ac:dyDescent="0.2">
      <c r="BK134" s="136"/>
      <c r="BL134" s="136"/>
      <c r="BM134" s="136"/>
      <c r="BN134" s="136"/>
      <c r="BO134" s="136"/>
      <c r="BP134" s="136"/>
      <c r="BQ134" s="136"/>
      <c r="BR134" s="136"/>
      <c r="BS134" s="136"/>
      <c r="BT134" s="136"/>
      <c r="BU134" s="136"/>
      <c r="BV134" s="136"/>
    </row>
    <row r="135" spans="63:74" x14ac:dyDescent="0.2">
      <c r="BK135" s="136"/>
      <c r="BL135" s="136"/>
      <c r="BM135" s="136"/>
      <c r="BN135" s="136"/>
      <c r="BO135" s="136"/>
      <c r="BP135" s="136"/>
      <c r="BQ135" s="136"/>
      <c r="BR135" s="136"/>
      <c r="BS135" s="136"/>
      <c r="BT135" s="136"/>
      <c r="BU135" s="136"/>
      <c r="BV135" s="136"/>
    </row>
    <row r="136" spans="63:74" x14ac:dyDescent="0.2">
      <c r="BK136" s="136"/>
      <c r="BL136" s="136"/>
      <c r="BM136" s="136"/>
      <c r="BN136" s="136"/>
      <c r="BO136" s="136"/>
      <c r="BP136" s="136"/>
      <c r="BQ136" s="136"/>
      <c r="BR136" s="136"/>
      <c r="BS136" s="136"/>
      <c r="BT136" s="136"/>
      <c r="BU136" s="136"/>
      <c r="BV136" s="136"/>
    </row>
    <row r="137" spans="63:74" x14ac:dyDescent="0.2">
      <c r="BK137" s="136"/>
      <c r="BL137" s="136"/>
      <c r="BM137" s="136"/>
      <c r="BN137" s="136"/>
      <c r="BO137" s="136"/>
      <c r="BP137" s="136"/>
      <c r="BQ137" s="136"/>
      <c r="BR137" s="136"/>
      <c r="BS137" s="136"/>
      <c r="BT137" s="136"/>
      <c r="BU137" s="136"/>
      <c r="BV137" s="136"/>
    </row>
    <row r="138" spans="63:74" x14ac:dyDescent="0.2">
      <c r="BK138" s="136"/>
      <c r="BL138" s="136"/>
      <c r="BM138" s="136"/>
      <c r="BN138" s="136"/>
      <c r="BO138" s="136"/>
      <c r="BP138" s="136"/>
      <c r="BQ138" s="136"/>
      <c r="BR138" s="136"/>
      <c r="BS138" s="136"/>
      <c r="BT138" s="136"/>
      <c r="BU138" s="136"/>
      <c r="BV138" s="136"/>
    </row>
    <row r="139" spans="63:74" x14ac:dyDescent="0.2">
      <c r="BK139" s="136"/>
      <c r="BL139" s="136"/>
      <c r="BM139" s="136"/>
      <c r="BN139" s="136"/>
      <c r="BO139" s="136"/>
      <c r="BP139" s="136"/>
      <c r="BQ139" s="136"/>
      <c r="BR139" s="136"/>
      <c r="BS139" s="136"/>
      <c r="BT139" s="136"/>
      <c r="BU139" s="136"/>
      <c r="BV139" s="136"/>
    </row>
    <row r="140" spans="63:74" x14ac:dyDescent="0.2">
      <c r="BK140" s="136"/>
      <c r="BL140" s="136"/>
      <c r="BM140" s="136"/>
      <c r="BN140" s="136"/>
      <c r="BO140" s="136"/>
      <c r="BP140" s="136"/>
      <c r="BQ140" s="136"/>
      <c r="BR140" s="136"/>
      <c r="BS140" s="136"/>
      <c r="BT140" s="136"/>
      <c r="BU140" s="136"/>
      <c r="BV140" s="136"/>
    </row>
    <row r="141" spans="63:74" x14ac:dyDescent="0.2">
      <c r="BK141" s="136"/>
      <c r="BL141" s="136"/>
      <c r="BM141" s="136"/>
      <c r="BN141" s="136"/>
      <c r="BO141" s="136"/>
      <c r="BP141" s="136"/>
      <c r="BQ141" s="136"/>
      <c r="BR141" s="136"/>
      <c r="BS141" s="136"/>
      <c r="BT141" s="136"/>
      <c r="BU141" s="136"/>
      <c r="BV141" s="136"/>
    </row>
    <row r="142" spans="63:74" x14ac:dyDescent="0.2">
      <c r="BK142" s="136"/>
      <c r="BL142" s="136"/>
      <c r="BM142" s="136"/>
      <c r="BN142" s="136"/>
      <c r="BO142" s="136"/>
      <c r="BP142" s="136"/>
      <c r="BQ142" s="136"/>
      <c r="BR142" s="136"/>
      <c r="BS142" s="136"/>
      <c r="BT142" s="136"/>
      <c r="BU142" s="136"/>
      <c r="BV142" s="136"/>
    </row>
    <row r="143" spans="63:74" x14ac:dyDescent="0.2">
      <c r="BK143" s="136"/>
      <c r="BL143" s="136"/>
      <c r="BM143" s="136"/>
      <c r="BN143" s="136"/>
      <c r="BO143" s="136"/>
      <c r="BP143" s="136"/>
      <c r="BQ143" s="136"/>
      <c r="BR143" s="136"/>
      <c r="BS143" s="136"/>
      <c r="BT143" s="136"/>
      <c r="BU143" s="136"/>
      <c r="BV143" s="136"/>
    </row>
  </sheetData>
  <mergeCells count="17">
    <mergeCell ref="B63:Q63"/>
    <mergeCell ref="B64:Q64"/>
    <mergeCell ref="B60:Q60"/>
    <mergeCell ref="B62:Q62"/>
    <mergeCell ref="B56:Q56"/>
    <mergeCell ref="B58:Q58"/>
    <mergeCell ref="B59:Q59"/>
    <mergeCell ref="B57:Q57"/>
    <mergeCell ref="B61:R61"/>
    <mergeCell ref="A1:A2"/>
    <mergeCell ref="AM3:AX3"/>
    <mergeCell ref="AY3:BJ3"/>
    <mergeCell ref="BK3:BV3"/>
    <mergeCell ref="B1:AL1"/>
    <mergeCell ref="C3:N3"/>
    <mergeCell ref="O3:Z3"/>
    <mergeCell ref="AA3:AL3"/>
  </mergeCells>
  <phoneticPr fontId="7" type="noConversion"/>
  <hyperlinks>
    <hyperlink ref="A1:A2" location="Contents!A1" display="Table of Contents" xr:uid="{00000000-0004-0000-1700-000000000000}"/>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V146"/>
  <sheetViews>
    <sheetView zoomScaleNormal="100" workbookViewId="0">
      <pane xSplit="2" ySplit="4" topLeftCell="AQ5" activePane="bottomRight" state="frozen"/>
      <selection activeCell="BI18" sqref="BI18"/>
      <selection pane="topRight" activeCell="BI18" sqref="BI18"/>
      <selection pane="bottomLeft" activeCell="BI18" sqref="BI18"/>
      <selection pane="bottomRight" activeCell="BF30" sqref="BF30"/>
    </sheetView>
  </sheetViews>
  <sheetFormatPr defaultColWidth="9.5546875" defaultRowHeight="9.6" x14ac:dyDescent="0.15"/>
  <cols>
    <col min="1" max="1" width="13.44140625" style="96" customWidth="1"/>
    <col min="2" max="2" width="36.44140625" style="96" customWidth="1"/>
    <col min="3" max="50" width="6.5546875" style="96" customWidth="1"/>
    <col min="51" max="55" width="6.5546875" style="135" customWidth="1"/>
    <col min="56" max="58" width="6.5546875" style="847" customWidth="1"/>
    <col min="59" max="62" width="6.5546875" style="135" customWidth="1"/>
    <col min="63" max="74" width="6.5546875" style="96" customWidth="1"/>
    <col min="75" max="16384" width="9.5546875" style="96"/>
  </cols>
  <sheetData>
    <row r="1" spans="1:74" ht="13.35" customHeight="1" x14ac:dyDescent="0.25">
      <c r="A1" s="990" t="s">
        <v>483</v>
      </c>
      <c r="B1" s="1105" t="s">
        <v>770</v>
      </c>
      <c r="C1" s="1043"/>
      <c r="D1" s="1043"/>
      <c r="E1" s="1043"/>
      <c r="F1" s="1043"/>
      <c r="G1" s="1043"/>
      <c r="H1" s="1043"/>
      <c r="I1" s="1043"/>
      <c r="J1" s="1043"/>
      <c r="K1" s="1043"/>
      <c r="L1" s="1043"/>
      <c r="M1" s="1043"/>
      <c r="N1" s="1043"/>
      <c r="O1" s="1043"/>
      <c r="P1" s="1043"/>
      <c r="Q1" s="1043"/>
      <c r="R1" s="1043"/>
      <c r="S1" s="1043"/>
      <c r="T1" s="1043"/>
      <c r="U1" s="1043"/>
      <c r="V1" s="1043"/>
      <c r="W1" s="1043"/>
      <c r="X1" s="1043"/>
      <c r="Y1" s="1043"/>
      <c r="Z1" s="1043"/>
      <c r="AA1" s="1043"/>
      <c r="AB1" s="1043"/>
      <c r="AC1" s="1043"/>
      <c r="AD1" s="1043"/>
      <c r="AE1" s="1043"/>
      <c r="AF1" s="1043"/>
      <c r="AG1" s="1043"/>
      <c r="AH1" s="1043"/>
      <c r="AI1" s="1043"/>
      <c r="AJ1" s="1043"/>
      <c r="AK1" s="1043"/>
      <c r="AL1" s="1043"/>
    </row>
    <row r="2" spans="1:74" s="97" customFormat="1" ht="13.35" customHeight="1" x14ac:dyDescent="0.25">
      <c r="A2" s="991"/>
      <c r="B2" s="339" t="str">
        <f>"U.S. Energy Information Administration  |  Short-Term Energy Outlook  - "&amp;Dates!D1</f>
        <v>U.S. Energy Information Administration  |  Short-Term Energy Outlook  - September 2024</v>
      </c>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340"/>
      <c r="AL2" s="340"/>
      <c r="AY2" s="216"/>
      <c r="AZ2" s="216"/>
      <c r="BA2" s="216"/>
      <c r="BB2" s="216"/>
      <c r="BC2" s="216"/>
      <c r="BD2" s="848"/>
      <c r="BE2" s="848"/>
      <c r="BF2" s="848"/>
      <c r="BG2" s="216"/>
      <c r="BH2" s="216"/>
      <c r="BI2" s="216"/>
      <c r="BJ2" s="216"/>
    </row>
    <row r="3" spans="1:74" s="7" customFormat="1" ht="13.2" x14ac:dyDescent="0.25">
      <c r="A3" s="360" t="s">
        <v>785</v>
      </c>
      <c r="B3" s="9"/>
      <c r="C3" s="993">
        <f>Dates!D3</f>
        <v>2020</v>
      </c>
      <c r="D3" s="985"/>
      <c r="E3" s="985"/>
      <c r="F3" s="985"/>
      <c r="G3" s="985"/>
      <c r="H3" s="985"/>
      <c r="I3" s="985"/>
      <c r="J3" s="985"/>
      <c r="K3" s="985"/>
      <c r="L3" s="985"/>
      <c r="M3" s="985"/>
      <c r="N3" s="986"/>
      <c r="O3" s="993">
        <f>C3+1</f>
        <v>2021</v>
      </c>
      <c r="P3" s="994"/>
      <c r="Q3" s="994"/>
      <c r="R3" s="994"/>
      <c r="S3" s="994"/>
      <c r="T3" s="994"/>
      <c r="U3" s="994"/>
      <c r="V3" s="994"/>
      <c r="W3" s="994"/>
      <c r="X3" s="985"/>
      <c r="Y3" s="985"/>
      <c r="Z3" s="986"/>
      <c r="AA3" s="982">
        <f>O3+1</f>
        <v>2022</v>
      </c>
      <c r="AB3" s="985"/>
      <c r="AC3" s="985"/>
      <c r="AD3" s="985"/>
      <c r="AE3" s="985"/>
      <c r="AF3" s="985"/>
      <c r="AG3" s="985"/>
      <c r="AH3" s="985"/>
      <c r="AI3" s="985"/>
      <c r="AJ3" s="985"/>
      <c r="AK3" s="985"/>
      <c r="AL3" s="986"/>
      <c r="AM3" s="982">
        <f>AA3+1</f>
        <v>2023</v>
      </c>
      <c r="AN3" s="985"/>
      <c r="AO3" s="985"/>
      <c r="AP3" s="985"/>
      <c r="AQ3" s="985"/>
      <c r="AR3" s="985"/>
      <c r="AS3" s="985"/>
      <c r="AT3" s="985"/>
      <c r="AU3" s="985"/>
      <c r="AV3" s="985"/>
      <c r="AW3" s="985"/>
      <c r="AX3" s="986"/>
      <c r="AY3" s="982">
        <f>AM3+1</f>
        <v>2024</v>
      </c>
      <c r="AZ3" s="983"/>
      <c r="BA3" s="983"/>
      <c r="BB3" s="983"/>
      <c r="BC3" s="983"/>
      <c r="BD3" s="983"/>
      <c r="BE3" s="983"/>
      <c r="BF3" s="983"/>
      <c r="BG3" s="983"/>
      <c r="BH3" s="983"/>
      <c r="BI3" s="983"/>
      <c r="BJ3" s="984"/>
      <c r="BK3" s="982">
        <f>AY3+1</f>
        <v>2025</v>
      </c>
      <c r="BL3" s="985"/>
      <c r="BM3" s="985"/>
      <c r="BN3" s="985"/>
      <c r="BO3" s="985"/>
      <c r="BP3" s="985"/>
      <c r="BQ3" s="985"/>
      <c r="BR3" s="985"/>
      <c r="BS3" s="985"/>
      <c r="BT3" s="985"/>
      <c r="BU3" s="985"/>
      <c r="BV3" s="986"/>
    </row>
    <row r="4" spans="1:74" s="7" customFormat="1" ht="10.199999999999999"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695"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1" customHeight="1" x14ac:dyDescent="0.2">
      <c r="A5" s="6"/>
      <c r="B5" s="98" t="s">
        <v>91</v>
      </c>
      <c r="C5" s="587"/>
      <c r="D5" s="587"/>
      <c r="E5" s="587"/>
      <c r="F5" s="587"/>
      <c r="G5" s="587"/>
      <c r="H5" s="587"/>
      <c r="I5" s="587"/>
      <c r="J5" s="587"/>
      <c r="K5" s="587"/>
      <c r="L5" s="587"/>
      <c r="M5" s="587"/>
      <c r="N5" s="587"/>
      <c r="O5" s="587"/>
      <c r="P5" s="587"/>
      <c r="Q5" s="587"/>
      <c r="R5" s="587"/>
      <c r="S5" s="587"/>
      <c r="T5" s="587"/>
      <c r="U5" s="587"/>
      <c r="V5" s="587"/>
      <c r="W5" s="587"/>
      <c r="X5" s="587"/>
      <c r="Y5" s="587"/>
      <c r="Z5" s="587"/>
      <c r="AA5" s="587"/>
      <c r="AB5" s="587"/>
      <c r="AC5" s="587"/>
      <c r="AD5" s="587"/>
      <c r="AE5" s="587"/>
      <c r="AF5" s="587"/>
      <c r="AG5" s="587"/>
      <c r="AH5" s="587"/>
      <c r="AI5" s="587"/>
      <c r="AJ5" s="587"/>
      <c r="AK5" s="587"/>
      <c r="AL5" s="587"/>
      <c r="AM5" s="587"/>
      <c r="AN5" s="587"/>
      <c r="AO5" s="587"/>
      <c r="AP5" s="587"/>
      <c r="AQ5" s="587"/>
      <c r="AR5" s="587"/>
      <c r="AS5" s="587"/>
      <c r="AT5" s="587"/>
      <c r="AU5" s="587"/>
      <c r="AV5" s="587"/>
      <c r="AW5" s="587"/>
      <c r="AX5" s="587"/>
      <c r="AY5" s="214"/>
      <c r="AZ5" s="214"/>
      <c r="BA5" s="214"/>
      <c r="BB5" s="587"/>
      <c r="BC5" s="214"/>
      <c r="BD5" s="849"/>
      <c r="BE5" s="849"/>
      <c r="BF5" s="849"/>
      <c r="BG5" s="590"/>
      <c r="BH5" s="590"/>
      <c r="BI5" s="590"/>
      <c r="BJ5" s="591"/>
      <c r="BK5" s="591"/>
      <c r="BL5" s="591"/>
      <c r="BM5" s="591"/>
      <c r="BN5" s="591"/>
      <c r="BO5" s="591"/>
      <c r="BP5" s="591"/>
      <c r="BQ5" s="591"/>
      <c r="BR5" s="591"/>
      <c r="BS5" s="591"/>
      <c r="BT5" s="591"/>
      <c r="BU5" s="591"/>
      <c r="BV5" s="591"/>
    </row>
    <row r="6" spans="1:74" ht="11.1" customHeight="1" x14ac:dyDescent="0.2">
      <c r="A6" s="6" t="s">
        <v>288</v>
      </c>
      <c r="B6" s="594" t="s">
        <v>1188</v>
      </c>
      <c r="C6" s="432">
        <v>741.10472246999996</v>
      </c>
      <c r="D6" s="432">
        <v>653.30994587999999</v>
      </c>
      <c r="E6" s="432">
        <v>485.19837997000002</v>
      </c>
      <c r="F6" s="432">
        <v>359.71419698</v>
      </c>
      <c r="G6" s="432">
        <v>156.93759251</v>
      </c>
      <c r="H6" s="432">
        <v>25.445363844999999</v>
      </c>
      <c r="I6" s="432">
        <v>4.6573538821999998</v>
      </c>
      <c r="J6" s="432">
        <v>7.2236088473000004</v>
      </c>
      <c r="K6" s="432">
        <v>58.244175189000003</v>
      </c>
      <c r="L6" s="432">
        <v>248.19324584</v>
      </c>
      <c r="M6" s="432">
        <v>422.77161490999998</v>
      </c>
      <c r="N6" s="432">
        <v>751.45291795000003</v>
      </c>
      <c r="O6" s="432">
        <v>804.64799478999998</v>
      </c>
      <c r="P6" s="432">
        <v>793.98244457999999</v>
      </c>
      <c r="Q6" s="432">
        <v>508.32085900999999</v>
      </c>
      <c r="R6" s="432">
        <v>308.25292347999999</v>
      </c>
      <c r="S6" s="432">
        <v>151.07068433000001</v>
      </c>
      <c r="T6" s="432">
        <v>12.330113461</v>
      </c>
      <c r="U6" s="432">
        <v>4.5616309511999997</v>
      </c>
      <c r="V6" s="432">
        <v>5.9720163247000002</v>
      </c>
      <c r="W6" s="432">
        <v>40.066163111000002</v>
      </c>
      <c r="X6" s="432">
        <v>179.99051281000001</v>
      </c>
      <c r="Y6" s="432">
        <v>509.39802329000003</v>
      </c>
      <c r="Z6" s="432">
        <v>615.69717188000004</v>
      </c>
      <c r="AA6" s="432">
        <v>914.31612460999997</v>
      </c>
      <c r="AB6" s="432">
        <v>712.07821869999998</v>
      </c>
      <c r="AC6" s="432">
        <v>524.73971004999999</v>
      </c>
      <c r="AD6" s="432">
        <v>341.71330318000003</v>
      </c>
      <c r="AE6" s="432">
        <v>122.31098531000001</v>
      </c>
      <c r="AF6" s="432">
        <v>25.919205014999999</v>
      </c>
      <c r="AG6" s="432">
        <v>3.6341984293</v>
      </c>
      <c r="AH6" s="432">
        <v>5.8200687941</v>
      </c>
      <c r="AI6" s="432">
        <v>44.461342389999999</v>
      </c>
      <c r="AJ6" s="432">
        <v>257.62061211999998</v>
      </c>
      <c r="AK6" s="432">
        <v>511.37259153000002</v>
      </c>
      <c r="AL6" s="432">
        <v>781.20562273999997</v>
      </c>
      <c r="AM6" s="432">
        <v>715.23375395999994</v>
      </c>
      <c r="AN6" s="432">
        <v>621.00019397999995</v>
      </c>
      <c r="AO6" s="432">
        <v>586.13161427</v>
      </c>
      <c r="AP6" s="432">
        <v>296.84373728999998</v>
      </c>
      <c r="AQ6" s="432">
        <v>144.89089078000001</v>
      </c>
      <c r="AR6" s="432">
        <v>42.785871036000003</v>
      </c>
      <c r="AS6" s="432">
        <v>4.8533721611000002</v>
      </c>
      <c r="AT6" s="432">
        <v>9.8052067673999996</v>
      </c>
      <c r="AU6" s="432">
        <v>46.180247096000002</v>
      </c>
      <c r="AV6" s="432">
        <v>206.47005562000001</v>
      </c>
      <c r="AW6" s="432">
        <v>504.37625181999999</v>
      </c>
      <c r="AX6" s="432">
        <v>624.38346144000002</v>
      </c>
      <c r="AY6" s="432">
        <v>841.22422635999999</v>
      </c>
      <c r="AZ6" s="432">
        <v>575.41798851999999</v>
      </c>
      <c r="BA6" s="432">
        <v>489.52199509000002</v>
      </c>
      <c r="BB6" s="432">
        <v>280.54500297999999</v>
      </c>
      <c r="BC6" s="432">
        <v>112.86286615</v>
      </c>
      <c r="BD6" s="703">
        <v>19.564735029000001</v>
      </c>
      <c r="BE6" s="703">
        <v>3.8148152443000001</v>
      </c>
      <c r="BF6" s="703">
        <v>11.716461733999999</v>
      </c>
      <c r="BG6" s="403">
        <v>47.032251428999999</v>
      </c>
      <c r="BH6" s="403">
        <v>239.99914131</v>
      </c>
      <c r="BI6" s="403">
        <v>485.78866319999997</v>
      </c>
      <c r="BJ6" s="403">
        <v>724.18281163999995</v>
      </c>
      <c r="BK6" s="403">
        <v>802.56433245000005</v>
      </c>
      <c r="BL6" s="403">
        <v>653.26015454000003</v>
      </c>
      <c r="BM6" s="403">
        <v>532.63795863999997</v>
      </c>
      <c r="BN6" s="403">
        <v>301.58816174999998</v>
      </c>
      <c r="BO6" s="403">
        <v>136.00182931000001</v>
      </c>
      <c r="BP6" s="403">
        <v>31.21405013</v>
      </c>
      <c r="BQ6" s="403">
        <v>7.3001380483</v>
      </c>
      <c r="BR6" s="403">
        <v>11.202278826000001</v>
      </c>
      <c r="BS6" s="403">
        <v>55.633375092000001</v>
      </c>
      <c r="BT6" s="403">
        <v>238.80845228000001</v>
      </c>
      <c r="BU6" s="403">
        <v>483.51468353000001</v>
      </c>
      <c r="BV6" s="403">
        <v>720.87491465999994</v>
      </c>
    </row>
    <row r="7" spans="1:74" ht="11.1" customHeight="1" x14ac:dyDescent="0.2">
      <c r="A7" s="6" t="s">
        <v>43</v>
      </c>
      <c r="B7" s="897" t="s">
        <v>1033</v>
      </c>
      <c r="C7" s="432">
        <v>1032.0228196999999</v>
      </c>
      <c r="D7" s="432">
        <v>923.77015888000005</v>
      </c>
      <c r="E7" s="432">
        <v>778.08133774999999</v>
      </c>
      <c r="F7" s="432">
        <v>654.85598531000005</v>
      </c>
      <c r="G7" s="432">
        <v>288.94624463999997</v>
      </c>
      <c r="H7" s="432">
        <v>28.531485427</v>
      </c>
      <c r="I7" s="432">
        <v>1.1275709508</v>
      </c>
      <c r="J7" s="432">
        <v>9.7195839300000006</v>
      </c>
      <c r="K7" s="432">
        <v>103.71217621</v>
      </c>
      <c r="L7" s="432">
        <v>398.69769874999997</v>
      </c>
      <c r="M7" s="432">
        <v>615.44180194</v>
      </c>
      <c r="N7" s="432">
        <v>986.81164506000005</v>
      </c>
      <c r="O7" s="432">
        <v>1123.5676960000001</v>
      </c>
      <c r="P7" s="432">
        <v>1051.9317418000001</v>
      </c>
      <c r="Q7" s="432">
        <v>837.37018873</v>
      </c>
      <c r="R7" s="432">
        <v>519.74377898</v>
      </c>
      <c r="S7" s="432">
        <v>246.55995970999999</v>
      </c>
      <c r="T7" s="432">
        <v>14.961055336999999</v>
      </c>
      <c r="U7" s="432">
        <v>12.639136199999999</v>
      </c>
      <c r="V7" s="432">
        <v>3.6068559945000001</v>
      </c>
      <c r="W7" s="432">
        <v>68.287536575000004</v>
      </c>
      <c r="X7" s="432">
        <v>279.26189337</v>
      </c>
      <c r="Y7" s="432">
        <v>727.35829390000004</v>
      </c>
      <c r="Z7" s="432">
        <v>914.08163895999996</v>
      </c>
      <c r="AA7" s="432">
        <v>1303.0142062</v>
      </c>
      <c r="AB7" s="432">
        <v>993.75945196999999</v>
      </c>
      <c r="AC7" s="432">
        <v>840.97146512999996</v>
      </c>
      <c r="AD7" s="432">
        <v>543.87048593999998</v>
      </c>
      <c r="AE7" s="432">
        <v>186.87449261</v>
      </c>
      <c r="AF7" s="432">
        <v>53.364625283000002</v>
      </c>
      <c r="AG7" s="432">
        <v>3.0061351348000001</v>
      </c>
      <c r="AH7" s="432">
        <v>3.4726439453000002</v>
      </c>
      <c r="AI7" s="432">
        <v>108.09723455</v>
      </c>
      <c r="AJ7" s="432">
        <v>386.41676196999998</v>
      </c>
      <c r="AK7" s="432">
        <v>613.65580666000005</v>
      </c>
      <c r="AL7" s="432">
        <v>982.71881594000001</v>
      </c>
      <c r="AM7" s="432">
        <v>923.73899926000001</v>
      </c>
      <c r="AN7" s="432">
        <v>939.06698474999996</v>
      </c>
      <c r="AO7" s="432">
        <v>848.57347155000002</v>
      </c>
      <c r="AP7" s="432">
        <v>466.87990152999998</v>
      </c>
      <c r="AQ7" s="432">
        <v>281.87982590000001</v>
      </c>
      <c r="AR7" s="432">
        <v>67.373108176000002</v>
      </c>
      <c r="AS7" s="432">
        <v>1.1638670903999999</v>
      </c>
      <c r="AT7" s="432">
        <v>24.650642376</v>
      </c>
      <c r="AU7" s="432">
        <v>64.647576106000002</v>
      </c>
      <c r="AV7" s="432">
        <v>285.42991147999999</v>
      </c>
      <c r="AW7" s="432">
        <v>786.15253142999995</v>
      </c>
      <c r="AX7" s="432">
        <v>851.80996467</v>
      </c>
      <c r="AY7" s="432">
        <v>1086.5679613</v>
      </c>
      <c r="AZ7" s="432">
        <v>911.24546416999999</v>
      </c>
      <c r="BA7" s="432">
        <v>764.11756525999999</v>
      </c>
      <c r="BB7" s="432">
        <v>540.05980695000005</v>
      </c>
      <c r="BC7" s="432">
        <v>187.11707491999999</v>
      </c>
      <c r="BD7" s="703">
        <v>17.452391397</v>
      </c>
      <c r="BE7" s="703">
        <v>0.67984495416000001</v>
      </c>
      <c r="BF7" s="703">
        <v>22.937527246999998</v>
      </c>
      <c r="BG7" s="403">
        <v>85.094409002000006</v>
      </c>
      <c r="BH7" s="403">
        <v>400.62134687999998</v>
      </c>
      <c r="BI7" s="403">
        <v>671.03993580999997</v>
      </c>
      <c r="BJ7" s="403">
        <v>964.89637405999997</v>
      </c>
      <c r="BK7" s="403">
        <v>1125.6728707</v>
      </c>
      <c r="BL7" s="403">
        <v>964.71473478999997</v>
      </c>
      <c r="BM7" s="403">
        <v>852.82394576000002</v>
      </c>
      <c r="BN7" s="403">
        <v>523.71585904999995</v>
      </c>
      <c r="BO7" s="403">
        <v>246.85630282</v>
      </c>
      <c r="BP7" s="403">
        <v>47.584338774999999</v>
      </c>
      <c r="BQ7" s="403">
        <v>8.0522573294999997</v>
      </c>
      <c r="BR7" s="403">
        <v>17.345838908000001</v>
      </c>
      <c r="BS7" s="403">
        <v>104.59810037</v>
      </c>
      <c r="BT7" s="403">
        <v>398.99199711</v>
      </c>
      <c r="BU7" s="403">
        <v>668.32840845999999</v>
      </c>
      <c r="BV7" s="403">
        <v>961.00982028999999</v>
      </c>
    </row>
    <row r="8" spans="1:74" ht="11.1" customHeight="1" x14ac:dyDescent="0.2">
      <c r="A8" s="6" t="s">
        <v>44</v>
      </c>
      <c r="B8" s="897" t="s">
        <v>1034</v>
      </c>
      <c r="C8" s="432">
        <v>954.09183670000004</v>
      </c>
      <c r="D8" s="432">
        <v>837.16509020000001</v>
      </c>
      <c r="E8" s="432">
        <v>668.31296324000004</v>
      </c>
      <c r="F8" s="432">
        <v>564.97234510999999</v>
      </c>
      <c r="G8" s="432">
        <v>248.88983182000001</v>
      </c>
      <c r="H8" s="432">
        <v>17.445637744999999</v>
      </c>
      <c r="I8" s="432">
        <v>1E-10</v>
      </c>
      <c r="J8" s="432">
        <v>3.5971194484</v>
      </c>
      <c r="K8" s="432">
        <v>79.046584182999993</v>
      </c>
      <c r="L8" s="432">
        <v>336.01703044999999</v>
      </c>
      <c r="M8" s="432">
        <v>546.28044614999999</v>
      </c>
      <c r="N8" s="432">
        <v>942.90175001</v>
      </c>
      <c r="O8" s="432">
        <v>1064.7729592000001</v>
      </c>
      <c r="P8" s="432">
        <v>1015.7124414</v>
      </c>
      <c r="Q8" s="432">
        <v>736.27220774</v>
      </c>
      <c r="R8" s="432">
        <v>440.36854163999999</v>
      </c>
      <c r="S8" s="432">
        <v>215.45598419000001</v>
      </c>
      <c r="T8" s="432">
        <v>9.6065518213000001</v>
      </c>
      <c r="U8" s="432">
        <v>3.7519907913999999</v>
      </c>
      <c r="V8" s="432">
        <v>2.0301915687999998</v>
      </c>
      <c r="W8" s="432">
        <v>50.331768085999997</v>
      </c>
      <c r="X8" s="432">
        <v>206.20977456</v>
      </c>
      <c r="Y8" s="432">
        <v>707.94392373000005</v>
      </c>
      <c r="Z8" s="432">
        <v>809.10280587</v>
      </c>
      <c r="AA8" s="432">
        <v>1242.3172026</v>
      </c>
      <c r="AB8" s="432">
        <v>932.57346285999995</v>
      </c>
      <c r="AC8" s="432">
        <v>758.38709340000003</v>
      </c>
      <c r="AD8" s="432">
        <v>494.67852083000002</v>
      </c>
      <c r="AE8" s="432">
        <v>145.75952298000001</v>
      </c>
      <c r="AF8" s="432">
        <v>27.067609506</v>
      </c>
      <c r="AG8" s="432">
        <v>1.7172393877000001</v>
      </c>
      <c r="AH8" s="432">
        <v>3.4246497737000001</v>
      </c>
      <c r="AI8" s="432">
        <v>67.367376414000006</v>
      </c>
      <c r="AJ8" s="432">
        <v>393.42772398</v>
      </c>
      <c r="AK8" s="432">
        <v>588.43353099000001</v>
      </c>
      <c r="AL8" s="432">
        <v>980.45016303</v>
      </c>
      <c r="AM8" s="432">
        <v>842.98076676000005</v>
      </c>
      <c r="AN8" s="432">
        <v>813.58732077000002</v>
      </c>
      <c r="AO8" s="432">
        <v>795.39369537000005</v>
      </c>
      <c r="AP8" s="432">
        <v>367.55365525000002</v>
      </c>
      <c r="AQ8" s="432">
        <v>241.71286474999999</v>
      </c>
      <c r="AR8" s="432">
        <v>43.818236452999997</v>
      </c>
      <c r="AS8" s="432">
        <v>1.2453464167999999</v>
      </c>
      <c r="AT8" s="432">
        <v>12.803429725999999</v>
      </c>
      <c r="AU8" s="432">
        <v>56.476045290999998</v>
      </c>
      <c r="AV8" s="432">
        <v>270.66033363000003</v>
      </c>
      <c r="AW8" s="432">
        <v>711.91018200999997</v>
      </c>
      <c r="AX8" s="432">
        <v>788.93857444000002</v>
      </c>
      <c r="AY8" s="432">
        <v>1020.9041516</v>
      </c>
      <c r="AZ8" s="432">
        <v>828.96041805000004</v>
      </c>
      <c r="BA8" s="432">
        <v>668.33749881000006</v>
      </c>
      <c r="BB8" s="432">
        <v>428.63775752999999</v>
      </c>
      <c r="BC8" s="432">
        <v>124.47299989</v>
      </c>
      <c r="BD8" s="703">
        <v>9.0087706845</v>
      </c>
      <c r="BE8" s="703">
        <v>0.4667356232</v>
      </c>
      <c r="BF8" s="703">
        <v>10.803571699000001</v>
      </c>
      <c r="BG8" s="403">
        <v>60.153876181999998</v>
      </c>
      <c r="BH8" s="403">
        <v>342.88416207</v>
      </c>
      <c r="BI8" s="403">
        <v>620.48674412000003</v>
      </c>
      <c r="BJ8" s="403">
        <v>901.07576588999996</v>
      </c>
      <c r="BK8" s="403">
        <v>1051.0880202999999</v>
      </c>
      <c r="BL8" s="403">
        <v>895.84037125999998</v>
      </c>
      <c r="BM8" s="403">
        <v>774.36313623000001</v>
      </c>
      <c r="BN8" s="403">
        <v>442.27123607999999</v>
      </c>
      <c r="BO8" s="403">
        <v>187.85919369999999</v>
      </c>
      <c r="BP8" s="403">
        <v>23.603764167000001</v>
      </c>
      <c r="BQ8" s="403">
        <v>4.2532514918000004</v>
      </c>
      <c r="BR8" s="403">
        <v>9.7237294326000008</v>
      </c>
      <c r="BS8" s="403">
        <v>71.626990375000005</v>
      </c>
      <c r="BT8" s="403">
        <v>341.51726473000002</v>
      </c>
      <c r="BU8" s="403">
        <v>618.04134605000002</v>
      </c>
      <c r="BV8" s="403">
        <v>897.53971597999998</v>
      </c>
    </row>
    <row r="9" spans="1:74" ht="11.1" customHeight="1" x14ac:dyDescent="0.2">
      <c r="A9" s="6" t="s">
        <v>45</v>
      </c>
      <c r="B9" s="897" t="s">
        <v>1035</v>
      </c>
      <c r="C9" s="432">
        <v>1051.3233210999999</v>
      </c>
      <c r="D9" s="432">
        <v>1001.6053726</v>
      </c>
      <c r="E9" s="432">
        <v>733.51830493</v>
      </c>
      <c r="F9" s="432">
        <v>566.12934569000004</v>
      </c>
      <c r="G9" s="432">
        <v>256.36267660999999</v>
      </c>
      <c r="H9" s="432">
        <v>22.446345918999999</v>
      </c>
      <c r="I9" s="432">
        <v>0.71091821838000002</v>
      </c>
      <c r="J9" s="432">
        <v>13.203157674</v>
      </c>
      <c r="K9" s="432">
        <v>111.43596565999999</v>
      </c>
      <c r="L9" s="432">
        <v>464.32845329000003</v>
      </c>
      <c r="M9" s="432">
        <v>599.03717386000005</v>
      </c>
      <c r="N9" s="432">
        <v>1034.9155956</v>
      </c>
      <c r="O9" s="432">
        <v>1146.5894567</v>
      </c>
      <c r="P9" s="432">
        <v>1248.6708587999999</v>
      </c>
      <c r="Q9" s="432">
        <v>689.88724950999995</v>
      </c>
      <c r="R9" s="432">
        <v>448.18288357</v>
      </c>
      <c r="S9" s="432">
        <v>243.03244993999999</v>
      </c>
      <c r="T9" s="432">
        <v>14.459045795</v>
      </c>
      <c r="U9" s="432">
        <v>6.6672459223000002</v>
      </c>
      <c r="V9" s="432">
        <v>5.2777234602999998</v>
      </c>
      <c r="W9" s="432">
        <v>57.300315513999998</v>
      </c>
      <c r="X9" s="432">
        <v>227.07620548</v>
      </c>
      <c r="Y9" s="432">
        <v>780.13006084999995</v>
      </c>
      <c r="Z9" s="432">
        <v>879.88806352999995</v>
      </c>
      <c r="AA9" s="432">
        <v>1391.4270125999999</v>
      </c>
      <c r="AB9" s="432">
        <v>1084.3804563000001</v>
      </c>
      <c r="AC9" s="432">
        <v>790.97928195999998</v>
      </c>
      <c r="AD9" s="432">
        <v>567.14694282999994</v>
      </c>
      <c r="AE9" s="432">
        <v>159.43668163000001</v>
      </c>
      <c r="AF9" s="432">
        <v>26.037106503</v>
      </c>
      <c r="AG9" s="432">
        <v>3.4256341402000001</v>
      </c>
      <c r="AH9" s="432">
        <v>13.614404492</v>
      </c>
      <c r="AI9" s="432">
        <v>82.050526809000004</v>
      </c>
      <c r="AJ9" s="432">
        <v>425.39340023</v>
      </c>
      <c r="AK9" s="432">
        <v>694.64273044000004</v>
      </c>
      <c r="AL9" s="432">
        <v>1105.3848055000001</v>
      </c>
      <c r="AM9" s="432">
        <v>997.12053673000003</v>
      </c>
      <c r="AN9" s="432">
        <v>879.79462386</v>
      </c>
      <c r="AO9" s="432">
        <v>849.22746666</v>
      </c>
      <c r="AP9" s="432">
        <v>441.20255307999997</v>
      </c>
      <c r="AQ9" s="432">
        <v>215.18336187</v>
      </c>
      <c r="AR9" s="432">
        <v>43.118772227000001</v>
      </c>
      <c r="AS9" s="432">
        <v>6.5958366069999999</v>
      </c>
      <c r="AT9" s="432">
        <v>21.150219873000001</v>
      </c>
      <c r="AU9" s="432">
        <v>67.438801256000005</v>
      </c>
      <c r="AV9" s="432">
        <v>338.00117519999998</v>
      </c>
      <c r="AW9" s="432">
        <v>735.81846739000002</v>
      </c>
      <c r="AX9" s="432">
        <v>825.04508275000001</v>
      </c>
      <c r="AY9" s="432">
        <v>1191.6952068999999</v>
      </c>
      <c r="AZ9" s="432">
        <v>774.91771209000001</v>
      </c>
      <c r="BA9" s="432">
        <v>689.28218622999998</v>
      </c>
      <c r="BB9" s="432">
        <v>393.31499011</v>
      </c>
      <c r="BC9" s="432">
        <v>134.25849776000001</v>
      </c>
      <c r="BD9" s="703">
        <v>19.599938679000001</v>
      </c>
      <c r="BE9" s="703">
        <v>7.1069395369999997</v>
      </c>
      <c r="BF9" s="703">
        <v>26.203919954</v>
      </c>
      <c r="BG9" s="403">
        <v>82.436214196999998</v>
      </c>
      <c r="BH9" s="403">
        <v>381.54965284999997</v>
      </c>
      <c r="BI9" s="403">
        <v>712.58970164000004</v>
      </c>
      <c r="BJ9" s="403">
        <v>1040.3837047</v>
      </c>
      <c r="BK9" s="403">
        <v>1194.994807</v>
      </c>
      <c r="BL9" s="403">
        <v>993.10283644000003</v>
      </c>
      <c r="BM9" s="403">
        <v>813.45294151999997</v>
      </c>
      <c r="BN9" s="403">
        <v>461.11768221</v>
      </c>
      <c r="BO9" s="403">
        <v>205.79746173000001</v>
      </c>
      <c r="BP9" s="403">
        <v>34.169600086000003</v>
      </c>
      <c r="BQ9" s="403">
        <v>8.3946541528999994</v>
      </c>
      <c r="BR9" s="403">
        <v>19.288269401000001</v>
      </c>
      <c r="BS9" s="403">
        <v>92.722803815000006</v>
      </c>
      <c r="BT9" s="403">
        <v>380.60297403999999</v>
      </c>
      <c r="BU9" s="403">
        <v>710.84719604999998</v>
      </c>
      <c r="BV9" s="403">
        <v>1037.8551081999999</v>
      </c>
    </row>
    <row r="10" spans="1:74" ht="11.1" customHeight="1" x14ac:dyDescent="0.2">
      <c r="A10" s="6" t="s">
        <v>46</v>
      </c>
      <c r="B10" s="897" t="s">
        <v>1036</v>
      </c>
      <c r="C10" s="432">
        <v>1224.9018519000001</v>
      </c>
      <c r="D10" s="432">
        <v>1071.0960786000001</v>
      </c>
      <c r="E10" s="432">
        <v>745.11544862999995</v>
      </c>
      <c r="F10" s="432">
        <v>532.87825363000002</v>
      </c>
      <c r="G10" s="432">
        <v>245.90322272</v>
      </c>
      <c r="H10" s="432">
        <v>20.881568912999999</v>
      </c>
      <c r="I10" s="432">
        <v>5.8485439827999999</v>
      </c>
      <c r="J10" s="432">
        <v>18.315992832999999</v>
      </c>
      <c r="K10" s="432">
        <v>142.87825705</v>
      </c>
      <c r="L10" s="432">
        <v>556.30720716999997</v>
      </c>
      <c r="M10" s="432">
        <v>664.03974761999996</v>
      </c>
      <c r="N10" s="432">
        <v>1097.8312192999999</v>
      </c>
      <c r="O10" s="432">
        <v>1180.5906582</v>
      </c>
      <c r="P10" s="432">
        <v>1375.470227</v>
      </c>
      <c r="Q10" s="432">
        <v>672.71562667000001</v>
      </c>
      <c r="R10" s="432">
        <v>478.12653501</v>
      </c>
      <c r="S10" s="432">
        <v>225.35851156999999</v>
      </c>
      <c r="T10" s="432">
        <v>13.861752726000001</v>
      </c>
      <c r="U10" s="432">
        <v>8.0376529556000005</v>
      </c>
      <c r="V10" s="432">
        <v>11.587380506000001</v>
      </c>
      <c r="W10" s="432">
        <v>67.846260490999995</v>
      </c>
      <c r="X10" s="432">
        <v>295.41914229999998</v>
      </c>
      <c r="Y10" s="432">
        <v>737.60317382999995</v>
      </c>
      <c r="Z10" s="432">
        <v>994.55494104000002</v>
      </c>
      <c r="AA10" s="432">
        <v>1441.9756434999999</v>
      </c>
      <c r="AB10" s="432">
        <v>1194.1732147</v>
      </c>
      <c r="AC10" s="432">
        <v>847.29932485999996</v>
      </c>
      <c r="AD10" s="432">
        <v>577.54203514000005</v>
      </c>
      <c r="AE10" s="432">
        <v>184.62231029</v>
      </c>
      <c r="AF10" s="432">
        <v>29.588797019000001</v>
      </c>
      <c r="AG10" s="432">
        <v>9.1540829515999995</v>
      </c>
      <c r="AH10" s="432">
        <v>18.210174415000001</v>
      </c>
      <c r="AI10" s="432">
        <v>83.933587075999995</v>
      </c>
      <c r="AJ10" s="432">
        <v>404.96444272000002</v>
      </c>
      <c r="AK10" s="432">
        <v>825.08986281</v>
      </c>
      <c r="AL10" s="432">
        <v>1288.8282085999999</v>
      </c>
      <c r="AM10" s="432">
        <v>1183.9913357999999</v>
      </c>
      <c r="AN10" s="432">
        <v>1030.9872677000001</v>
      </c>
      <c r="AO10" s="432">
        <v>955.94207858000004</v>
      </c>
      <c r="AP10" s="432">
        <v>488.96487149000001</v>
      </c>
      <c r="AQ10" s="432">
        <v>145.44168898000001</v>
      </c>
      <c r="AR10" s="432">
        <v>22.714635557000001</v>
      </c>
      <c r="AS10" s="432">
        <v>16.919320266</v>
      </c>
      <c r="AT10" s="432">
        <v>16.770033236</v>
      </c>
      <c r="AU10" s="432">
        <v>58.611271064999997</v>
      </c>
      <c r="AV10" s="432">
        <v>361.40571741999997</v>
      </c>
      <c r="AW10" s="432">
        <v>746.68854854000006</v>
      </c>
      <c r="AX10" s="432">
        <v>903.91274123999995</v>
      </c>
      <c r="AY10" s="432">
        <v>1340.9040952</v>
      </c>
      <c r="AZ10" s="432">
        <v>760.52922623999996</v>
      </c>
      <c r="BA10" s="432">
        <v>738.41620664000004</v>
      </c>
      <c r="BB10" s="432">
        <v>398.24699231</v>
      </c>
      <c r="BC10" s="432">
        <v>164.76280724</v>
      </c>
      <c r="BD10" s="703">
        <v>34.912064016999999</v>
      </c>
      <c r="BE10" s="703">
        <v>12.197300528</v>
      </c>
      <c r="BF10" s="703">
        <v>23.148804207000001</v>
      </c>
      <c r="BG10" s="403">
        <v>101.09792143999999</v>
      </c>
      <c r="BH10" s="403">
        <v>411.59362403</v>
      </c>
      <c r="BI10" s="403">
        <v>786.51150157999996</v>
      </c>
      <c r="BJ10" s="403">
        <v>1156.1665005</v>
      </c>
      <c r="BK10" s="403">
        <v>1297.2935775000001</v>
      </c>
      <c r="BL10" s="403">
        <v>1049.5595717000001</v>
      </c>
      <c r="BM10" s="403">
        <v>824.81730444000004</v>
      </c>
      <c r="BN10" s="403">
        <v>461.34076010000001</v>
      </c>
      <c r="BO10" s="403">
        <v>202.60343943999999</v>
      </c>
      <c r="BP10" s="403">
        <v>42.238617236000003</v>
      </c>
      <c r="BQ10" s="403">
        <v>14.426008605</v>
      </c>
      <c r="BR10" s="403">
        <v>25.249131950999999</v>
      </c>
      <c r="BS10" s="403">
        <v>114.18008771</v>
      </c>
      <c r="BT10" s="403">
        <v>411.28291517000002</v>
      </c>
      <c r="BU10" s="403">
        <v>785.75303372999997</v>
      </c>
      <c r="BV10" s="403">
        <v>1154.9740798</v>
      </c>
    </row>
    <row r="11" spans="1:74" ht="11.1" customHeight="1" x14ac:dyDescent="0.2">
      <c r="A11" s="6" t="s">
        <v>195</v>
      </c>
      <c r="B11" s="897" t="s">
        <v>1096</v>
      </c>
      <c r="C11" s="432">
        <v>482.70153821000002</v>
      </c>
      <c r="D11" s="432">
        <v>397.51166554999998</v>
      </c>
      <c r="E11" s="432">
        <v>231.96480549</v>
      </c>
      <c r="F11" s="432">
        <v>177.7116206</v>
      </c>
      <c r="G11" s="432">
        <v>74.314558439999999</v>
      </c>
      <c r="H11" s="432">
        <v>1.7384405403000001</v>
      </c>
      <c r="I11" s="432">
        <v>1E-10</v>
      </c>
      <c r="J11" s="432">
        <v>5.4020233366000002E-2</v>
      </c>
      <c r="K11" s="432">
        <v>17.085182694</v>
      </c>
      <c r="L11" s="432">
        <v>96.519837534999994</v>
      </c>
      <c r="M11" s="432">
        <v>227.04413097</v>
      </c>
      <c r="N11" s="432">
        <v>556.70732238999994</v>
      </c>
      <c r="O11" s="432">
        <v>578.64354257000002</v>
      </c>
      <c r="P11" s="432">
        <v>484.56288566000001</v>
      </c>
      <c r="Q11" s="432">
        <v>283.24543870999997</v>
      </c>
      <c r="R11" s="432">
        <v>153.66372398999999</v>
      </c>
      <c r="S11" s="432">
        <v>56.477456748000002</v>
      </c>
      <c r="T11" s="432">
        <v>1.1237760080999999</v>
      </c>
      <c r="U11" s="432">
        <v>5.3417047749000003E-2</v>
      </c>
      <c r="V11" s="432">
        <v>2.6670443310999999E-2</v>
      </c>
      <c r="W11" s="432">
        <v>10.162156752</v>
      </c>
      <c r="X11" s="432">
        <v>69.664841640999995</v>
      </c>
      <c r="Y11" s="432">
        <v>377.71592988999998</v>
      </c>
      <c r="Z11" s="432">
        <v>350.70273836000001</v>
      </c>
      <c r="AA11" s="432">
        <v>644.47559729</v>
      </c>
      <c r="AB11" s="432">
        <v>411.88714298999997</v>
      </c>
      <c r="AC11" s="432">
        <v>285.91469734999998</v>
      </c>
      <c r="AD11" s="432">
        <v>156.41396365</v>
      </c>
      <c r="AE11" s="432">
        <v>30.902558474999999</v>
      </c>
      <c r="AF11" s="432">
        <v>0.94114973789</v>
      </c>
      <c r="AG11" s="432">
        <v>2.6236689242999999E-2</v>
      </c>
      <c r="AH11" s="432">
        <v>5.2408107699999998E-2</v>
      </c>
      <c r="AI11" s="432">
        <v>12.712600610999999</v>
      </c>
      <c r="AJ11" s="432">
        <v>176.58104170999999</v>
      </c>
      <c r="AK11" s="432">
        <v>267.38257207999999</v>
      </c>
      <c r="AL11" s="432">
        <v>536.08286201999999</v>
      </c>
      <c r="AM11" s="432">
        <v>450.63814266000003</v>
      </c>
      <c r="AN11" s="432">
        <v>307.77271559000002</v>
      </c>
      <c r="AO11" s="432">
        <v>303.15925537999999</v>
      </c>
      <c r="AP11" s="432">
        <v>116.88894672000001</v>
      </c>
      <c r="AQ11" s="432">
        <v>65.312422444999996</v>
      </c>
      <c r="AR11" s="432">
        <v>8.6019929744999999</v>
      </c>
      <c r="AS11" s="432">
        <v>2.5888256209E-2</v>
      </c>
      <c r="AT11" s="432">
        <v>0.18101507057999999</v>
      </c>
      <c r="AU11" s="432">
        <v>9.5931606317</v>
      </c>
      <c r="AV11" s="432">
        <v>110.57693576</v>
      </c>
      <c r="AW11" s="432">
        <v>325.92896958</v>
      </c>
      <c r="AX11" s="432">
        <v>454.31780866000003</v>
      </c>
      <c r="AY11" s="432">
        <v>575.27970111000002</v>
      </c>
      <c r="AZ11" s="432">
        <v>405.56398178000001</v>
      </c>
      <c r="BA11" s="432">
        <v>271.58859109999997</v>
      </c>
      <c r="BB11" s="432">
        <v>112.20746895000001</v>
      </c>
      <c r="BC11" s="432">
        <v>24.629363117</v>
      </c>
      <c r="BD11" s="703">
        <v>0.75112304316</v>
      </c>
      <c r="BE11" s="703">
        <v>2.5507423370999999E-2</v>
      </c>
      <c r="BF11" s="703">
        <v>2.0718074541</v>
      </c>
      <c r="BG11" s="403">
        <v>9.5151167590999997</v>
      </c>
      <c r="BH11" s="403">
        <v>119.63770042</v>
      </c>
      <c r="BI11" s="403">
        <v>298.22649289999998</v>
      </c>
      <c r="BJ11" s="403">
        <v>465.32549752</v>
      </c>
      <c r="BK11" s="403">
        <v>536.07254833000002</v>
      </c>
      <c r="BL11" s="403">
        <v>418.52913207</v>
      </c>
      <c r="BM11" s="403">
        <v>317.60184943000002</v>
      </c>
      <c r="BN11" s="403">
        <v>133.71653742000001</v>
      </c>
      <c r="BO11" s="403">
        <v>42.108741971999997</v>
      </c>
      <c r="BP11" s="403">
        <v>2.0048554457000001</v>
      </c>
      <c r="BQ11" s="403">
        <v>9.4217474480999999E-2</v>
      </c>
      <c r="BR11" s="403">
        <v>0.36299843261999998</v>
      </c>
      <c r="BS11" s="403">
        <v>11.932233006000001</v>
      </c>
      <c r="BT11" s="403">
        <v>118.57799819</v>
      </c>
      <c r="BU11" s="403">
        <v>295.73612405</v>
      </c>
      <c r="BV11" s="403">
        <v>461.50452137000002</v>
      </c>
    </row>
    <row r="12" spans="1:74" ht="11.1" customHeight="1" x14ac:dyDescent="0.2">
      <c r="A12" s="6" t="s">
        <v>47</v>
      </c>
      <c r="B12" s="897" t="s">
        <v>1038</v>
      </c>
      <c r="C12" s="432">
        <v>634.70356074999995</v>
      </c>
      <c r="D12" s="432">
        <v>553.83359602999997</v>
      </c>
      <c r="E12" s="432">
        <v>293.46867456000001</v>
      </c>
      <c r="F12" s="432">
        <v>247.84089427999999</v>
      </c>
      <c r="G12" s="432">
        <v>86.353977314000005</v>
      </c>
      <c r="H12" s="432">
        <v>2.6942681867</v>
      </c>
      <c r="I12" s="432">
        <v>1E-10</v>
      </c>
      <c r="J12" s="432">
        <v>1E-10</v>
      </c>
      <c r="K12" s="432">
        <v>19.959917004000001</v>
      </c>
      <c r="L12" s="432">
        <v>154.69882989999999</v>
      </c>
      <c r="M12" s="432">
        <v>344.57716076000003</v>
      </c>
      <c r="N12" s="432">
        <v>725.67203819999997</v>
      </c>
      <c r="O12" s="432">
        <v>737.73012720999998</v>
      </c>
      <c r="P12" s="432">
        <v>715.89944057000002</v>
      </c>
      <c r="Q12" s="432">
        <v>338.41729542000002</v>
      </c>
      <c r="R12" s="432">
        <v>231.06305125</v>
      </c>
      <c r="S12" s="432">
        <v>82.798963396000005</v>
      </c>
      <c r="T12" s="432">
        <v>0.92575261323000002</v>
      </c>
      <c r="U12" s="432">
        <v>1E-10</v>
      </c>
      <c r="V12" s="432">
        <v>1E-10</v>
      </c>
      <c r="W12" s="432">
        <v>19.680059015000001</v>
      </c>
      <c r="X12" s="432">
        <v>103.68462288000001</v>
      </c>
      <c r="Y12" s="432">
        <v>522.07290633000002</v>
      </c>
      <c r="Z12" s="432">
        <v>413.96229719000002</v>
      </c>
      <c r="AA12" s="432">
        <v>846.78897895</v>
      </c>
      <c r="AB12" s="432">
        <v>590.97886229999995</v>
      </c>
      <c r="AC12" s="432">
        <v>387.53855694999999</v>
      </c>
      <c r="AD12" s="432">
        <v>217.02470965000001</v>
      </c>
      <c r="AE12" s="432">
        <v>31.839521882</v>
      </c>
      <c r="AF12" s="432">
        <v>0.69125805808999996</v>
      </c>
      <c r="AG12" s="432">
        <v>1E-10</v>
      </c>
      <c r="AH12" s="432">
        <v>1E-10</v>
      </c>
      <c r="AI12" s="432">
        <v>22.604944401000001</v>
      </c>
      <c r="AJ12" s="432">
        <v>240.31627811999999</v>
      </c>
      <c r="AK12" s="432">
        <v>428.97923157000002</v>
      </c>
      <c r="AL12" s="432">
        <v>670.95365834999996</v>
      </c>
      <c r="AM12" s="432">
        <v>577.60210083000004</v>
      </c>
      <c r="AN12" s="432">
        <v>413.58311484000001</v>
      </c>
      <c r="AO12" s="432">
        <v>398.02181462999999</v>
      </c>
      <c r="AP12" s="432">
        <v>186.80906135000001</v>
      </c>
      <c r="AQ12" s="432">
        <v>62.187951212999998</v>
      </c>
      <c r="AR12" s="432">
        <v>7.2935467309000002</v>
      </c>
      <c r="AS12" s="432">
        <v>1E-10</v>
      </c>
      <c r="AT12" s="432">
        <v>1E-10</v>
      </c>
      <c r="AU12" s="432">
        <v>13.511285538999999</v>
      </c>
      <c r="AV12" s="432">
        <v>145.25600721999999</v>
      </c>
      <c r="AW12" s="432">
        <v>415.32094038999998</v>
      </c>
      <c r="AX12" s="432">
        <v>597.32739355000001</v>
      </c>
      <c r="AY12" s="432">
        <v>854.39183710999998</v>
      </c>
      <c r="AZ12" s="432">
        <v>448.68472974999997</v>
      </c>
      <c r="BA12" s="432">
        <v>357.17522233</v>
      </c>
      <c r="BB12" s="432">
        <v>137.93037257</v>
      </c>
      <c r="BC12" s="432">
        <v>28.183262544000002</v>
      </c>
      <c r="BD12" s="703">
        <v>0.22912376375999999</v>
      </c>
      <c r="BE12" s="703">
        <v>1E-10</v>
      </c>
      <c r="BF12" s="703">
        <v>1.9123068746</v>
      </c>
      <c r="BG12" s="403">
        <v>14.656100350999999</v>
      </c>
      <c r="BH12" s="403">
        <v>167.11691128999999</v>
      </c>
      <c r="BI12" s="403">
        <v>421.29746289000002</v>
      </c>
      <c r="BJ12" s="403">
        <v>639.42547778999995</v>
      </c>
      <c r="BK12" s="403">
        <v>722.14082206</v>
      </c>
      <c r="BL12" s="403">
        <v>552.30036446999998</v>
      </c>
      <c r="BM12" s="403">
        <v>410.62977477999999</v>
      </c>
      <c r="BN12" s="403">
        <v>176.34815387</v>
      </c>
      <c r="BO12" s="403">
        <v>53.864620690999999</v>
      </c>
      <c r="BP12" s="403">
        <v>2.1795989310000001</v>
      </c>
      <c r="BQ12" s="403">
        <v>0</v>
      </c>
      <c r="BR12" s="403">
        <v>0.21426820679</v>
      </c>
      <c r="BS12" s="403">
        <v>18.958540429999999</v>
      </c>
      <c r="BT12" s="403">
        <v>166.51723147999999</v>
      </c>
      <c r="BU12" s="403">
        <v>419.66427128999999</v>
      </c>
      <c r="BV12" s="403">
        <v>636.89436343</v>
      </c>
    </row>
    <row r="13" spans="1:74" ht="11.1" customHeight="1" x14ac:dyDescent="0.2">
      <c r="A13" s="6" t="s">
        <v>48</v>
      </c>
      <c r="B13" s="897" t="s">
        <v>1039</v>
      </c>
      <c r="C13" s="432">
        <v>429.23159300999998</v>
      </c>
      <c r="D13" s="432">
        <v>401.23064728999998</v>
      </c>
      <c r="E13" s="432">
        <v>138.07312067999999</v>
      </c>
      <c r="F13" s="432">
        <v>88.280471719000005</v>
      </c>
      <c r="G13" s="432">
        <v>12.749358926999999</v>
      </c>
      <c r="H13" s="432">
        <v>7.3734895297999994E-2</v>
      </c>
      <c r="I13" s="432">
        <v>1E-10</v>
      </c>
      <c r="J13" s="432">
        <v>0.24439559490000001</v>
      </c>
      <c r="K13" s="432">
        <v>7.5145871854999999</v>
      </c>
      <c r="L13" s="432">
        <v>83.416698909000004</v>
      </c>
      <c r="M13" s="432">
        <v>175.04549159000001</v>
      </c>
      <c r="N13" s="432">
        <v>476.28699280000001</v>
      </c>
      <c r="O13" s="432">
        <v>514.79363864000004</v>
      </c>
      <c r="P13" s="432">
        <v>580.12223784000003</v>
      </c>
      <c r="Q13" s="432">
        <v>199.94205805999999</v>
      </c>
      <c r="R13" s="432">
        <v>102.31886156</v>
      </c>
      <c r="S13" s="432">
        <v>18.141527</v>
      </c>
      <c r="T13" s="432">
        <v>7.3463738636000003E-2</v>
      </c>
      <c r="U13" s="432">
        <v>1E-10</v>
      </c>
      <c r="V13" s="432">
        <v>1E-10</v>
      </c>
      <c r="W13" s="432">
        <v>1.1673717824000001</v>
      </c>
      <c r="X13" s="432">
        <v>31.960703686999999</v>
      </c>
      <c r="Y13" s="432">
        <v>258.07646696</v>
      </c>
      <c r="Z13" s="432">
        <v>204.59756045</v>
      </c>
      <c r="AA13" s="432">
        <v>578.06206269999996</v>
      </c>
      <c r="AB13" s="432">
        <v>498.32938044999997</v>
      </c>
      <c r="AC13" s="432">
        <v>262.59877452000001</v>
      </c>
      <c r="AD13" s="432">
        <v>51.994966374999997</v>
      </c>
      <c r="AE13" s="432">
        <v>3.8519884523000001</v>
      </c>
      <c r="AF13" s="432">
        <v>1E-10</v>
      </c>
      <c r="AG13" s="432">
        <v>1E-10</v>
      </c>
      <c r="AH13" s="432">
        <v>7.2978675270999993E-2</v>
      </c>
      <c r="AI13" s="432">
        <v>1.6689889339999999</v>
      </c>
      <c r="AJ13" s="432">
        <v>66.241146071000003</v>
      </c>
      <c r="AK13" s="432">
        <v>298.20920704999997</v>
      </c>
      <c r="AL13" s="432">
        <v>438.72997717999999</v>
      </c>
      <c r="AM13" s="432">
        <v>401.71430021999998</v>
      </c>
      <c r="AN13" s="432">
        <v>328.17307793999998</v>
      </c>
      <c r="AO13" s="432">
        <v>199.05650761999999</v>
      </c>
      <c r="AP13" s="432">
        <v>85.912639170000006</v>
      </c>
      <c r="AQ13" s="432">
        <v>5.7364441559000001</v>
      </c>
      <c r="AR13" s="432">
        <v>7.2667217406999995E-2</v>
      </c>
      <c r="AS13" s="432">
        <v>1E-10</v>
      </c>
      <c r="AT13" s="432">
        <v>1E-10</v>
      </c>
      <c r="AU13" s="432">
        <v>1.1793950926000001</v>
      </c>
      <c r="AV13" s="432">
        <v>46.995176131999997</v>
      </c>
      <c r="AW13" s="432">
        <v>254.82655643999999</v>
      </c>
      <c r="AX13" s="432">
        <v>392.17705804000002</v>
      </c>
      <c r="AY13" s="432">
        <v>635.87637613000004</v>
      </c>
      <c r="AZ13" s="432">
        <v>256.02303327999999</v>
      </c>
      <c r="BA13" s="432">
        <v>185.21289141</v>
      </c>
      <c r="BB13" s="432">
        <v>45.773892973000002</v>
      </c>
      <c r="BC13" s="432">
        <v>3.3116700573000002</v>
      </c>
      <c r="BD13" s="703">
        <v>1E-10</v>
      </c>
      <c r="BE13" s="703">
        <v>1E-10</v>
      </c>
      <c r="BF13" s="703">
        <v>0</v>
      </c>
      <c r="BG13" s="403">
        <v>3.2028158403</v>
      </c>
      <c r="BH13" s="403">
        <v>61.050993239</v>
      </c>
      <c r="BI13" s="403">
        <v>252.03150772000001</v>
      </c>
      <c r="BJ13" s="403">
        <v>453.48903349</v>
      </c>
      <c r="BK13" s="403">
        <v>507.00555517999999</v>
      </c>
      <c r="BL13" s="403">
        <v>357.70158511</v>
      </c>
      <c r="BM13" s="403">
        <v>229.08150850999999</v>
      </c>
      <c r="BN13" s="403">
        <v>74.501483153999999</v>
      </c>
      <c r="BO13" s="403">
        <v>10.096298390999999</v>
      </c>
      <c r="BP13" s="403">
        <v>0.22784409478000001</v>
      </c>
      <c r="BQ13" s="403">
        <v>0</v>
      </c>
      <c r="BR13" s="403">
        <v>0.2275566373</v>
      </c>
      <c r="BS13" s="403">
        <v>4.6536853066999999</v>
      </c>
      <c r="BT13" s="403">
        <v>60.739985013000002</v>
      </c>
      <c r="BU13" s="403">
        <v>251.0089705</v>
      </c>
      <c r="BV13" s="403">
        <v>451.77164104000002</v>
      </c>
    </row>
    <row r="14" spans="1:74" ht="11.1" customHeight="1" x14ac:dyDescent="0.2">
      <c r="A14" s="6" t="s">
        <v>49</v>
      </c>
      <c r="B14" s="897" t="s">
        <v>1040</v>
      </c>
      <c r="C14" s="432">
        <v>849.86843716999999</v>
      </c>
      <c r="D14" s="432">
        <v>763.50155924000001</v>
      </c>
      <c r="E14" s="432">
        <v>598.90899804000003</v>
      </c>
      <c r="F14" s="432">
        <v>413.10294268000001</v>
      </c>
      <c r="G14" s="432">
        <v>185.16714662000001</v>
      </c>
      <c r="H14" s="432">
        <v>73.422254625999997</v>
      </c>
      <c r="I14" s="432">
        <v>14.088972489</v>
      </c>
      <c r="J14" s="432">
        <v>9.0130558199999999</v>
      </c>
      <c r="K14" s="432">
        <v>103.06235484</v>
      </c>
      <c r="L14" s="432">
        <v>324.98759025999999</v>
      </c>
      <c r="M14" s="432">
        <v>564.30768667999996</v>
      </c>
      <c r="N14" s="432">
        <v>884.71535497000002</v>
      </c>
      <c r="O14" s="432">
        <v>874.73325009999996</v>
      </c>
      <c r="P14" s="432">
        <v>780.18451898000001</v>
      </c>
      <c r="Q14" s="432">
        <v>643.11415610999995</v>
      </c>
      <c r="R14" s="432">
        <v>404.01542726999998</v>
      </c>
      <c r="S14" s="432">
        <v>220.52137085000001</v>
      </c>
      <c r="T14" s="432">
        <v>34.541976519000002</v>
      </c>
      <c r="U14" s="432">
        <v>4.5647804466000004</v>
      </c>
      <c r="V14" s="432">
        <v>22.887531648</v>
      </c>
      <c r="W14" s="432">
        <v>81.909173831999993</v>
      </c>
      <c r="X14" s="432">
        <v>343.97710168999998</v>
      </c>
      <c r="Y14" s="432">
        <v>491.0416366</v>
      </c>
      <c r="Z14" s="432">
        <v>792.29843798000002</v>
      </c>
      <c r="AA14" s="432">
        <v>887.66739307</v>
      </c>
      <c r="AB14" s="432">
        <v>805.92312962000005</v>
      </c>
      <c r="AC14" s="432">
        <v>608.27953510999998</v>
      </c>
      <c r="AD14" s="432">
        <v>422.09154883000002</v>
      </c>
      <c r="AE14" s="432">
        <v>240.36688358999999</v>
      </c>
      <c r="AF14" s="432">
        <v>68.960046937000001</v>
      </c>
      <c r="AG14" s="432">
        <v>6.8318715992000003</v>
      </c>
      <c r="AH14" s="432">
        <v>11.415231248</v>
      </c>
      <c r="AI14" s="432">
        <v>65.734549888999993</v>
      </c>
      <c r="AJ14" s="432">
        <v>311.17716283999999</v>
      </c>
      <c r="AK14" s="432">
        <v>769.84512694</v>
      </c>
      <c r="AL14" s="432">
        <v>926.33506401</v>
      </c>
      <c r="AM14" s="432">
        <v>965.55614912999999</v>
      </c>
      <c r="AN14" s="432">
        <v>828.01524992999998</v>
      </c>
      <c r="AO14" s="432">
        <v>776.43601979000005</v>
      </c>
      <c r="AP14" s="432">
        <v>447.90167457000001</v>
      </c>
      <c r="AQ14" s="432">
        <v>182.22596604</v>
      </c>
      <c r="AR14" s="432">
        <v>101.31027758</v>
      </c>
      <c r="AS14" s="432">
        <v>10.582816705999999</v>
      </c>
      <c r="AT14" s="432">
        <v>18.659094435</v>
      </c>
      <c r="AU14" s="432">
        <v>98.194226146000005</v>
      </c>
      <c r="AV14" s="432">
        <v>318.48041983000002</v>
      </c>
      <c r="AW14" s="432">
        <v>575.76807405</v>
      </c>
      <c r="AX14" s="432">
        <v>771.54067017</v>
      </c>
      <c r="AY14" s="432">
        <v>917.78439027000002</v>
      </c>
      <c r="AZ14" s="432">
        <v>673.39598871999999</v>
      </c>
      <c r="BA14" s="432">
        <v>637.20750822000002</v>
      </c>
      <c r="BB14" s="432">
        <v>388.87956428000001</v>
      </c>
      <c r="BC14" s="432">
        <v>252.77306383999999</v>
      </c>
      <c r="BD14" s="703">
        <v>46.203116669000003</v>
      </c>
      <c r="BE14" s="703">
        <v>10.471237591</v>
      </c>
      <c r="BF14" s="703">
        <v>8.4914876045999996</v>
      </c>
      <c r="BG14" s="403">
        <v>85.901206162999998</v>
      </c>
      <c r="BH14" s="403">
        <v>341.32797934000001</v>
      </c>
      <c r="BI14" s="403">
        <v>618.00044896999998</v>
      </c>
      <c r="BJ14" s="403">
        <v>883.92827358</v>
      </c>
      <c r="BK14" s="403">
        <v>871.46404685000005</v>
      </c>
      <c r="BL14" s="403">
        <v>710.91502774000003</v>
      </c>
      <c r="BM14" s="403">
        <v>586.03433499000005</v>
      </c>
      <c r="BN14" s="403">
        <v>407.64565198000003</v>
      </c>
      <c r="BO14" s="403">
        <v>223.27262393000001</v>
      </c>
      <c r="BP14" s="403">
        <v>79.931021924000007</v>
      </c>
      <c r="BQ14" s="403">
        <v>15.779444073000001</v>
      </c>
      <c r="BR14" s="403">
        <v>24.166939696</v>
      </c>
      <c r="BS14" s="403">
        <v>113.71699022</v>
      </c>
      <c r="BT14" s="403">
        <v>341.02062418000003</v>
      </c>
      <c r="BU14" s="403">
        <v>617.29956717000005</v>
      </c>
      <c r="BV14" s="403">
        <v>882.86295896000001</v>
      </c>
    </row>
    <row r="15" spans="1:74" ht="11.1" customHeight="1" x14ac:dyDescent="0.2">
      <c r="A15" s="6" t="s">
        <v>50</v>
      </c>
      <c r="B15" s="897" t="s">
        <v>1043</v>
      </c>
      <c r="C15" s="432">
        <v>564.51249987000006</v>
      </c>
      <c r="D15" s="432">
        <v>447.13012146</v>
      </c>
      <c r="E15" s="432">
        <v>526.38054297999997</v>
      </c>
      <c r="F15" s="432">
        <v>309.26119505999998</v>
      </c>
      <c r="G15" s="432">
        <v>147.81627544</v>
      </c>
      <c r="H15" s="432">
        <v>69.835870928000006</v>
      </c>
      <c r="I15" s="432">
        <v>18.917855329999998</v>
      </c>
      <c r="J15" s="432">
        <v>15.608706829000001</v>
      </c>
      <c r="K15" s="432">
        <v>30.517828904999998</v>
      </c>
      <c r="L15" s="432">
        <v>133.20326818999999</v>
      </c>
      <c r="M15" s="432">
        <v>412.43706157000003</v>
      </c>
      <c r="N15" s="432">
        <v>543.13255246999995</v>
      </c>
      <c r="O15" s="432">
        <v>549.86444932999996</v>
      </c>
      <c r="P15" s="432">
        <v>493.08932069000002</v>
      </c>
      <c r="Q15" s="432">
        <v>524.47837497</v>
      </c>
      <c r="R15" s="432">
        <v>286.05310775999999</v>
      </c>
      <c r="S15" s="432">
        <v>174.59265149000001</v>
      </c>
      <c r="T15" s="432">
        <v>28.364384335</v>
      </c>
      <c r="U15" s="432">
        <v>10.479489945999999</v>
      </c>
      <c r="V15" s="432">
        <v>14.311644547</v>
      </c>
      <c r="W15" s="432">
        <v>52.667023065000002</v>
      </c>
      <c r="X15" s="432">
        <v>245.98839122999999</v>
      </c>
      <c r="Y15" s="432">
        <v>323.81332658999997</v>
      </c>
      <c r="Z15" s="432">
        <v>634.16648877</v>
      </c>
      <c r="AA15" s="432">
        <v>548.55735073000005</v>
      </c>
      <c r="AB15" s="432">
        <v>478.19217176000001</v>
      </c>
      <c r="AC15" s="432">
        <v>401.13982038</v>
      </c>
      <c r="AD15" s="432">
        <v>336.80609306999997</v>
      </c>
      <c r="AE15" s="432">
        <v>212.51287769000001</v>
      </c>
      <c r="AF15" s="432">
        <v>56.244782931000003</v>
      </c>
      <c r="AG15" s="432">
        <v>10.489978831</v>
      </c>
      <c r="AH15" s="432">
        <v>7.7220385621999998</v>
      </c>
      <c r="AI15" s="432">
        <v>30.853310659000002</v>
      </c>
      <c r="AJ15" s="432">
        <v>140.04334735</v>
      </c>
      <c r="AK15" s="432">
        <v>516.35322784000005</v>
      </c>
      <c r="AL15" s="432">
        <v>626.66298051000001</v>
      </c>
      <c r="AM15" s="432">
        <v>630.07456524999998</v>
      </c>
      <c r="AN15" s="432">
        <v>591.08290590000001</v>
      </c>
      <c r="AO15" s="432">
        <v>608.87632581000003</v>
      </c>
      <c r="AP15" s="432">
        <v>351.78319742999997</v>
      </c>
      <c r="AQ15" s="432">
        <v>192.24657751000001</v>
      </c>
      <c r="AR15" s="432">
        <v>105.55493011999999</v>
      </c>
      <c r="AS15" s="432">
        <v>11.348069314</v>
      </c>
      <c r="AT15" s="432">
        <v>9.8370520390999996</v>
      </c>
      <c r="AU15" s="432">
        <v>78.777420313999997</v>
      </c>
      <c r="AV15" s="432">
        <v>172.54870972000001</v>
      </c>
      <c r="AW15" s="432">
        <v>384.12985908000002</v>
      </c>
      <c r="AX15" s="432">
        <v>481.2946938</v>
      </c>
      <c r="AY15" s="432">
        <v>579.97807403000002</v>
      </c>
      <c r="AZ15" s="432">
        <v>502.46302695000003</v>
      </c>
      <c r="BA15" s="432">
        <v>494.93237773999999</v>
      </c>
      <c r="BB15" s="432">
        <v>348.79403712999999</v>
      </c>
      <c r="BC15" s="432">
        <v>208.22008596000001</v>
      </c>
      <c r="BD15" s="703">
        <v>56.552859106</v>
      </c>
      <c r="BE15" s="703">
        <v>7.1551108414</v>
      </c>
      <c r="BF15" s="703">
        <v>18.910384059999998</v>
      </c>
      <c r="BG15" s="403">
        <v>49.544372166000002</v>
      </c>
      <c r="BH15" s="403">
        <v>196.22135048999999</v>
      </c>
      <c r="BI15" s="403">
        <v>395.23558329000002</v>
      </c>
      <c r="BJ15" s="403">
        <v>568.73532419000003</v>
      </c>
      <c r="BK15" s="403">
        <v>547.21886919999997</v>
      </c>
      <c r="BL15" s="403">
        <v>465.21288199999998</v>
      </c>
      <c r="BM15" s="403">
        <v>429.10562795999999</v>
      </c>
      <c r="BN15" s="403">
        <v>319.50303428000001</v>
      </c>
      <c r="BO15" s="403">
        <v>187.61921237000001</v>
      </c>
      <c r="BP15" s="403">
        <v>75.844533709999993</v>
      </c>
      <c r="BQ15" s="403">
        <v>19.555528127999999</v>
      </c>
      <c r="BR15" s="403">
        <v>18.587782068999999</v>
      </c>
      <c r="BS15" s="403">
        <v>56.272847503000001</v>
      </c>
      <c r="BT15" s="403">
        <v>195.89631258</v>
      </c>
      <c r="BU15" s="403">
        <v>394.23572059999998</v>
      </c>
      <c r="BV15" s="403">
        <v>567.10343479999995</v>
      </c>
    </row>
    <row r="16" spans="1:74" ht="11.1" customHeight="1" x14ac:dyDescent="0.2">
      <c r="A16" s="6"/>
      <c r="B16" s="897"/>
      <c r="C16" s="432"/>
      <c r="D16" s="432"/>
      <c r="E16" s="432"/>
      <c r="F16" s="432"/>
      <c r="G16" s="432"/>
      <c r="H16" s="432"/>
      <c r="I16" s="432"/>
      <c r="J16" s="432"/>
      <c r="K16" s="432"/>
      <c r="L16" s="432"/>
      <c r="M16" s="432"/>
      <c r="N16" s="432"/>
      <c r="O16" s="432"/>
      <c r="P16" s="432"/>
      <c r="Q16" s="432"/>
      <c r="R16" s="432"/>
      <c r="S16" s="432"/>
      <c r="T16" s="432"/>
      <c r="U16" s="432"/>
      <c r="V16" s="432"/>
      <c r="W16" s="432"/>
      <c r="X16" s="432"/>
      <c r="Y16" s="432"/>
      <c r="Z16" s="432"/>
      <c r="AA16" s="432"/>
      <c r="AB16" s="432"/>
      <c r="AC16" s="432"/>
      <c r="AD16" s="432"/>
      <c r="AE16" s="432"/>
      <c r="AF16" s="432"/>
      <c r="AG16" s="432"/>
      <c r="AH16" s="432"/>
      <c r="AI16" s="432"/>
      <c r="AJ16" s="432"/>
      <c r="AK16" s="432"/>
      <c r="AL16" s="432"/>
      <c r="AM16" s="432"/>
      <c r="AN16" s="432"/>
      <c r="AO16" s="432"/>
      <c r="AP16" s="432"/>
      <c r="AQ16" s="432"/>
      <c r="AR16" s="432"/>
      <c r="AS16" s="432"/>
      <c r="AT16" s="432"/>
      <c r="AU16" s="432"/>
      <c r="AV16" s="432"/>
      <c r="AW16" s="432"/>
      <c r="AX16" s="432"/>
      <c r="AY16" s="432"/>
      <c r="AZ16" s="432"/>
      <c r="BA16" s="432"/>
      <c r="BB16" s="432"/>
      <c r="BC16" s="432"/>
      <c r="BD16" s="703"/>
      <c r="BE16" s="703"/>
      <c r="BF16" s="703"/>
      <c r="BG16" s="403"/>
      <c r="BH16" s="403"/>
      <c r="BI16" s="403"/>
      <c r="BJ16" s="403"/>
      <c r="BK16" s="403"/>
      <c r="BL16" s="403"/>
      <c r="BM16" s="403"/>
      <c r="BN16" s="403"/>
      <c r="BO16" s="403"/>
      <c r="BP16" s="403"/>
      <c r="BQ16" s="403"/>
      <c r="BR16" s="403"/>
      <c r="BS16" s="403"/>
      <c r="BT16" s="403"/>
      <c r="BU16" s="403"/>
      <c r="BV16" s="403"/>
    </row>
    <row r="17" spans="1:74" ht="11.1" customHeight="1" x14ac:dyDescent="0.2">
      <c r="A17" s="6"/>
      <c r="B17" s="98" t="s">
        <v>1454</v>
      </c>
      <c r="C17" s="588"/>
      <c r="D17" s="588"/>
      <c r="E17" s="588"/>
      <c r="F17" s="588"/>
      <c r="G17" s="588"/>
      <c r="H17" s="588"/>
      <c r="I17" s="588"/>
      <c r="J17" s="588"/>
      <c r="K17" s="588"/>
      <c r="L17" s="588"/>
      <c r="M17" s="588"/>
      <c r="N17" s="588"/>
      <c r="O17" s="588"/>
      <c r="P17" s="588"/>
      <c r="Q17" s="588"/>
      <c r="R17" s="588"/>
      <c r="S17" s="588"/>
      <c r="T17" s="588"/>
      <c r="U17" s="588"/>
      <c r="V17" s="588"/>
      <c r="W17" s="588"/>
      <c r="X17" s="588"/>
      <c r="Y17" s="588"/>
      <c r="Z17" s="588"/>
      <c r="AA17" s="588"/>
      <c r="AB17" s="588"/>
      <c r="AC17" s="588"/>
      <c r="AD17" s="588"/>
      <c r="AE17" s="588"/>
      <c r="AF17" s="588"/>
      <c r="AG17" s="588"/>
      <c r="AH17" s="588"/>
      <c r="AI17" s="588"/>
      <c r="AJ17" s="588"/>
      <c r="AK17" s="588"/>
      <c r="AL17" s="588"/>
      <c r="AM17" s="588"/>
      <c r="AN17" s="588"/>
      <c r="AO17" s="588"/>
      <c r="AP17" s="588"/>
      <c r="AQ17" s="588"/>
      <c r="AR17" s="588"/>
      <c r="AS17" s="588"/>
      <c r="AT17" s="588"/>
      <c r="AU17" s="588"/>
      <c r="AV17" s="588"/>
      <c r="AW17" s="588"/>
      <c r="AX17" s="588"/>
      <c r="AY17" s="588"/>
      <c r="AZ17" s="588"/>
      <c r="BA17" s="588"/>
      <c r="BB17" s="588"/>
      <c r="BC17" s="588"/>
      <c r="BD17" s="850"/>
      <c r="BE17" s="850"/>
      <c r="BF17" s="850"/>
      <c r="BG17" s="592"/>
      <c r="BH17" s="592"/>
      <c r="BI17" s="592"/>
      <c r="BJ17" s="592"/>
      <c r="BK17" s="592"/>
      <c r="BL17" s="592"/>
      <c r="BM17" s="592"/>
      <c r="BN17" s="592"/>
      <c r="BO17" s="592"/>
      <c r="BP17" s="592"/>
      <c r="BQ17" s="592"/>
      <c r="BR17" s="592"/>
      <c r="BS17" s="592"/>
      <c r="BT17" s="592"/>
      <c r="BU17" s="592"/>
      <c r="BV17" s="592"/>
    </row>
    <row r="18" spans="1:74" ht="11.1" customHeight="1" x14ac:dyDescent="0.2">
      <c r="A18" s="6" t="s">
        <v>80</v>
      </c>
      <c r="B18" s="594" t="s">
        <v>1188</v>
      </c>
      <c r="C18" s="432">
        <v>873.51418766999996</v>
      </c>
      <c r="D18" s="432">
        <v>710.74527260000002</v>
      </c>
      <c r="E18" s="432">
        <v>568.21993844999997</v>
      </c>
      <c r="F18" s="432">
        <v>311.08473558999998</v>
      </c>
      <c r="G18" s="432">
        <v>132.78623264999999</v>
      </c>
      <c r="H18" s="432">
        <v>28.532673987999999</v>
      </c>
      <c r="I18" s="432">
        <v>5.9152132160999997</v>
      </c>
      <c r="J18" s="432">
        <v>10.107769096</v>
      </c>
      <c r="K18" s="432">
        <v>48.120914837999997</v>
      </c>
      <c r="L18" s="432">
        <v>236.15977953000001</v>
      </c>
      <c r="M18" s="432">
        <v>526.94640936999997</v>
      </c>
      <c r="N18" s="432">
        <v>747.74713727999995</v>
      </c>
      <c r="O18" s="432">
        <v>854.91573819999996</v>
      </c>
      <c r="P18" s="432">
        <v>695.28962795999996</v>
      </c>
      <c r="Q18" s="432">
        <v>561.70269002999999</v>
      </c>
      <c r="R18" s="432">
        <v>319.87016679999999</v>
      </c>
      <c r="S18" s="432">
        <v>134.34065616000001</v>
      </c>
      <c r="T18" s="432">
        <v>27.976261574999999</v>
      </c>
      <c r="U18" s="432">
        <v>5.7564592648000001</v>
      </c>
      <c r="V18" s="432">
        <v>9.9174685592999996</v>
      </c>
      <c r="W18" s="432">
        <v>48.698815500999999</v>
      </c>
      <c r="X18" s="432">
        <v>237.23531826999999</v>
      </c>
      <c r="Y18" s="432">
        <v>516.70462787999998</v>
      </c>
      <c r="Z18" s="432">
        <v>732.77551478999999</v>
      </c>
      <c r="AA18" s="432">
        <v>840.02808476999996</v>
      </c>
      <c r="AB18" s="432">
        <v>700.55321613000001</v>
      </c>
      <c r="AC18" s="432">
        <v>554.45241214999999</v>
      </c>
      <c r="AD18" s="432">
        <v>319.29750516000001</v>
      </c>
      <c r="AE18" s="432">
        <v>133.71993133000001</v>
      </c>
      <c r="AF18" s="432">
        <v>25.328198159999999</v>
      </c>
      <c r="AG18" s="432">
        <v>5.5171232296000001</v>
      </c>
      <c r="AH18" s="432">
        <v>9.5858704426999992</v>
      </c>
      <c r="AI18" s="432">
        <v>46.969617182999997</v>
      </c>
      <c r="AJ18" s="432">
        <v>229.63562211000001</v>
      </c>
      <c r="AK18" s="432">
        <v>520.35620023000001</v>
      </c>
      <c r="AL18" s="432">
        <v>721.97551490000001</v>
      </c>
      <c r="AM18" s="432">
        <v>855.19639614000005</v>
      </c>
      <c r="AN18" s="432">
        <v>708.84494022000001</v>
      </c>
      <c r="AO18" s="432">
        <v>568.81599054000003</v>
      </c>
      <c r="AP18" s="432">
        <v>324.27166652</v>
      </c>
      <c r="AQ18" s="432">
        <v>136.08174074999999</v>
      </c>
      <c r="AR18" s="432">
        <v>24.771453993000002</v>
      </c>
      <c r="AS18" s="432">
        <v>5.3848050167999997</v>
      </c>
      <c r="AT18" s="432">
        <v>9.3009389327999994</v>
      </c>
      <c r="AU18" s="432">
        <v>45.339232492000001</v>
      </c>
      <c r="AV18" s="432">
        <v>229.19818892999999</v>
      </c>
      <c r="AW18" s="432">
        <v>517.41395351000006</v>
      </c>
      <c r="AX18" s="432">
        <v>730.19366729000001</v>
      </c>
      <c r="AY18" s="432">
        <v>843.86146459999998</v>
      </c>
      <c r="AZ18" s="432">
        <v>697.56782066000005</v>
      </c>
      <c r="BA18" s="432">
        <v>561.38598030000003</v>
      </c>
      <c r="BB18" s="432">
        <v>319.14568393000002</v>
      </c>
      <c r="BC18" s="432">
        <v>136.96836597000001</v>
      </c>
      <c r="BD18" s="703">
        <v>26.421220528999999</v>
      </c>
      <c r="BE18" s="703">
        <v>5.3531274935999997</v>
      </c>
      <c r="BF18" s="703">
        <v>9.1224276271000004</v>
      </c>
      <c r="BG18" s="403">
        <v>44.028799999999997</v>
      </c>
      <c r="BH18" s="403">
        <v>224.09620000000001</v>
      </c>
      <c r="BI18" s="403">
        <v>510.58030000000002</v>
      </c>
      <c r="BJ18" s="403">
        <v>709.61789999999996</v>
      </c>
      <c r="BK18" s="403">
        <v>830.83709999999996</v>
      </c>
      <c r="BL18" s="403">
        <v>675.10090000000002</v>
      </c>
      <c r="BM18" s="403">
        <v>541.92970000000003</v>
      </c>
      <c r="BN18" s="403">
        <v>314.67160000000001</v>
      </c>
      <c r="BO18" s="403">
        <v>135.56720000000001</v>
      </c>
      <c r="BP18" s="403">
        <v>25.613299999999999</v>
      </c>
      <c r="BQ18" s="403">
        <v>4.7488549999999998</v>
      </c>
      <c r="BR18" s="403">
        <v>9.0029470000000007</v>
      </c>
      <c r="BS18" s="403">
        <v>42.987850000000002</v>
      </c>
      <c r="BT18" s="403">
        <v>226.00790000000001</v>
      </c>
      <c r="BU18" s="403">
        <v>497.65870000000001</v>
      </c>
      <c r="BV18" s="403">
        <v>711.38210000000004</v>
      </c>
    </row>
    <row r="19" spans="1:74" ht="11.1" customHeight="1" x14ac:dyDescent="0.2">
      <c r="A19" s="6" t="s">
        <v>71</v>
      </c>
      <c r="B19" s="897" t="s">
        <v>1033</v>
      </c>
      <c r="C19" s="432">
        <v>1205.215966</v>
      </c>
      <c r="D19" s="432">
        <v>1032.8172304</v>
      </c>
      <c r="E19" s="432">
        <v>913.78450893000002</v>
      </c>
      <c r="F19" s="432">
        <v>544.75040021999996</v>
      </c>
      <c r="G19" s="432">
        <v>226.17132966</v>
      </c>
      <c r="H19" s="432">
        <v>51.835861887999997</v>
      </c>
      <c r="I19" s="432">
        <v>3.6157201766</v>
      </c>
      <c r="J19" s="432">
        <v>15.355603404</v>
      </c>
      <c r="K19" s="432">
        <v>85.589707164000004</v>
      </c>
      <c r="L19" s="432">
        <v>383.75169722999999</v>
      </c>
      <c r="M19" s="432">
        <v>733.22143745999995</v>
      </c>
      <c r="N19" s="432">
        <v>1009.7391009</v>
      </c>
      <c r="O19" s="432">
        <v>1188.0023779000001</v>
      </c>
      <c r="P19" s="432">
        <v>1025.8232071</v>
      </c>
      <c r="Q19" s="432">
        <v>918.73663232000001</v>
      </c>
      <c r="R19" s="432">
        <v>566.95245229</v>
      </c>
      <c r="S19" s="432">
        <v>237.42576278999999</v>
      </c>
      <c r="T19" s="432">
        <v>51.506568884000004</v>
      </c>
      <c r="U19" s="432">
        <v>3.5892950636999998</v>
      </c>
      <c r="V19" s="432">
        <v>14.892257799999999</v>
      </c>
      <c r="W19" s="432">
        <v>88.685095462999996</v>
      </c>
      <c r="X19" s="432">
        <v>381.67490602999999</v>
      </c>
      <c r="Y19" s="432">
        <v>722.96572457000002</v>
      </c>
      <c r="Z19" s="432">
        <v>994.26815447000001</v>
      </c>
      <c r="AA19" s="432">
        <v>1168.6477921999999</v>
      </c>
      <c r="AB19" s="432">
        <v>1020.54162</v>
      </c>
      <c r="AC19" s="432">
        <v>910.68517910000003</v>
      </c>
      <c r="AD19" s="432">
        <v>565.87567521999995</v>
      </c>
      <c r="AE19" s="432">
        <v>239.65742288999999</v>
      </c>
      <c r="AF19" s="432">
        <v>47.523650539000002</v>
      </c>
      <c r="AG19" s="432">
        <v>4.5794406504999996</v>
      </c>
      <c r="AH19" s="432">
        <v>13.825344364999999</v>
      </c>
      <c r="AI19" s="432">
        <v>89.028959783000005</v>
      </c>
      <c r="AJ19" s="432">
        <v>371.48223937</v>
      </c>
      <c r="AK19" s="432">
        <v>736.55337063000002</v>
      </c>
      <c r="AL19" s="432">
        <v>994.74317660999998</v>
      </c>
      <c r="AM19" s="432">
        <v>1190.9437665999999</v>
      </c>
      <c r="AN19" s="432">
        <v>1030.9094643999999</v>
      </c>
      <c r="AO19" s="432">
        <v>928.78740727000002</v>
      </c>
      <c r="AP19" s="432">
        <v>571.23202512</v>
      </c>
      <c r="AQ19" s="432">
        <v>240.49355711000001</v>
      </c>
      <c r="AR19" s="432">
        <v>47.011305233000002</v>
      </c>
      <c r="AS19" s="432">
        <v>4.5853653692999998</v>
      </c>
      <c r="AT19" s="432">
        <v>13.460974239</v>
      </c>
      <c r="AU19" s="432">
        <v>87.879764394000006</v>
      </c>
      <c r="AV19" s="432">
        <v>374.76427605999999</v>
      </c>
      <c r="AW19" s="432">
        <v>719.88995949000002</v>
      </c>
      <c r="AX19" s="432">
        <v>998.76857638000001</v>
      </c>
      <c r="AY19" s="432">
        <v>1166.3673409999999</v>
      </c>
      <c r="AZ19" s="432">
        <v>1022.1709246</v>
      </c>
      <c r="BA19" s="432">
        <v>921.55904100999999</v>
      </c>
      <c r="BB19" s="432">
        <v>561.33885855999995</v>
      </c>
      <c r="BC19" s="432">
        <v>244.25098957</v>
      </c>
      <c r="BD19" s="703">
        <v>50.167855746999997</v>
      </c>
      <c r="BE19" s="703">
        <v>4.5503211791</v>
      </c>
      <c r="BF19" s="703">
        <v>13.274189092</v>
      </c>
      <c r="BG19" s="403">
        <v>80.449650000000005</v>
      </c>
      <c r="BH19" s="403">
        <v>363.5822</v>
      </c>
      <c r="BI19" s="403">
        <v>719.98059999999998</v>
      </c>
      <c r="BJ19" s="403">
        <v>972.6721</v>
      </c>
      <c r="BK19" s="403">
        <v>1144.692</v>
      </c>
      <c r="BL19" s="403">
        <v>999.16430000000003</v>
      </c>
      <c r="BM19" s="403">
        <v>886.2373</v>
      </c>
      <c r="BN19" s="403">
        <v>557.05600000000004</v>
      </c>
      <c r="BO19" s="403">
        <v>237.52420000000001</v>
      </c>
      <c r="BP19" s="403">
        <v>47.296100000000003</v>
      </c>
      <c r="BQ19" s="403">
        <v>4.1887970000000001</v>
      </c>
      <c r="BR19" s="403">
        <v>12.3325</v>
      </c>
      <c r="BS19" s="403">
        <v>77.964380000000006</v>
      </c>
      <c r="BT19" s="403">
        <v>367.80680000000001</v>
      </c>
      <c r="BU19" s="403">
        <v>708.58429999999998</v>
      </c>
      <c r="BV19" s="403">
        <v>975.10080000000005</v>
      </c>
    </row>
    <row r="20" spans="1:74" ht="11.1" customHeight="1" x14ac:dyDescent="0.2">
      <c r="A20" s="6" t="s">
        <v>72</v>
      </c>
      <c r="B20" s="897" t="s">
        <v>1034</v>
      </c>
      <c r="C20" s="432">
        <v>1148.3112655</v>
      </c>
      <c r="D20" s="432">
        <v>963.88808676999997</v>
      </c>
      <c r="E20" s="432">
        <v>830.41522716999998</v>
      </c>
      <c r="F20" s="432">
        <v>458.18216539999997</v>
      </c>
      <c r="G20" s="432">
        <v>159.84503398000001</v>
      </c>
      <c r="H20" s="432">
        <v>22.973457905</v>
      </c>
      <c r="I20" s="432">
        <v>1.8536183387</v>
      </c>
      <c r="J20" s="432">
        <v>9.3732481013999998</v>
      </c>
      <c r="K20" s="432">
        <v>56.80699714</v>
      </c>
      <c r="L20" s="432">
        <v>323.70106883</v>
      </c>
      <c r="M20" s="432">
        <v>685.1099494</v>
      </c>
      <c r="N20" s="432">
        <v>930.59974497999997</v>
      </c>
      <c r="O20" s="432">
        <v>1129.0503629</v>
      </c>
      <c r="P20" s="432">
        <v>946.43851996000001</v>
      </c>
      <c r="Q20" s="432">
        <v>830.96573593000005</v>
      </c>
      <c r="R20" s="432">
        <v>479.80078080999999</v>
      </c>
      <c r="S20" s="432">
        <v>170.99953857</v>
      </c>
      <c r="T20" s="432">
        <v>23.458817610000001</v>
      </c>
      <c r="U20" s="432">
        <v>1.8061746257</v>
      </c>
      <c r="V20" s="432">
        <v>9.1671548403000003</v>
      </c>
      <c r="W20" s="432">
        <v>59.201507114000002</v>
      </c>
      <c r="X20" s="432">
        <v>321.48810257999997</v>
      </c>
      <c r="Y20" s="432">
        <v>673.18161067000005</v>
      </c>
      <c r="Z20" s="432">
        <v>911.47619017</v>
      </c>
      <c r="AA20" s="432">
        <v>1109.8513585999999</v>
      </c>
      <c r="AB20" s="432">
        <v>950.23209548</v>
      </c>
      <c r="AC20" s="432">
        <v>821.04214185000001</v>
      </c>
      <c r="AD20" s="432">
        <v>480.60493031999999</v>
      </c>
      <c r="AE20" s="432">
        <v>177.99903248000001</v>
      </c>
      <c r="AF20" s="432">
        <v>22.628491316000002</v>
      </c>
      <c r="AG20" s="432">
        <v>2.1338422872999998</v>
      </c>
      <c r="AH20" s="432">
        <v>8.5378587948</v>
      </c>
      <c r="AI20" s="432">
        <v>59.466046497999997</v>
      </c>
      <c r="AJ20" s="432">
        <v>306.32968607999999</v>
      </c>
      <c r="AK20" s="432">
        <v>689.62872941000001</v>
      </c>
      <c r="AL20" s="432">
        <v>907.64484185000003</v>
      </c>
      <c r="AM20" s="432">
        <v>1133.4059881000001</v>
      </c>
      <c r="AN20" s="432">
        <v>962.11177855000005</v>
      </c>
      <c r="AO20" s="432">
        <v>843.24477253999999</v>
      </c>
      <c r="AP20" s="432">
        <v>484.41879068999998</v>
      </c>
      <c r="AQ20" s="432">
        <v>181.72441373000001</v>
      </c>
      <c r="AR20" s="432">
        <v>22.901425266</v>
      </c>
      <c r="AS20" s="432">
        <v>2.2579517894999999</v>
      </c>
      <c r="AT20" s="432">
        <v>8.2525526358000008</v>
      </c>
      <c r="AU20" s="432">
        <v>58.419244923999997</v>
      </c>
      <c r="AV20" s="432">
        <v>313.29291051000001</v>
      </c>
      <c r="AW20" s="432">
        <v>672.92900832999999</v>
      </c>
      <c r="AX20" s="432">
        <v>920.68297843000005</v>
      </c>
      <c r="AY20" s="432">
        <v>1111.5131328</v>
      </c>
      <c r="AZ20" s="432">
        <v>944.61859659000004</v>
      </c>
      <c r="BA20" s="432">
        <v>833.27216967000004</v>
      </c>
      <c r="BB20" s="432">
        <v>473.22211010000001</v>
      </c>
      <c r="BC20" s="432">
        <v>186.79914128999999</v>
      </c>
      <c r="BD20" s="703">
        <v>25.112618541</v>
      </c>
      <c r="BE20" s="703">
        <v>2.3040274729000001</v>
      </c>
      <c r="BF20" s="703">
        <v>7.8729528250999996</v>
      </c>
      <c r="BG20" s="403">
        <v>53.083970000000001</v>
      </c>
      <c r="BH20" s="403">
        <v>308.9101</v>
      </c>
      <c r="BI20" s="403">
        <v>669.46699999999998</v>
      </c>
      <c r="BJ20" s="403">
        <v>899.44669999999996</v>
      </c>
      <c r="BK20" s="403">
        <v>1083.3209999999999</v>
      </c>
      <c r="BL20" s="403">
        <v>917.30190000000005</v>
      </c>
      <c r="BM20" s="403">
        <v>797.63170000000002</v>
      </c>
      <c r="BN20" s="403">
        <v>465.70620000000002</v>
      </c>
      <c r="BO20" s="403">
        <v>181.41120000000001</v>
      </c>
      <c r="BP20" s="403">
        <v>24.076699999999999</v>
      </c>
      <c r="BQ20" s="403">
        <v>1.6924790000000001</v>
      </c>
      <c r="BR20" s="403">
        <v>7.0539339999999999</v>
      </c>
      <c r="BS20" s="403">
        <v>51.814250000000001</v>
      </c>
      <c r="BT20" s="403">
        <v>312.19490000000002</v>
      </c>
      <c r="BU20" s="403">
        <v>655.94960000000003</v>
      </c>
      <c r="BV20" s="403">
        <v>900.072</v>
      </c>
    </row>
    <row r="21" spans="1:74" ht="11.1" customHeight="1" x14ac:dyDescent="0.2">
      <c r="A21" s="6" t="s">
        <v>73</v>
      </c>
      <c r="B21" s="897" t="s">
        <v>1035</v>
      </c>
      <c r="C21" s="432">
        <v>1277.1223213000001</v>
      </c>
      <c r="D21" s="432">
        <v>1068.7173127999999</v>
      </c>
      <c r="E21" s="432">
        <v>851.97155415999998</v>
      </c>
      <c r="F21" s="432">
        <v>481.39942416999997</v>
      </c>
      <c r="G21" s="432">
        <v>184.72619028</v>
      </c>
      <c r="H21" s="432">
        <v>31.292305141</v>
      </c>
      <c r="I21" s="432">
        <v>6.5823155692000004</v>
      </c>
      <c r="J21" s="432">
        <v>16.838495913999999</v>
      </c>
      <c r="K21" s="432">
        <v>78.499648984999993</v>
      </c>
      <c r="L21" s="432">
        <v>374.39373747000002</v>
      </c>
      <c r="M21" s="432">
        <v>768.50702107999996</v>
      </c>
      <c r="N21" s="432">
        <v>1054.7795007</v>
      </c>
      <c r="O21" s="432">
        <v>1249.0254737</v>
      </c>
      <c r="P21" s="432">
        <v>1056.670701</v>
      </c>
      <c r="Q21" s="432">
        <v>851.15293739000003</v>
      </c>
      <c r="R21" s="432">
        <v>505.35112584000001</v>
      </c>
      <c r="S21" s="432">
        <v>193.70043835999999</v>
      </c>
      <c r="T21" s="432">
        <v>31.244998347999999</v>
      </c>
      <c r="U21" s="432">
        <v>6.5373421132000002</v>
      </c>
      <c r="V21" s="432">
        <v>17.708453300999999</v>
      </c>
      <c r="W21" s="432">
        <v>80.132742496000006</v>
      </c>
      <c r="X21" s="432">
        <v>385.89629693000001</v>
      </c>
      <c r="Y21" s="432">
        <v>756.48538107000002</v>
      </c>
      <c r="Z21" s="432">
        <v>1027.5872617</v>
      </c>
      <c r="AA21" s="432">
        <v>1226.5921490999999</v>
      </c>
      <c r="AB21" s="432">
        <v>1074.3501490000001</v>
      </c>
      <c r="AC21" s="432">
        <v>832.01185339999995</v>
      </c>
      <c r="AD21" s="432">
        <v>500.88633283000001</v>
      </c>
      <c r="AE21" s="432">
        <v>196.50911138000001</v>
      </c>
      <c r="AF21" s="432">
        <v>29.484365948000001</v>
      </c>
      <c r="AG21" s="432">
        <v>7.1582887176999996</v>
      </c>
      <c r="AH21" s="432">
        <v>16.894254617000001</v>
      </c>
      <c r="AI21" s="432">
        <v>73.049788985999996</v>
      </c>
      <c r="AJ21" s="432">
        <v>369.81231271000001</v>
      </c>
      <c r="AK21" s="432">
        <v>772.06205964000003</v>
      </c>
      <c r="AL21" s="432">
        <v>1020.1061453</v>
      </c>
      <c r="AM21" s="432">
        <v>1255.3480165000001</v>
      </c>
      <c r="AN21" s="432">
        <v>1092.6963896</v>
      </c>
      <c r="AO21" s="432">
        <v>866.80869266000002</v>
      </c>
      <c r="AP21" s="432">
        <v>510.86879486999999</v>
      </c>
      <c r="AQ21" s="432">
        <v>200.22965968</v>
      </c>
      <c r="AR21" s="432">
        <v>29.859679286999999</v>
      </c>
      <c r="AS21" s="432">
        <v>7.4673326540999998</v>
      </c>
      <c r="AT21" s="432">
        <v>16.453922708</v>
      </c>
      <c r="AU21" s="432">
        <v>69.258964734000003</v>
      </c>
      <c r="AV21" s="432">
        <v>367.87658606999997</v>
      </c>
      <c r="AW21" s="432">
        <v>763.3060193</v>
      </c>
      <c r="AX21" s="432">
        <v>1037.5094247</v>
      </c>
      <c r="AY21" s="432">
        <v>1237.2620537</v>
      </c>
      <c r="AZ21" s="432">
        <v>1071.6894858000001</v>
      </c>
      <c r="BA21" s="432">
        <v>849.56686258000002</v>
      </c>
      <c r="BB21" s="432">
        <v>500.65549721999997</v>
      </c>
      <c r="BC21" s="432">
        <v>204.32708155</v>
      </c>
      <c r="BD21" s="703">
        <v>30.161819841</v>
      </c>
      <c r="BE21" s="703">
        <v>7.2785068626999996</v>
      </c>
      <c r="BF21" s="703">
        <v>16.412898054999999</v>
      </c>
      <c r="BG21" s="403">
        <v>67.175600000000003</v>
      </c>
      <c r="BH21" s="403">
        <v>362.42009999999999</v>
      </c>
      <c r="BI21" s="403">
        <v>753.19690000000003</v>
      </c>
      <c r="BJ21" s="403">
        <v>997.21619999999996</v>
      </c>
      <c r="BK21" s="403">
        <v>1204.538</v>
      </c>
      <c r="BL21" s="403">
        <v>1016.9059999999999</v>
      </c>
      <c r="BM21" s="403">
        <v>809.08900000000006</v>
      </c>
      <c r="BN21" s="403">
        <v>490.37830000000002</v>
      </c>
      <c r="BO21" s="403">
        <v>197.30969999999999</v>
      </c>
      <c r="BP21" s="403">
        <v>29.47683</v>
      </c>
      <c r="BQ21" s="403">
        <v>5.0504939999999996</v>
      </c>
      <c r="BR21" s="403">
        <v>17.108239999999999</v>
      </c>
      <c r="BS21" s="403">
        <v>63.461680000000001</v>
      </c>
      <c r="BT21" s="403">
        <v>358.72199999999998</v>
      </c>
      <c r="BU21" s="403">
        <v>730.76</v>
      </c>
      <c r="BV21" s="403">
        <v>1000.276</v>
      </c>
    </row>
    <row r="22" spans="1:74" ht="11.1" customHeight="1" x14ac:dyDescent="0.2">
      <c r="A22" s="6" t="s">
        <v>74</v>
      </c>
      <c r="B22" s="897" t="s">
        <v>1036</v>
      </c>
      <c r="C22" s="432">
        <v>1332.5110162000001</v>
      </c>
      <c r="D22" s="432">
        <v>1126.8391251</v>
      </c>
      <c r="E22" s="432">
        <v>830.25073414999997</v>
      </c>
      <c r="F22" s="432">
        <v>466.64763440000002</v>
      </c>
      <c r="G22" s="432">
        <v>199.29831027</v>
      </c>
      <c r="H22" s="432">
        <v>36.960310980999999</v>
      </c>
      <c r="I22" s="432">
        <v>10.804269752</v>
      </c>
      <c r="J22" s="432">
        <v>23.597623486</v>
      </c>
      <c r="K22" s="432">
        <v>97.133468632000003</v>
      </c>
      <c r="L22" s="432">
        <v>403.07460205000001</v>
      </c>
      <c r="M22" s="432">
        <v>811.84102092000001</v>
      </c>
      <c r="N22" s="432">
        <v>1166.1279113999999</v>
      </c>
      <c r="O22" s="432">
        <v>1308.8763967</v>
      </c>
      <c r="P22" s="432">
        <v>1111.7654299000001</v>
      </c>
      <c r="Q22" s="432">
        <v>828.99835948999998</v>
      </c>
      <c r="R22" s="432">
        <v>489.69393206000001</v>
      </c>
      <c r="S22" s="432">
        <v>203.61768004999999</v>
      </c>
      <c r="T22" s="432">
        <v>35.201452760000002</v>
      </c>
      <c r="U22" s="432">
        <v>10.595235902000001</v>
      </c>
      <c r="V22" s="432">
        <v>24.617963177</v>
      </c>
      <c r="W22" s="432">
        <v>97.895662064000007</v>
      </c>
      <c r="X22" s="432">
        <v>425.20447410000003</v>
      </c>
      <c r="Y22" s="432">
        <v>800.91737737999995</v>
      </c>
      <c r="Z22" s="432">
        <v>1143.2752378</v>
      </c>
      <c r="AA22" s="432">
        <v>1279.8398639</v>
      </c>
      <c r="AB22" s="432">
        <v>1134.9564292</v>
      </c>
      <c r="AC22" s="432">
        <v>806.41968597000005</v>
      </c>
      <c r="AD22" s="432">
        <v>490.78109326999999</v>
      </c>
      <c r="AE22" s="432">
        <v>203.03884732</v>
      </c>
      <c r="AF22" s="432">
        <v>32.030389002</v>
      </c>
      <c r="AG22" s="432">
        <v>11.108997093999999</v>
      </c>
      <c r="AH22" s="432">
        <v>24.276975348000001</v>
      </c>
      <c r="AI22" s="432">
        <v>89.326404191999998</v>
      </c>
      <c r="AJ22" s="432">
        <v>420.45076359000001</v>
      </c>
      <c r="AK22" s="432">
        <v>801.54017750000003</v>
      </c>
      <c r="AL22" s="432">
        <v>1136.0979852999999</v>
      </c>
      <c r="AM22" s="432">
        <v>1311.7365571</v>
      </c>
      <c r="AN22" s="432">
        <v>1161.5330471</v>
      </c>
      <c r="AO22" s="432">
        <v>845.83686998999997</v>
      </c>
      <c r="AP22" s="432">
        <v>512.67616409000004</v>
      </c>
      <c r="AQ22" s="432">
        <v>209.06636007</v>
      </c>
      <c r="AR22" s="432">
        <v>32.504568585999998</v>
      </c>
      <c r="AS22" s="432">
        <v>11.952391891</v>
      </c>
      <c r="AT22" s="432">
        <v>23.879007391999998</v>
      </c>
      <c r="AU22" s="432">
        <v>84.857827822999994</v>
      </c>
      <c r="AV22" s="432">
        <v>412.90623459</v>
      </c>
      <c r="AW22" s="432">
        <v>808.35024271999998</v>
      </c>
      <c r="AX22" s="432">
        <v>1153.1191861</v>
      </c>
      <c r="AY22" s="432">
        <v>1303.7121675000001</v>
      </c>
      <c r="AZ22" s="432">
        <v>1154.8808701</v>
      </c>
      <c r="BA22" s="432">
        <v>836.52469131999999</v>
      </c>
      <c r="BB22" s="432">
        <v>498.60428371</v>
      </c>
      <c r="BC22" s="432">
        <v>200.92599813999999</v>
      </c>
      <c r="BD22" s="703">
        <v>29.992673809999999</v>
      </c>
      <c r="BE22" s="703">
        <v>12.168896981</v>
      </c>
      <c r="BF22" s="703">
        <v>23.686560236999998</v>
      </c>
      <c r="BG22" s="403">
        <v>83.987579999999994</v>
      </c>
      <c r="BH22" s="403">
        <v>405.16640000000001</v>
      </c>
      <c r="BI22" s="403">
        <v>795.02930000000003</v>
      </c>
      <c r="BJ22" s="403">
        <v>1102.9760000000001</v>
      </c>
      <c r="BK22" s="403">
        <v>1289.325</v>
      </c>
      <c r="BL22" s="403">
        <v>1096.078</v>
      </c>
      <c r="BM22" s="403">
        <v>807.18970000000002</v>
      </c>
      <c r="BN22" s="403">
        <v>487.16090000000003</v>
      </c>
      <c r="BO22" s="403">
        <v>197.42240000000001</v>
      </c>
      <c r="BP22" s="403">
        <v>29.444510000000001</v>
      </c>
      <c r="BQ22" s="403">
        <v>10.43384</v>
      </c>
      <c r="BR22" s="403">
        <v>23.905539999999998</v>
      </c>
      <c r="BS22" s="403">
        <v>81.478170000000006</v>
      </c>
      <c r="BT22" s="403">
        <v>407.42540000000002</v>
      </c>
      <c r="BU22" s="403">
        <v>771.53160000000003</v>
      </c>
      <c r="BV22" s="403">
        <v>1108.2919999999999</v>
      </c>
    </row>
    <row r="23" spans="1:74" ht="11.1" customHeight="1" x14ac:dyDescent="0.2">
      <c r="A23" s="6" t="s">
        <v>75</v>
      </c>
      <c r="B23" s="897" t="s">
        <v>1096</v>
      </c>
      <c r="C23" s="432">
        <v>631.45344114</v>
      </c>
      <c r="D23" s="432">
        <v>466.20632683999997</v>
      </c>
      <c r="E23" s="432">
        <v>365.06920188999999</v>
      </c>
      <c r="F23" s="432">
        <v>134.54649565</v>
      </c>
      <c r="G23" s="432">
        <v>33.355770645</v>
      </c>
      <c r="H23" s="432">
        <v>1.3050518366999999</v>
      </c>
      <c r="I23" s="432">
        <v>9.0574360418000002E-2</v>
      </c>
      <c r="J23" s="432">
        <v>0.39105986795999997</v>
      </c>
      <c r="K23" s="432">
        <v>9.2085265947000003</v>
      </c>
      <c r="L23" s="432">
        <v>117.88530622</v>
      </c>
      <c r="M23" s="432">
        <v>349.99704886000001</v>
      </c>
      <c r="N23" s="432">
        <v>486.41084090999999</v>
      </c>
      <c r="O23" s="432">
        <v>607.35296965999999</v>
      </c>
      <c r="P23" s="432">
        <v>440.55876942999998</v>
      </c>
      <c r="Q23" s="432">
        <v>348.98801816000002</v>
      </c>
      <c r="R23" s="432">
        <v>141.35623200000001</v>
      </c>
      <c r="S23" s="432">
        <v>38.117724934000002</v>
      </c>
      <c r="T23" s="432">
        <v>1.4634358237</v>
      </c>
      <c r="U23" s="432">
        <v>8.7484400493000006E-2</v>
      </c>
      <c r="V23" s="432">
        <v>0.39337392602999999</v>
      </c>
      <c r="W23" s="432">
        <v>10.326822528999999</v>
      </c>
      <c r="X23" s="432">
        <v>115.11769973</v>
      </c>
      <c r="Y23" s="432">
        <v>338.62896352000001</v>
      </c>
      <c r="Z23" s="432">
        <v>463.54067975999999</v>
      </c>
      <c r="AA23" s="432">
        <v>593.61963378999997</v>
      </c>
      <c r="AB23" s="432">
        <v>445.17439457</v>
      </c>
      <c r="AC23" s="432">
        <v>342.69122177999998</v>
      </c>
      <c r="AD23" s="432">
        <v>145.62638268000001</v>
      </c>
      <c r="AE23" s="432">
        <v>40.253743497999999</v>
      </c>
      <c r="AF23" s="432">
        <v>1.4973869761</v>
      </c>
      <c r="AG23" s="432">
        <v>9.2826105258000002E-2</v>
      </c>
      <c r="AH23" s="432">
        <v>0.38991530348999998</v>
      </c>
      <c r="AI23" s="432">
        <v>10.138991047999999</v>
      </c>
      <c r="AJ23" s="432">
        <v>105.10424372</v>
      </c>
      <c r="AK23" s="432">
        <v>347.55430761000002</v>
      </c>
      <c r="AL23" s="432">
        <v>453.96016415000003</v>
      </c>
      <c r="AM23" s="432">
        <v>604.21009074999995</v>
      </c>
      <c r="AN23" s="432">
        <v>445.68659418999999</v>
      </c>
      <c r="AO23" s="432">
        <v>352.82003420000001</v>
      </c>
      <c r="AP23" s="432">
        <v>147.18050615999999</v>
      </c>
      <c r="AQ23" s="432">
        <v>41.410284797000003</v>
      </c>
      <c r="AR23" s="432">
        <v>1.2769742994</v>
      </c>
      <c r="AS23" s="432">
        <v>9.5449774173000004E-2</v>
      </c>
      <c r="AT23" s="432">
        <v>0.37695734888999999</v>
      </c>
      <c r="AU23" s="432">
        <v>9.8929573742999999</v>
      </c>
      <c r="AV23" s="432">
        <v>108.6814437</v>
      </c>
      <c r="AW23" s="432">
        <v>332.54505883000002</v>
      </c>
      <c r="AX23" s="432">
        <v>463.82480497</v>
      </c>
      <c r="AY23" s="432">
        <v>598.66532194000001</v>
      </c>
      <c r="AZ23" s="432">
        <v>425.86838977000002</v>
      </c>
      <c r="BA23" s="432">
        <v>332.60306222999998</v>
      </c>
      <c r="BB23" s="432">
        <v>143.83786603999999</v>
      </c>
      <c r="BC23" s="432">
        <v>41.927501473</v>
      </c>
      <c r="BD23" s="703">
        <v>2.0148091049999999</v>
      </c>
      <c r="BE23" s="703">
        <v>9.2032012521000003E-2</v>
      </c>
      <c r="BF23" s="703">
        <v>0.28732825243999999</v>
      </c>
      <c r="BG23" s="403">
        <v>8.9448109999999996</v>
      </c>
      <c r="BH23" s="403">
        <v>107.2974</v>
      </c>
      <c r="BI23" s="403">
        <v>326.64069999999998</v>
      </c>
      <c r="BJ23" s="403">
        <v>461.56240000000003</v>
      </c>
      <c r="BK23" s="403">
        <v>580.17600000000004</v>
      </c>
      <c r="BL23" s="403">
        <v>417.07350000000002</v>
      </c>
      <c r="BM23" s="403">
        <v>313.61290000000002</v>
      </c>
      <c r="BN23" s="403">
        <v>139.33600000000001</v>
      </c>
      <c r="BO23" s="403">
        <v>40.722859999999997</v>
      </c>
      <c r="BP23" s="403">
        <v>2.0221079999999998</v>
      </c>
      <c r="BQ23" s="403">
        <v>3.57284E-2</v>
      </c>
      <c r="BR23" s="403">
        <v>0.34824119999999997</v>
      </c>
      <c r="BS23" s="403">
        <v>8.7529769999999996</v>
      </c>
      <c r="BT23" s="403">
        <v>107.47410000000001</v>
      </c>
      <c r="BU23" s="403">
        <v>312.34820000000002</v>
      </c>
      <c r="BV23" s="403">
        <v>460.202</v>
      </c>
    </row>
    <row r="24" spans="1:74" ht="11.1" customHeight="1" x14ac:dyDescent="0.2">
      <c r="A24" s="6" t="s">
        <v>76</v>
      </c>
      <c r="B24" s="897" t="s">
        <v>1038</v>
      </c>
      <c r="C24" s="432">
        <v>811.92091392999998</v>
      </c>
      <c r="D24" s="432">
        <v>594.15577021000001</v>
      </c>
      <c r="E24" s="432">
        <v>444.38333890000001</v>
      </c>
      <c r="F24" s="432">
        <v>169.63532441999999</v>
      </c>
      <c r="G24" s="432">
        <v>43.880146121999999</v>
      </c>
      <c r="H24" s="432">
        <v>1.2650402695</v>
      </c>
      <c r="I24" s="432">
        <v>7.0424914029999994E-2</v>
      </c>
      <c r="J24" s="432">
        <v>0.18727034547999999</v>
      </c>
      <c r="K24" s="432">
        <v>14.892702890000001</v>
      </c>
      <c r="L24" s="432">
        <v>164.04517935000001</v>
      </c>
      <c r="M24" s="432">
        <v>469.12668296999999</v>
      </c>
      <c r="N24" s="432">
        <v>644.89189709000004</v>
      </c>
      <c r="O24" s="432">
        <v>782.27437115999999</v>
      </c>
      <c r="P24" s="432">
        <v>567.37207654999997</v>
      </c>
      <c r="Q24" s="432">
        <v>422.58032161</v>
      </c>
      <c r="R24" s="432">
        <v>180.97731264000001</v>
      </c>
      <c r="S24" s="432">
        <v>49.330081638999999</v>
      </c>
      <c r="T24" s="432">
        <v>1.5344670882</v>
      </c>
      <c r="U24" s="432">
        <v>7.0424914029999994E-2</v>
      </c>
      <c r="V24" s="432">
        <v>0.18727034547999999</v>
      </c>
      <c r="W24" s="432">
        <v>15.728430638000001</v>
      </c>
      <c r="X24" s="432">
        <v>162.21049334</v>
      </c>
      <c r="Y24" s="432">
        <v>462.14830102000002</v>
      </c>
      <c r="Z24" s="432">
        <v>625.05246312999998</v>
      </c>
      <c r="AA24" s="432">
        <v>766.05568588000006</v>
      </c>
      <c r="AB24" s="432">
        <v>581.78954765000003</v>
      </c>
      <c r="AC24" s="432">
        <v>416.25473111999997</v>
      </c>
      <c r="AD24" s="432">
        <v>190.97132916000001</v>
      </c>
      <c r="AE24" s="432">
        <v>51.265657810999997</v>
      </c>
      <c r="AF24" s="432">
        <v>1.5563753658999999</v>
      </c>
      <c r="AG24" s="432">
        <v>7.0424914029999994E-2</v>
      </c>
      <c r="AH24" s="432">
        <v>0.18727034547999999</v>
      </c>
      <c r="AI24" s="432">
        <v>14.489338612999999</v>
      </c>
      <c r="AJ24" s="432">
        <v>148.67836747999999</v>
      </c>
      <c r="AK24" s="432">
        <v>476.43844182999999</v>
      </c>
      <c r="AL24" s="432">
        <v>603.61252486000001</v>
      </c>
      <c r="AM24" s="432">
        <v>786.52587356000004</v>
      </c>
      <c r="AN24" s="432">
        <v>589.09058191999998</v>
      </c>
      <c r="AO24" s="432">
        <v>434.99403518000003</v>
      </c>
      <c r="AP24" s="432">
        <v>197.50899361</v>
      </c>
      <c r="AQ24" s="432">
        <v>52.248648817999999</v>
      </c>
      <c r="AR24" s="432">
        <v>1.3916229657999999</v>
      </c>
      <c r="AS24" s="432">
        <v>7.0424914029999994E-2</v>
      </c>
      <c r="AT24" s="432">
        <v>0.18727034547999999</v>
      </c>
      <c r="AU24" s="432">
        <v>14.11804237</v>
      </c>
      <c r="AV24" s="432">
        <v>149.66019806</v>
      </c>
      <c r="AW24" s="432">
        <v>466.54546895999999</v>
      </c>
      <c r="AX24" s="432">
        <v>614.78191014000004</v>
      </c>
      <c r="AY24" s="432">
        <v>776.16071321000004</v>
      </c>
      <c r="AZ24" s="432">
        <v>568.08994607</v>
      </c>
      <c r="BA24" s="432">
        <v>411.97635129999998</v>
      </c>
      <c r="BB24" s="432">
        <v>194.57067884</v>
      </c>
      <c r="BC24" s="432">
        <v>51.490276903000002</v>
      </c>
      <c r="BD24" s="703">
        <v>1.9798659721</v>
      </c>
      <c r="BE24" s="703">
        <v>7.0424914029999994E-2</v>
      </c>
      <c r="BF24" s="703">
        <v>0.18727034547999999</v>
      </c>
      <c r="BG24" s="403">
        <v>13.914619999999999</v>
      </c>
      <c r="BH24" s="403">
        <v>147.19909999999999</v>
      </c>
      <c r="BI24" s="403">
        <v>453.65609999999998</v>
      </c>
      <c r="BJ24" s="403">
        <v>604.39269999999999</v>
      </c>
      <c r="BK24" s="403">
        <v>760.04259999999999</v>
      </c>
      <c r="BL24" s="403">
        <v>543.91219999999998</v>
      </c>
      <c r="BM24" s="403">
        <v>391.1866</v>
      </c>
      <c r="BN24" s="403">
        <v>190.14779999999999</v>
      </c>
      <c r="BO24" s="403">
        <v>49.442340000000002</v>
      </c>
      <c r="BP24" s="403">
        <v>1.932347</v>
      </c>
      <c r="BQ24" s="403">
        <v>0</v>
      </c>
      <c r="BR24" s="403">
        <v>0.37850099999999998</v>
      </c>
      <c r="BS24" s="403">
        <v>13.663349999999999</v>
      </c>
      <c r="BT24" s="403">
        <v>147.73480000000001</v>
      </c>
      <c r="BU24" s="403">
        <v>433.20089999999999</v>
      </c>
      <c r="BV24" s="403">
        <v>605.601</v>
      </c>
    </row>
    <row r="25" spans="1:74" ht="11.1" customHeight="1" x14ac:dyDescent="0.2">
      <c r="A25" s="6" t="s">
        <v>77</v>
      </c>
      <c r="B25" s="897" t="s">
        <v>1039</v>
      </c>
      <c r="C25" s="432">
        <v>564.81232191000004</v>
      </c>
      <c r="D25" s="432">
        <v>393.58610241999997</v>
      </c>
      <c r="E25" s="432">
        <v>240.07609668000001</v>
      </c>
      <c r="F25" s="432">
        <v>72.629760399000006</v>
      </c>
      <c r="G25" s="432">
        <v>10.345601219000001</v>
      </c>
      <c r="H25" s="432">
        <v>6.2803373253000006E-2</v>
      </c>
      <c r="I25" s="432">
        <v>1.5395857125999999E-2</v>
      </c>
      <c r="J25" s="432">
        <v>0.14564594457999999</v>
      </c>
      <c r="K25" s="432">
        <v>2.5230397697</v>
      </c>
      <c r="L25" s="432">
        <v>58.929430562</v>
      </c>
      <c r="M25" s="432">
        <v>271.88248126000002</v>
      </c>
      <c r="N25" s="432">
        <v>461.85737173000001</v>
      </c>
      <c r="O25" s="432">
        <v>543.66652498999997</v>
      </c>
      <c r="P25" s="432">
        <v>374.28652713000002</v>
      </c>
      <c r="Q25" s="432">
        <v>221.2112281</v>
      </c>
      <c r="R25" s="432">
        <v>74.761382083000001</v>
      </c>
      <c r="S25" s="432">
        <v>10.839126101</v>
      </c>
      <c r="T25" s="432">
        <v>7.0176862773000004E-2</v>
      </c>
      <c r="U25" s="432">
        <v>1.5395857125999999E-2</v>
      </c>
      <c r="V25" s="432">
        <v>0.17008550406</v>
      </c>
      <c r="W25" s="432">
        <v>3.0813646640000001</v>
      </c>
      <c r="X25" s="432">
        <v>61.358604964999998</v>
      </c>
      <c r="Y25" s="432">
        <v>264.75641805999999</v>
      </c>
      <c r="Z25" s="432">
        <v>458.83695928999998</v>
      </c>
      <c r="AA25" s="432">
        <v>533.04169335999995</v>
      </c>
      <c r="AB25" s="432">
        <v>389.24325826</v>
      </c>
      <c r="AC25" s="432">
        <v>221.76803710999999</v>
      </c>
      <c r="AD25" s="432">
        <v>81.333014745</v>
      </c>
      <c r="AE25" s="432">
        <v>11.493887856000001</v>
      </c>
      <c r="AF25" s="432">
        <v>7.7523236625999997E-2</v>
      </c>
      <c r="AG25" s="432">
        <v>1.5395857125999999E-2</v>
      </c>
      <c r="AH25" s="432">
        <v>0.17008550406</v>
      </c>
      <c r="AI25" s="432">
        <v>2.5156534018999999</v>
      </c>
      <c r="AJ25" s="432">
        <v>57.798181028000002</v>
      </c>
      <c r="AK25" s="432">
        <v>266.76390336999998</v>
      </c>
      <c r="AL25" s="432">
        <v>428.62605631999998</v>
      </c>
      <c r="AM25" s="432">
        <v>547.80365676999998</v>
      </c>
      <c r="AN25" s="432">
        <v>404.69100830999997</v>
      </c>
      <c r="AO25" s="432">
        <v>235.75252992</v>
      </c>
      <c r="AP25" s="432">
        <v>83.288275475999995</v>
      </c>
      <c r="AQ25" s="432">
        <v>11.638916506999999</v>
      </c>
      <c r="AR25" s="432">
        <v>7.7523236625999997E-2</v>
      </c>
      <c r="AS25" s="432">
        <v>1.5395857125999999E-2</v>
      </c>
      <c r="AT25" s="432">
        <v>0.17738337158</v>
      </c>
      <c r="AU25" s="432">
        <v>2.3964216085999999</v>
      </c>
      <c r="AV25" s="432">
        <v>56.064078160999998</v>
      </c>
      <c r="AW25" s="432">
        <v>273.54050117000003</v>
      </c>
      <c r="AX25" s="432">
        <v>432.54576569</v>
      </c>
      <c r="AY25" s="432">
        <v>538.28621781000004</v>
      </c>
      <c r="AZ25" s="432">
        <v>400.74438665000002</v>
      </c>
      <c r="BA25" s="432">
        <v>224.5244897</v>
      </c>
      <c r="BB25" s="432">
        <v>79.572000506999998</v>
      </c>
      <c r="BC25" s="432">
        <v>10.755468231</v>
      </c>
      <c r="BD25" s="703">
        <v>7.6995483995000003E-2</v>
      </c>
      <c r="BE25" s="703">
        <v>1.5395857125999999E-2</v>
      </c>
      <c r="BF25" s="703">
        <v>0.16182539114</v>
      </c>
      <c r="BG25" s="403">
        <v>2.378876</v>
      </c>
      <c r="BH25" s="403">
        <v>54.143610000000002</v>
      </c>
      <c r="BI25" s="403">
        <v>264.2944</v>
      </c>
      <c r="BJ25" s="403">
        <v>412.07330000000002</v>
      </c>
      <c r="BK25" s="403">
        <v>536.88080000000002</v>
      </c>
      <c r="BL25" s="403">
        <v>378.50659999999999</v>
      </c>
      <c r="BM25" s="403">
        <v>207.98779999999999</v>
      </c>
      <c r="BN25" s="403">
        <v>76.054320000000004</v>
      </c>
      <c r="BO25" s="403">
        <v>10.01004</v>
      </c>
      <c r="BP25" s="403">
        <v>6.15852E-2</v>
      </c>
      <c r="BQ25" s="403">
        <v>0</v>
      </c>
      <c r="BR25" s="403">
        <v>0.15413470000000001</v>
      </c>
      <c r="BS25" s="403">
        <v>2.3296739999999998</v>
      </c>
      <c r="BT25" s="403">
        <v>56.5869</v>
      </c>
      <c r="BU25" s="403">
        <v>250.56809999999999</v>
      </c>
      <c r="BV25" s="403">
        <v>415.38080000000002</v>
      </c>
    </row>
    <row r="26" spans="1:74" ht="11.1" customHeight="1" x14ac:dyDescent="0.2">
      <c r="A26" s="6" t="s">
        <v>78</v>
      </c>
      <c r="B26" s="897" t="s">
        <v>1040</v>
      </c>
      <c r="C26" s="432">
        <v>884.96773054000005</v>
      </c>
      <c r="D26" s="432">
        <v>734.17664444000002</v>
      </c>
      <c r="E26" s="432">
        <v>570.02976661000002</v>
      </c>
      <c r="F26" s="432">
        <v>400.89747613999998</v>
      </c>
      <c r="G26" s="432">
        <v>248.21468899999999</v>
      </c>
      <c r="H26" s="432">
        <v>67.209517667</v>
      </c>
      <c r="I26" s="432">
        <v>13.228093179</v>
      </c>
      <c r="J26" s="432">
        <v>22.734088848999999</v>
      </c>
      <c r="K26" s="432">
        <v>98.850394848999997</v>
      </c>
      <c r="L26" s="432">
        <v>338.58199457000001</v>
      </c>
      <c r="M26" s="432">
        <v>613.35618112999998</v>
      </c>
      <c r="N26" s="432">
        <v>890.18749521999996</v>
      </c>
      <c r="O26" s="432">
        <v>881.23862224000004</v>
      </c>
      <c r="P26" s="432">
        <v>732.82466001</v>
      </c>
      <c r="Q26" s="432">
        <v>565.36875788999998</v>
      </c>
      <c r="R26" s="432">
        <v>397.86887197999999</v>
      </c>
      <c r="S26" s="432">
        <v>235.71215494</v>
      </c>
      <c r="T26" s="432">
        <v>66.295680048999998</v>
      </c>
      <c r="U26" s="432">
        <v>12.821166818</v>
      </c>
      <c r="V26" s="432">
        <v>20.848143412999999</v>
      </c>
      <c r="W26" s="432">
        <v>99.555312087000004</v>
      </c>
      <c r="X26" s="432">
        <v>341.7026151</v>
      </c>
      <c r="Y26" s="432">
        <v>601.13603333000003</v>
      </c>
      <c r="Z26" s="432">
        <v>899.44850670000005</v>
      </c>
      <c r="AA26" s="432">
        <v>874.98209108000003</v>
      </c>
      <c r="AB26" s="432">
        <v>726.40567205000002</v>
      </c>
      <c r="AC26" s="432">
        <v>570.99309875999995</v>
      </c>
      <c r="AD26" s="432">
        <v>394.10788861999998</v>
      </c>
      <c r="AE26" s="432">
        <v>226.91875834000001</v>
      </c>
      <c r="AF26" s="432">
        <v>59.918806859</v>
      </c>
      <c r="AG26" s="432">
        <v>11.632275938999999</v>
      </c>
      <c r="AH26" s="432">
        <v>21.786296004</v>
      </c>
      <c r="AI26" s="432">
        <v>97.513543139999996</v>
      </c>
      <c r="AJ26" s="432">
        <v>343.17003032000002</v>
      </c>
      <c r="AK26" s="432">
        <v>583.90155805999996</v>
      </c>
      <c r="AL26" s="432">
        <v>882.45331174</v>
      </c>
      <c r="AM26" s="432">
        <v>882.34880911000005</v>
      </c>
      <c r="AN26" s="432">
        <v>732.20959834999996</v>
      </c>
      <c r="AO26" s="432">
        <v>578.66928469000004</v>
      </c>
      <c r="AP26" s="432">
        <v>403.52946162000001</v>
      </c>
      <c r="AQ26" s="432">
        <v>231.17791374000001</v>
      </c>
      <c r="AR26" s="432">
        <v>61.513593890999999</v>
      </c>
      <c r="AS26" s="432">
        <v>11.57960273</v>
      </c>
      <c r="AT26" s="432">
        <v>21.559646066999999</v>
      </c>
      <c r="AU26" s="432">
        <v>94.64287041</v>
      </c>
      <c r="AV26" s="432">
        <v>339.90654076999999</v>
      </c>
      <c r="AW26" s="432">
        <v>607.53432485999997</v>
      </c>
      <c r="AX26" s="432">
        <v>885.57423686000004</v>
      </c>
      <c r="AY26" s="432">
        <v>877.30343501000004</v>
      </c>
      <c r="AZ26" s="432">
        <v>734.35391109</v>
      </c>
      <c r="BA26" s="432">
        <v>597.26777827000001</v>
      </c>
      <c r="BB26" s="432">
        <v>402.58270013999999</v>
      </c>
      <c r="BC26" s="432">
        <v>227.73796479999999</v>
      </c>
      <c r="BD26" s="703">
        <v>66.004176200000003</v>
      </c>
      <c r="BE26" s="703">
        <v>11.592079311999999</v>
      </c>
      <c r="BF26" s="703">
        <v>21.785867613000001</v>
      </c>
      <c r="BG26" s="403">
        <v>94.638750000000002</v>
      </c>
      <c r="BH26" s="403">
        <v>330.51409999999998</v>
      </c>
      <c r="BI26" s="403">
        <v>603.8682</v>
      </c>
      <c r="BJ26" s="403">
        <v>865.90499999999997</v>
      </c>
      <c r="BK26" s="403">
        <v>885.69820000000004</v>
      </c>
      <c r="BL26" s="403">
        <v>731.22289999999998</v>
      </c>
      <c r="BM26" s="403">
        <v>602.80079999999998</v>
      </c>
      <c r="BN26" s="403">
        <v>401.06939999999997</v>
      </c>
      <c r="BO26" s="403">
        <v>231.31710000000001</v>
      </c>
      <c r="BP26" s="403">
        <v>62.019280000000002</v>
      </c>
      <c r="BQ26" s="403">
        <v>11.516830000000001</v>
      </c>
      <c r="BR26" s="403">
        <v>18.925470000000001</v>
      </c>
      <c r="BS26" s="403">
        <v>93.213319999999996</v>
      </c>
      <c r="BT26" s="403">
        <v>337.40539999999999</v>
      </c>
      <c r="BU26" s="403">
        <v>600.37530000000004</v>
      </c>
      <c r="BV26" s="403">
        <v>870.69719999999995</v>
      </c>
    </row>
    <row r="27" spans="1:74" ht="11.1" customHeight="1" x14ac:dyDescent="0.2">
      <c r="A27" s="6" t="s">
        <v>79</v>
      </c>
      <c r="B27" s="897" t="s">
        <v>1043</v>
      </c>
      <c r="C27" s="432">
        <v>543.55742134000002</v>
      </c>
      <c r="D27" s="432">
        <v>484.33520254000001</v>
      </c>
      <c r="E27" s="432">
        <v>429.47250005000001</v>
      </c>
      <c r="F27" s="432">
        <v>310.86482333999999</v>
      </c>
      <c r="G27" s="432">
        <v>202.36800292000001</v>
      </c>
      <c r="H27" s="432">
        <v>67.176520904</v>
      </c>
      <c r="I27" s="432">
        <v>17.546659357999999</v>
      </c>
      <c r="J27" s="432">
        <v>14.786473648999999</v>
      </c>
      <c r="K27" s="432">
        <v>52.895517398000003</v>
      </c>
      <c r="L27" s="432">
        <v>186.05808494999999</v>
      </c>
      <c r="M27" s="432">
        <v>394.61254951000001</v>
      </c>
      <c r="N27" s="432">
        <v>582.19446422999999</v>
      </c>
      <c r="O27" s="432">
        <v>546.17711177000001</v>
      </c>
      <c r="P27" s="432">
        <v>481.73766759</v>
      </c>
      <c r="Q27" s="432">
        <v>435.33942399</v>
      </c>
      <c r="R27" s="432">
        <v>300.03235955000002</v>
      </c>
      <c r="S27" s="432">
        <v>188.48046715000001</v>
      </c>
      <c r="T27" s="432">
        <v>64.302144218999999</v>
      </c>
      <c r="U27" s="432">
        <v>16.894205613</v>
      </c>
      <c r="V27" s="432">
        <v>13.567080193000001</v>
      </c>
      <c r="W27" s="432">
        <v>50.001114860000001</v>
      </c>
      <c r="X27" s="432">
        <v>178.6630917</v>
      </c>
      <c r="Y27" s="432">
        <v>389.10584675000001</v>
      </c>
      <c r="Z27" s="432">
        <v>580.67669764000004</v>
      </c>
      <c r="AA27" s="432">
        <v>545.46902355999998</v>
      </c>
      <c r="AB27" s="432">
        <v>473.05532175000002</v>
      </c>
      <c r="AC27" s="432">
        <v>438.32285474000003</v>
      </c>
      <c r="AD27" s="432">
        <v>290.24787966999997</v>
      </c>
      <c r="AE27" s="432">
        <v>177.45476972</v>
      </c>
      <c r="AF27" s="432">
        <v>55.495232264000002</v>
      </c>
      <c r="AG27" s="432">
        <v>14.651599683000001</v>
      </c>
      <c r="AH27" s="432">
        <v>12.806935101000001</v>
      </c>
      <c r="AI27" s="432">
        <v>51.333220058000002</v>
      </c>
      <c r="AJ27" s="432">
        <v>183.75636179</v>
      </c>
      <c r="AK27" s="432">
        <v>373.52782192000001</v>
      </c>
      <c r="AL27" s="432">
        <v>580.30578084000001</v>
      </c>
      <c r="AM27" s="432">
        <v>545.79980524999996</v>
      </c>
      <c r="AN27" s="432">
        <v>471.26594722999999</v>
      </c>
      <c r="AO27" s="432">
        <v>427.10858743</v>
      </c>
      <c r="AP27" s="432">
        <v>291.90591916</v>
      </c>
      <c r="AQ27" s="432">
        <v>180.11349967000001</v>
      </c>
      <c r="AR27" s="432">
        <v>51.217330728</v>
      </c>
      <c r="AS27" s="432">
        <v>13.150092862999999</v>
      </c>
      <c r="AT27" s="432">
        <v>12.128344512</v>
      </c>
      <c r="AU27" s="432">
        <v>50.107577868</v>
      </c>
      <c r="AV27" s="432">
        <v>179.65250566</v>
      </c>
      <c r="AW27" s="432">
        <v>387.88203969</v>
      </c>
      <c r="AX27" s="432">
        <v>580.82139463999999</v>
      </c>
      <c r="AY27" s="432">
        <v>544.17764556999998</v>
      </c>
      <c r="AZ27" s="432">
        <v>478.33638546999998</v>
      </c>
      <c r="BA27" s="432">
        <v>448.68571427000001</v>
      </c>
      <c r="BB27" s="432">
        <v>298.18013442</v>
      </c>
      <c r="BC27" s="432">
        <v>183.57642519000001</v>
      </c>
      <c r="BD27" s="703">
        <v>56.665872503999999</v>
      </c>
      <c r="BE27" s="703">
        <v>13.04980718</v>
      </c>
      <c r="BF27" s="703">
        <v>11.667758965000001</v>
      </c>
      <c r="BG27" s="403">
        <v>52.430999999999997</v>
      </c>
      <c r="BH27" s="403">
        <v>173.01750000000001</v>
      </c>
      <c r="BI27" s="403">
        <v>387.2208</v>
      </c>
      <c r="BJ27" s="403">
        <v>569.18730000000005</v>
      </c>
      <c r="BK27" s="403">
        <v>558.26080000000002</v>
      </c>
      <c r="BL27" s="403">
        <v>483.63260000000002</v>
      </c>
      <c r="BM27" s="403">
        <v>460.72559999999999</v>
      </c>
      <c r="BN27" s="403">
        <v>305.43970000000002</v>
      </c>
      <c r="BO27" s="403">
        <v>191.23060000000001</v>
      </c>
      <c r="BP27" s="403">
        <v>56.168930000000003</v>
      </c>
      <c r="BQ27" s="403">
        <v>12.81643</v>
      </c>
      <c r="BR27" s="403">
        <v>12.49335</v>
      </c>
      <c r="BS27" s="403">
        <v>53.704610000000002</v>
      </c>
      <c r="BT27" s="403">
        <v>180.4092</v>
      </c>
      <c r="BU27" s="403">
        <v>391.35879999999997</v>
      </c>
      <c r="BV27" s="403">
        <v>574.90899999999999</v>
      </c>
    </row>
    <row r="28" spans="1:74" ht="11.1" customHeight="1" x14ac:dyDescent="0.2">
      <c r="A28" s="6"/>
      <c r="B28" s="897"/>
      <c r="C28" s="432"/>
      <c r="D28" s="432"/>
      <c r="E28" s="432"/>
      <c r="F28" s="432"/>
      <c r="G28" s="432"/>
      <c r="H28" s="432"/>
      <c r="I28" s="432"/>
      <c r="J28" s="432"/>
      <c r="K28" s="432"/>
      <c r="L28" s="432"/>
      <c r="M28" s="432"/>
      <c r="N28" s="432"/>
      <c r="O28" s="432"/>
      <c r="P28" s="432"/>
      <c r="Q28" s="432"/>
      <c r="R28" s="432"/>
      <c r="S28" s="432"/>
      <c r="T28" s="432"/>
      <c r="U28" s="432"/>
      <c r="V28" s="432"/>
      <c r="W28" s="432"/>
      <c r="X28" s="432"/>
      <c r="Y28" s="432"/>
      <c r="Z28" s="432"/>
      <c r="AA28" s="432"/>
      <c r="AB28" s="432"/>
      <c r="AC28" s="432"/>
      <c r="AD28" s="432"/>
      <c r="AE28" s="432"/>
      <c r="AF28" s="432"/>
      <c r="AG28" s="432"/>
      <c r="AH28" s="432"/>
      <c r="AI28" s="432"/>
      <c r="AJ28" s="432"/>
      <c r="AK28" s="432"/>
      <c r="AL28" s="432"/>
      <c r="AM28" s="432"/>
      <c r="AN28" s="432"/>
      <c r="AO28" s="432"/>
      <c r="AP28" s="432"/>
      <c r="AQ28" s="432"/>
      <c r="AR28" s="432"/>
      <c r="AS28" s="432"/>
      <c r="AT28" s="432"/>
      <c r="AU28" s="432"/>
      <c r="AV28" s="432"/>
      <c r="AW28" s="432"/>
      <c r="AX28" s="432"/>
      <c r="AY28" s="432"/>
      <c r="AZ28" s="432"/>
      <c r="BA28" s="432"/>
      <c r="BB28" s="432"/>
      <c r="BC28" s="432"/>
      <c r="BD28" s="703"/>
      <c r="BE28" s="703"/>
      <c r="BF28" s="703"/>
      <c r="BG28" s="403"/>
      <c r="BH28" s="403"/>
      <c r="BI28" s="403"/>
      <c r="BJ28" s="403"/>
      <c r="BK28" s="403"/>
      <c r="BL28" s="403"/>
      <c r="BM28" s="403"/>
      <c r="BN28" s="403"/>
      <c r="BO28" s="403"/>
      <c r="BP28" s="403"/>
      <c r="BQ28" s="403"/>
      <c r="BR28" s="403"/>
      <c r="BS28" s="403"/>
      <c r="BT28" s="403"/>
      <c r="BU28" s="403"/>
      <c r="BV28" s="403"/>
    </row>
    <row r="29" spans="1:74" ht="11.1" customHeight="1" x14ac:dyDescent="0.2">
      <c r="A29" s="6"/>
      <c r="B29" s="98" t="s">
        <v>92</v>
      </c>
      <c r="C29" s="589"/>
      <c r="D29" s="589"/>
      <c r="E29" s="589"/>
      <c r="F29" s="589"/>
      <c r="G29" s="589"/>
      <c r="H29" s="589"/>
      <c r="I29" s="589"/>
      <c r="J29" s="589"/>
      <c r="K29" s="589"/>
      <c r="L29" s="589"/>
      <c r="M29" s="589"/>
      <c r="N29" s="589"/>
      <c r="O29" s="589"/>
      <c r="P29" s="589"/>
      <c r="Q29" s="589"/>
      <c r="R29" s="589"/>
      <c r="S29" s="589"/>
      <c r="T29" s="589"/>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851"/>
      <c r="BE29" s="851"/>
      <c r="BF29" s="851"/>
      <c r="BG29" s="593"/>
      <c r="BH29" s="593"/>
      <c r="BI29" s="593"/>
      <c r="BJ29" s="593"/>
      <c r="BK29" s="593"/>
      <c r="BL29" s="593"/>
      <c r="BM29" s="593"/>
      <c r="BN29" s="593"/>
      <c r="BO29" s="593"/>
      <c r="BP29" s="593"/>
      <c r="BQ29" s="593"/>
      <c r="BR29" s="593"/>
      <c r="BS29" s="593"/>
      <c r="BT29" s="593"/>
      <c r="BU29" s="593"/>
      <c r="BV29" s="593"/>
    </row>
    <row r="30" spans="1:74" ht="11.1" customHeight="1" x14ac:dyDescent="0.2">
      <c r="A30" s="6" t="s">
        <v>291</v>
      </c>
      <c r="B30" s="594" t="s">
        <v>1188</v>
      </c>
      <c r="C30" s="432">
        <v>15.073799633</v>
      </c>
      <c r="D30" s="432">
        <v>12.443627654</v>
      </c>
      <c r="E30" s="432">
        <v>42.433849719999998</v>
      </c>
      <c r="F30" s="432">
        <v>42.247960358</v>
      </c>
      <c r="G30" s="432">
        <v>105.19647826000001</v>
      </c>
      <c r="H30" s="432">
        <v>246.35853304</v>
      </c>
      <c r="I30" s="432">
        <v>397.52542253000001</v>
      </c>
      <c r="J30" s="432">
        <v>356.43913150999998</v>
      </c>
      <c r="K30" s="432">
        <v>180.56911615999999</v>
      </c>
      <c r="L30" s="432">
        <v>82.093850463999999</v>
      </c>
      <c r="M30" s="432">
        <v>31.718110458999998</v>
      </c>
      <c r="N30" s="432">
        <v>6.8870058472000002</v>
      </c>
      <c r="O30" s="432">
        <v>9.7552369871</v>
      </c>
      <c r="P30" s="432">
        <v>12.057174921</v>
      </c>
      <c r="Q30" s="432">
        <v>28.021786050999999</v>
      </c>
      <c r="R30" s="432">
        <v>36.153455842</v>
      </c>
      <c r="S30" s="432">
        <v>100.4702963</v>
      </c>
      <c r="T30" s="432">
        <v>273.91394320000001</v>
      </c>
      <c r="U30" s="432">
        <v>346.84906525999997</v>
      </c>
      <c r="V30" s="432">
        <v>357.33680164999998</v>
      </c>
      <c r="W30" s="432">
        <v>199.99507007</v>
      </c>
      <c r="X30" s="432">
        <v>84.077635663999999</v>
      </c>
      <c r="Y30" s="432">
        <v>17.997552690999999</v>
      </c>
      <c r="Z30" s="432">
        <v>25.538035780000001</v>
      </c>
      <c r="AA30" s="432">
        <v>8.4242525510000004</v>
      </c>
      <c r="AB30" s="432">
        <v>11.260588297</v>
      </c>
      <c r="AC30" s="432">
        <v>26.890371204000001</v>
      </c>
      <c r="AD30" s="432">
        <v>48.755679065000002</v>
      </c>
      <c r="AE30" s="432">
        <v>147.2827825</v>
      </c>
      <c r="AF30" s="432">
        <v>269.80127011000002</v>
      </c>
      <c r="AG30" s="432">
        <v>393.73474308999999</v>
      </c>
      <c r="AH30" s="432">
        <v>358.79913636999999</v>
      </c>
      <c r="AI30" s="432">
        <v>201.85759207999999</v>
      </c>
      <c r="AJ30" s="432">
        <v>55.078439846000002</v>
      </c>
      <c r="AK30" s="432">
        <v>23.187775995999999</v>
      </c>
      <c r="AL30" s="432">
        <v>10.816905758000001</v>
      </c>
      <c r="AM30" s="432">
        <v>16.656108662000001</v>
      </c>
      <c r="AN30" s="432">
        <v>19.759534973000001</v>
      </c>
      <c r="AO30" s="432">
        <v>31.387612098999998</v>
      </c>
      <c r="AP30" s="432">
        <v>43.556051472999997</v>
      </c>
      <c r="AQ30" s="432">
        <v>108.90605669999999</v>
      </c>
      <c r="AR30" s="432">
        <v>209.74513909000001</v>
      </c>
      <c r="AS30" s="432">
        <v>390.46965939</v>
      </c>
      <c r="AT30" s="432">
        <v>349.24604256999999</v>
      </c>
      <c r="AU30" s="432">
        <v>202.16609468999999</v>
      </c>
      <c r="AV30" s="432">
        <v>72.600017109000007</v>
      </c>
      <c r="AW30" s="432">
        <v>20.400517706999999</v>
      </c>
      <c r="AX30" s="432">
        <v>11.074922326999999</v>
      </c>
      <c r="AY30" s="432">
        <v>9.2997397847999999</v>
      </c>
      <c r="AZ30" s="432">
        <v>12.657680954</v>
      </c>
      <c r="BA30" s="432">
        <v>31.219822183000002</v>
      </c>
      <c r="BB30" s="432">
        <v>46.383849818000002</v>
      </c>
      <c r="BC30" s="432">
        <v>157.08840230000001</v>
      </c>
      <c r="BD30" s="703">
        <v>292.91887611999999</v>
      </c>
      <c r="BE30" s="703">
        <v>391.62915099999998</v>
      </c>
      <c r="BF30" s="703">
        <v>325.83125483999999</v>
      </c>
      <c r="BG30" s="403">
        <v>197.80809171000001</v>
      </c>
      <c r="BH30" s="403">
        <v>71.469603692000007</v>
      </c>
      <c r="BI30" s="403">
        <v>21.540622443</v>
      </c>
      <c r="BJ30" s="403">
        <v>11.673715443000001</v>
      </c>
      <c r="BK30" s="403">
        <v>11.247573642000001</v>
      </c>
      <c r="BL30" s="403">
        <v>12.789566446</v>
      </c>
      <c r="BM30" s="403">
        <v>26.571703968000001</v>
      </c>
      <c r="BN30" s="403">
        <v>44.524319128999998</v>
      </c>
      <c r="BO30" s="403">
        <v>132.85388866</v>
      </c>
      <c r="BP30" s="403">
        <v>268.43556552000001</v>
      </c>
      <c r="BQ30" s="403">
        <v>396.03390522000001</v>
      </c>
      <c r="BR30" s="403">
        <v>364.86621812999999</v>
      </c>
      <c r="BS30" s="403">
        <v>206.09275312</v>
      </c>
      <c r="BT30" s="403">
        <v>72.252997273000005</v>
      </c>
      <c r="BU30" s="403">
        <v>21.805747515</v>
      </c>
      <c r="BV30" s="403">
        <v>11.814823977</v>
      </c>
    </row>
    <row r="31" spans="1:74" ht="11.1" customHeight="1" x14ac:dyDescent="0.2">
      <c r="A31" s="6" t="s">
        <v>26</v>
      </c>
      <c r="B31" s="897" t="s">
        <v>1033</v>
      </c>
      <c r="C31" s="432">
        <v>1E-10</v>
      </c>
      <c r="D31" s="432">
        <v>1E-10</v>
      </c>
      <c r="E31" s="432">
        <v>1E-10</v>
      </c>
      <c r="F31" s="432">
        <v>1E-10</v>
      </c>
      <c r="G31" s="432">
        <v>3.2842205583999999</v>
      </c>
      <c r="H31" s="432">
        <v>99.393406288999998</v>
      </c>
      <c r="I31" s="432">
        <v>292.11823157999999</v>
      </c>
      <c r="J31" s="432">
        <v>215.01117751000001</v>
      </c>
      <c r="K31" s="432">
        <v>34.843615726000003</v>
      </c>
      <c r="L31" s="432">
        <v>1E-10</v>
      </c>
      <c r="M31" s="432">
        <v>1E-10</v>
      </c>
      <c r="N31" s="432">
        <v>1E-10</v>
      </c>
      <c r="O31" s="432">
        <v>1E-10</v>
      </c>
      <c r="P31" s="432">
        <v>1E-10</v>
      </c>
      <c r="Q31" s="432">
        <v>1E-10</v>
      </c>
      <c r="R31" s="432">
        <v>1E-10</v>
      </c>
      <c r="S31" s="432">
        <v>7.8119307396000002</v>
      </c>
      <c r="T31" s="432">
        <v>132.82487513999999</v>
      </c>
      <c r="U31" s="432">
        <v>159.05087520000001</v>
      </c>
      <c r="V31" s="432">
        <v>237.64722791</v>
      </c>
      <c r="W31" s="432">
        <v>59.870949111999998</v>
      </c>
      <c r="X31" s="432">
        <v>6.8833472784999996</v>
      </c>
      <c r="Y31" s="432">
        <v>1E-10</v>
      </c>
      <c r="Z31" s="432">
        <v>1E-10</v>
      </c>
      <c r="AA31" s="432">
        <v>1E-10</v>
      </c>
      <c r="AB31" s="432">
        <v>1E-10</v>
      </c>
      <c r="AC31" s="432">
        <v>1E-10</v>
      </c>
      <c r="AD31" s="432">
        <v>1E-10</v>
      </c>
      <c r="AE31" s="432">
        <v>18.028425965</v>
      </c>
      <c r="AF31" s="432">
        <v>62.871373396000003</v>
      </c>
      <c r="AG31" s="432">
        <v>260.13169259</v>
      </c>
      <c r="AH31" s="432">
        <v>272.99776639999999</v>
      </c>
      <c r="AI31" s="432">
        <v>32.896963501999998</v>
      </c>
      <c r="AJ31" s="432">
        <v>1E-10</v>
      </c>
      <c r="AK31" s="432">
        <v>1E-10</v>
      </c>
      <c r="AL31" s="432">
        <v>1E-10</v>
      </c>
      <c r="AM31" s="432">
        <v>1E-10</v>
      </c>
      <c r="AN31" s="432">
        <v>1E-10</v>
      </c>
      <c r="AO31" s="432">
        <v>1E-10</v>
      </c>
      <c r="AP31" s="432">
        <v>1E-10</v>
      </c>
      <c r="AQ31" s="432">
        <v>3.7561895045</v>
      </c>
      <c r="AR31" s="432">
        <v>48.809549115000003</v>
      </c>
      <c r="AS31" s="432">
        <v>274.83766191000001</v>
      </c>
      <c r="AT31" s="432">
        <v>134.41743385999999</v>
      </c>
      <c r="AU31" s="432">
        <v>59.194368564999998</v>
      </c>
      <c r="AV31" s="432">
        <v>5.4102936546000002</v>
      </c>
      <c r="AW31" s="432">
        <v>1E-10</v>
      </c>
      <c r="AX31" s="432">
        <v>1E-10</v>
      </c>
      <c r="AY31" s="432">
        <v>1E-10</v>
      </c>
      <c r="AZ31" s="432">
        <v>1E-10</v>
      </c>
      <c r="BA31" s="432">
        <v>1E-10</v>
      </c>
      <c r="BB31" s="432">
        <v>1E-10</v>
      </c>
      <c r="BC31" s="432">
        <v>18.945170758</v>
      </c>
      <c r="BD31" s="703">
        <v>131.69604666000001</v>
      </c>
      <c r="BE31" s="703">
        <v>284.71051034999999</v>
      </c>
      <c r="BF31" s="703">
        <v>132.67529945999999</v>
      </c>
      <c r="BG31" s="403">
        <v>41.305807839000003</v>
      </c>
      <c r="BH31" s="403">
        <v>0.96686947016000002</v>
      </c>
      <c r="BI31" s="403">
        <v>0</v>
      </c>
      <c r="BJ31" s="403">
        <v>0</v>
      </c>
      <c r="BK31" s="403">
        <v>0</v>
      </c>
      <c r="BL31" s="403">
        <v>0</v>
      </c>
      <c r="BM31" s="403">
        <v>0</v>
      </c>
      <c r="BN31" s="403">
        <v>0</v>
      </c>
      <c r="BO31" s="403">
        <v>10.614285693999999</v>
      </c>
      <c r="BP31" s="403">
        <v>88.649548984000006</v>
      </c>
      <c r="BQ31" s="403">
        <v>257.16730977999998</v>
      </c>
      <c r="BR31" s="403">
        <v>208.58631252999999</v>
      </c>
      <c r="BS31" s="403">
        <v>43.917241339999997</v>
      </c>
      <c r="BT31" s="403">
        <v>0.97799206815999995</v>
      </c>
      <c r="BU31" s="403">
        <v>0</v>
      </c>
      <c r="BV31" s="403">
        <v>0</v>
      </c>
    </row>
    <row r="32" spans="1:74" ht="11.1" customHeight="1" x14ac:dyDescent="0.2">
      <c r="A32" s="6" t="s">
        <v>27</v>
      </c>
      <c r="B32" s="897" t="s">
        <v>1034</v>
      </c>
      <c r="C32" s="432">
        <v>1E-10</v>
      </c>
      <c r="D32" s="432">
        <v>1E-10</v>
      </c>
      <c r="E32" s="432">
        <v>1E-10</v>
      </c>
      <c r="F32" s="432">
        <v>1E-10</v>
      </c>
      <c r="G32" s="432">
        <v>11.459877757999999</v>
      </c>
      <c r="H32" s="432">
        <v>145.96631029</v>
      </c>
      <c r="I32" s="432">
        <v>364.13038297999998</v>
      </c>
      <c r="J32" s="432">
        <v>262.55383318999998</v>
      </c>
      <c r="K32" s="432">
        <v>59.595185983</v>
      </c>
      <c r="L32" s="432">
        <v>4.4041869104</v>
      </c>
      <c r="M32" s="432">
        <v>1E-10</v>
      </c>
      <c r="N32" s="432">
        <v>1E-10</v>
      </c>
      <c r="O32" s="432">
        <v>1E-10</v>
      </c>
      <c r="P32" s="432">
        <v>1E-10</v>
      </c>
      <c r="Q32" s="432">
        <v>1E-10</v>
      </c>
      <c r="R32" s="432">
        <v>1E-10</v>
      </c>
      <c r="S32" s="432">
        <v>17.256992139000001</v>
      </c>
      <c r="T32" s="432">
        <v>165.31717266999999</v>
      </c>
      <c r="U32" s="432">
        <v>250.46243964000001</v>
      </c>
      <c r="V32" s="432">
        <v>286.33742991000003</v>
      </c>
      <c r="W32" s="432">
        <v>94.299285566999998</v>
      </c>
      <c r="X32" s="432">
        <v>23.161464303999999</v>
      </c>
      <c r="Y32" s="432">
        <v>1E-10</v>
      </c>
      <c r="Z32" s="432">
        <v>1E-10</v>
      </c>
      <c r="AA32" s="432">
        <v>1E-10</v>
      </c>
      <c r="AB32" s="432">
        <v>1E-10</v>
      </c>
      <c r="AC32" s="432">
        <v>1E-10</v>
      </c>
      <c r="AD32" s="432">
        <v>1E-10</v>
      </c>
      <c r="AE32" s="432">
        <v>39.920361798000002</v>
      </c>
      <c r="AF32" s="432">
        <v>113.61403223000001</v>
      </c>
      <c r="AG32" s="432">
        <v>310.83197804999998</v>
      </c>
      <c r="AH32" s="432">
        <v>301.78138876000003</v>
      </c>
      <c r="AI32" s="432">
        <v>71.561727863000002</v>
      </c>
      <c r="AJ32" s="432">
        <v>0.66434314588999999</v>
      </c>
      <c r="AK32" s="432">
        <v>1E-10</v>
      </c>
      <c r="AL32" s="432">
        <v>1E-10</v>
      </c>
      <c r="AM32" s="432">
        <v>1E-10</v>
      </c>
      <c r="AN32" s="432">
        <v>1E-10</v>
      </c>
      <c r="AO32" s="432">
        <v>1E-10</v>
      </c>
      <c r="AP32" s="432">
        <v>0.44408784829999998</v>
      </c>
      <c r="AQ32" s="432">
        <v>12.192328414</v>
      </c>
      <c r="AR32" s="432">
        <v>78.6145657</v>
      </c>
      <c r="AS32" s="432">
        <v>309.03732983999998</v>
      </c>
      <c r="AT32" s="432">
        <v>192.92321613999999</v>
      </c>
      <c r="AU32" s="432">
        <v>82.566657628000002</v>
      </c>
      <c r="AV32" s="432">
        <v>10.248573212</v>
      </c>
      <c r="AW32" s="432">
        <v>1E-10</v>
      </c>
      <c r="AX32" s="432">
        <v>1E-10</v>
      </c>
      <c r="AY32" s="432">
        <v>1E-10</v>
      </c>
      <c r="AZ32" s="432">
        <v>1E-10</v>
      </c>
      <c r="BA32" s="432">
        <v>1E-10</v>
      </c>
      <c r="BB32" s="432">
        <v>1E-10</v>
      </c>
      <c r="BC32" s="432">
        <v>51.162182446999999</v>
      </c>
      <c r="BD32" s="703">
        <v>193.17372997000001</v>
      </c>
      <c r="BE32" s="703">
        <v>332.52543523000003</v>
      </c>
      <c r="BF32" s="703">
        <v>209.36425858000001</v>
      </c>
      <c r="BG32" s="403">
        <v>67.536611465999997</v>
      </c>
      <c r="BH32" s="403">
        <v>5.0358821390999999</v>
      </c>
      <c r="BI32" s="403">
        <v>0</v>
      </c>
      <c r="BJ32" s="403">
        <v>0</v>
      </c>
      <c r="BK32" s="403">
        <v>0</v>
      </c>
      <c r="BL32" s="403">
        <v>0</v>
      </c>
      <c r="BM32" s="403">
        <v>0</v>
      </c>
      <c r="BN32" s="403">
        <v>0</v>
      </c>
      <c r="BO32" s="403">
        <v>33.439295452000003</v>
      </c>
      <c r="BP32" s="403">
        <v>149.423655</v>
      </c>
      <c r="BQ32" s="403">
        <v>315.27024075000003</v>
      </c>
      <c r="BR32" s="403">
        <v>259.61832629000003</v>
      </c>
      <c r="BS32" s="403">
        <v>82.314866397000003</v>
      </c>
      <c r="BT32" s="403">
        <v>5.0858732094999999</v>
      </c>
      <c r="BU32" s="403">
        <v>0</v>
      </c>
      <c r="BV32" s="403">
        <v>0</v>
      </c>
    </row>
    <row r="33" spans="1:74" ht="11.1" customHeight="1" x14ac:dyDescent="0.2">
      <c r="A33" s="6" t="s">
        <v>28</v>
      </c>
      <c r="B33" s="897" t="s">
        <v>1035</v>
      </c>
      <c r="C33" s="432">
        <v>1E-10</v>
      </c>
      <c r="D33" s="432">
        <v>1E-10</v>
      </c>
      <c r="E33" s="432">
        <v>2.0046249703000001</v>
      </c>
      <c r="F33" s="432">
        <v>1E-10</v>
      </c>
      <c r="G33" s="432">
        <v>31.787271041</v>
      </c>
      <c r="H33" s="432">
        <v>186.87707673</v>
      </c>
      <c r="I33" s="432">
        <v>335.15546739000001</v>
      </c>
      <c r="J33" s="432">
        <v>218.38093081</v>
      </c>
      <c r="K33" s="432">
        <v>54.828576357000003</v>
      </c>
      <c r="L33" s="432">
        <v>1.9855789616999999</v>
      </c>
      <c r="M33" s="432">
        <v>1E-10</v>
      </c>
      <c r="N33" s="432">
        <v>1E-10</v>
      </c>
      <c r="O33" s="432">
        <v>1E-10</v>
      </c>
      <c r="P33" s="432">
        <v>1E-10</v>
      </c>
      <c r="Q33" s="432">
        <v>2.1714983982999998</v>
      </c>
      <c r="R33" s="432">
        <v>0.26907264419999999</v>
      </c>
      <c r="S33" s="432">
        <v>35.172988781000001</v>
      </c>
      <c r="T33" s="432">
        <v>214.93583058999999</v>
      </c>
      <c r="U33" s="432">
        <v>238.11832480000001</v>
      </c>
      <c r="V33" s="432">
        <v>285.40466090000001</v>
      </c>
      <c r="W33" s="432">
        <v>105.46009823</v>
      </c>
      <c r="X33" s="432">
        <v>29.278685687999999</v>
      </c>
      <c r="Y33" s="432">
        <v>1E-10</v>
      </c>
      <c r="Z33" s="432">
        <v>0.41274088270999998</v>
      </c>
      <c r="AA33" s="432">
        <v>1E-10</v>
      </c>
      <c r="AB33" s="432">
        <v>1E-10</v>
      </c>
      <c r="AC33" s="432">
        <v>1.0565727304999999</v>
      </c>
      <c r="AD33" s="432">
        <v>1E-10</v>
      </c>
      <c r="AE33" s="432">
        <v>79.482089271999996</v>
      </c>
      <c r="AF33" s="432">
        <v>177.32672531</v>
      </c>
      <c r="AG33" s="432">
        <v>263.62705848000002</v>
      </c>
      <c r="AH33" s="432">
        <v>218.87470476999999</v>
      </c>
      <c r="AI33" s="432">
        <v>74.240650281000001</v>
      </c>
      <c r="AJ33" s="432">
        <v>1.6140113153</v>
      </c>
      <c r="AK33" s="432">
        <v>1E-10</v>
      </c>
      <c r="AL33" s="432">
        <v>1E-10</v>
      </c>
      <c r="AM33" s="432">
        <v>1E-10</v>
      </c>
      <c r="AN33" s="432">
        <v>1E-10</v>
      </c>
      <c r="AO33" s="432">
        <v>0.14547234262</v>
      </c>
      <c r="AP33" s="432">
        <v>0.67799633702999995</v>
      </c>
      <c r="AQ33" s="432">
        <v>48.170992042000002</v>
      </c>
      <c r="AR33" s="432">
        <v>130.11129413</v>
      </c>
      <c r="AS33" s="432">
        <v>246.72127057</v>
      </c>
      <c r="AT33" s="432">
        <v>187.83502283999999</v>
      </c>
      <c r="AU33" s="432">
        <v>88.394459409999996</v>
      </c>
      <c r="AV33" s="432">
        <v>9.9070222446000002</v>
      </c>
      <c r="AW33" s="432">
        <v>1E-10</v>
      </c>
      <c r="AX33" s="432">
        <v>1E-10</v>
      </c>
      <c r="AY33" s="432">
        <v>1E-10</v>
      </c>
      <c r="AZ33" s="432">
        <v>1E-10</v>
      </c>
      <c r="BA33" s="432">
        <v>2.1735230278</v>
      </c>
      <c r="BB33" s="432">
        <v>3.1743217414</v>
      </c>
      <c r="BC33" s="432">
        <v>101.66529633</v>
      </c>
      <c r="BD33" s="703">
        <v>204.81728147000001</v>
      </c>
      <c r="BE33" s="703">
        <v>234.13432842</v>
      </c>
      <c r="BF33" s="703">
        <v>212.22891623999999</v>
      </c>
      <c r="BG33" s="403">
        <v>75.547094541000007</v>
      </c>
      <c r="BH33" s="403">
        <v>6.9427095670999996</v>
      </c>
      <c r="BI33" s="403">
        <v>0</v>
      </c>
      <c r="BJ33" s="403">
        <v>0</v>
      </c>
      <c r="BK33" s="403">
        <v>0</v>
      </c>
      <c r="BL33" s="403">
        <v>0</v>
      </c>
      <c r="BM33" s="403">
        <v>1.1921107897000001</v>
      </c>
      <c r="BN33" s="403">
        <v>1.3527402684000001</v>
      </c>
      <c r="BO33" s="403">
        <v>64.293973817999998</v>
      </c>
      <c r="BP33" s="403">
        <v>179.13706073</v>
      </c>
      <c r="BQ33" s="403">
        <v>282.38098499</v>
      </c>
      <c r="BR33" s="403">
        <v>235.36217954</v>
      </c>
      <c r="BS33" s="403">
        <v>80.467619892000002</v>
      </c>
      <c r="BT33" s="403">
        <v>6.9841055378999997</v>
      </c>
      <c r="BU33" s="403">
        <v>0</v>
      </c>
      <c r="BV33" s="403">
        <v>0</v>
      </c>
    </row>
    <row r="34" spans="1:74" ht="11.1" customHeight="1" x14ac:dyDescent="0.2">
      <c r="A34" s="6" t="s">
        <v>29</v>
      </c>
      <c r="B34" s="897" t="s">
        <v>1036</v>
      </c>
      <c r="C34" s="432">
        <v>1E-10</v>
      </c>
      <c r="D34" s="432">
        <v>1E-10</v>
      </c>
      <c r="E34" s="432">
        <v>6.0688440291000001</v>
      </c>
      <c r="F34" s="432">
        <v>1.3845367909999999</v>
      </c>
      <c r="G34" s="432">
        <v>36.901260137000001</v>
      </c>
      <c r="H34" s="432">
        <v>255.44288401</v>
      </c>
      <c r="I34" s="432">
        <v>343.00884882000003</v>
      </c>
      <c r="J34" s="432">
        <v>246.4778622</v>
      </c>
      <c r="K34" s="432">
        <v>71.763462029999999</v>
      </c>
      <c r="L34" s="432">
        <v>2.5225536166000002</v>
      </c>
      <c r="M34" s="432">
        <v>0.28467785872000001</v>
      </c>
      <c r="N34" s="432">
        <v>1E-10</v>
      </c>
      <c r="O34" s="432">
        <v>1E-10</v>
      </c>
      <c r="P34" s="432">
        <v>1E-10</v>
      </c>
      <c r="Q34" s="432">
        <v>8.3599423348999995</v>
      </c>
      <c r="R34" s="432">
        <v>2.9432444324000002</v>
      </c>
      <c r="S34" s="432">
        <v>43.055247418999997</v>
      </c>
      <c r="T34" s="432">
        <v>266.54944588000001</v>
      </c>
      <c r="U34" s="432">
        <v>302.30730017000002</v>
      </c>
      <c r="V34" s="432">
        <v>299.71634339000002</v>
      </c>
      <c r="W34" s="432">
        <v>147.15137869</v>
      </c>
      <c r="X34" s="432">
        <v>21.874602021000001</v>
      </c>
      <c r="Y34" s="432">
        <v>1E-10</v>
      </c>
      <c r="Z34" s="432">
        <v>1.275062787</v>
      </c>
      <c r="AA34" s="432">
        <v>1E-10</v>
      </c>
      <c r="AB34" s="432">
        <v>1E-10</v>
      </c>
      <c r="AC34" s="432">
        <v>2.8068341421</v>
      </c>
      <c r="AD34" s="432">
        <v>2.2090580184999999</v>
      </c>
      <c r="AE34" s="432">
        <v>71.506669044000006</v>
      </c>
      <c r="AF34" s="432">
        <v>232.17923278999999</v>
      </c>
      <c r="AG34" s="432">
        <v>337.82031505999998</v>
      </c>
      <c r="AH34" s="432">
        <v>275.59816366000001</v>
      </c>
      <c r="AI34" s="432">
        <v>120.91895786000001</v>
      </c>
      <c r="AJ34" s="432">
        <v>7.4267821294000003</v>
      </c>
      <c r="AK34" s="432">
        <v>1E-10</v>
      </c>
      <c r="AL34" s="432">
        <v>1E-10</v>
      </c>
      <c r="AM34" s="432">
        <v>1E-10</v>
      </c>
      <c r="AN34" s="432">
        <v>1E-10</v>
      </c>
      <c r="AO34" s="432">
        <v>0.98939067210999998</v>
      </c>
      <c r="AP34" s="432">
        <v>4.8887972543</v>
      </c>
      <c r="AQ34" s="432">
        <v>89.1498189</v>
      </c>
      <c r="AR34" s="432">
        <v>225.41332990999999</v>
      </c>
      <c r="AS34" s="432">
        <v>282.47704684000001</v>
      </c>
      <c r="AT34" s="432">
        <v>280.43692092999999</v>
      </c>
      <c r="AU34" s="432">
        <v>146.39043007999999</v>
      </c>
      <c r="AV34" s="432">
        <v>13.688644856</v>
      </c>
      <c r="AW34" s="432">
        <v>1E-10</v>
      </c>
      <c r="AX34" s="432">
        <v>1E-10</v>
      </c>
      <c r="AY34" s="432">
        <v>1E-10</v>
      </c>
      <c r="AZ34" s="432">
        <v>4.1237481102000002</v>
      </c>
      <c r="BA34" s="432">
        <v>6.9081471008999999</v>
      </c>
      <c r="BB34" s="432">
        <v>9.9482460477999997</v>
      </c>
      <c r="BC34" s="432">
        <v>86.865497504999993</v>
      </c>
      <c r="BD34" s="703">
        <v>235.33218431</v>
      </c>
      <c r="BE34" s="703">
        <v>278.61379627000002</v>
      </c>
      <c r="BF34" s="703">
        <v>258.39022018999998</v>
      </c>
      <c r="BG34" s="403">
        <v>106.16319343000001</v>
      </c>
      <c r="BH34" s="403">
        <v>10.395929756999999</v>
      </c>
      <c r="BI34" s="403">
        <v>0.31392670676000001</v>
      </c>
      <c r="BJ34" s="403">
        <v>0</v>
      </c>
      <c r="BK34" s="403">
        <v>0</v>
      </c>
      <c r="BL34" s="403">
        <v>0.1478245252</v>
      </c>
      <c r="BM34" s="403">
        <v>4.5409800961000002</v>
      </c>
      <c r="BN34" s="403">
        <v>6.4338770083999997</v>
      </c>
      <c r="BO34" s="403">
        <v>71.876821828999994</v>
      </c>
      <c r="BP34" s="403">
        <v>219.04255332</v>
      </c>
      <c r="BQ34" s="403">
        <v>341.35751429999999</v>
      </c>
      <c r="BR34" s="403">
        <v>283.11598765999997</v>
      </c>
      <c r="BS34" s="403">
        <v>108.71346912999999</v>
      </c>
      <c r="BT34" s="403">
        <v>10.431723662</v>
      </c>
      <c r="BU34" s="403">
        <v>0.31509707080999999</v>
      </c>
      <c r="BV34" s="403">
        <v>0</v>
      </c>
    </row>
    <row r="35" spans="1:74" ht="11.1" customHeight="1" x14ac:dyDescent="0.2">
      <c r="A35" s="6" t="s">
        <v>194</v>
      </c>
      <c r="B35" s="897" t="s">
        <v>1096</v>
      </c>
      <c r="C35" s="432">
        <v>46.713326844000001</v>
      </c>
      <c r="D35" s="432">
        <v>46.150080074000002</v>
      </c>
      <c r="E35" s="432">
        <v>101.50743901</v>
      </c>
      <c r="F35" s="432">
        <v>108.46378094000001</v>
      </c>
      <c r="G35" s="432">
        <v>166.15035191000001</v>
      </c>
      <c r="H35" s="432">
        <v>341.54113558</v>
      </c>
      <c r="I35" s="432">
        <v>501.51731991000003</v>
      </c>
      <c r="J35" s="432">
        <v>453.67450122999998</v>
      </c>
      <c r="K35" s="432">
        <v>271.98535642000002</v>
      </c>
      <c r="L35" s="432">
        <v>183.27734329</v>
      </c>
      <c r="M35" s="432">
        <v>93.235109883000007</v>
      </c>
      <c r="N35" s="432">
        <v>20.832783267</v>
      </c>
      <c r="O35" s="432">
        <v>30.034697810000001</v>
      </c>
      <c r="P35" s="432">
        <v>50.359295844999998</v>
      </c>
      <c r="Q35" s="432">
        <v>73.401950894999999</v>
      </c>
      <c r="R35" s="432">
        <v>80.608838272</v>
      </c>
      <c r="S35" s="432">
        <v>187.50959323000001</v>
      </c>
      <c r="T35" s="432">
        <v>346.79250115999997</v>
      </c>
      <c r="U35" s="432">
        <v>437.11362365999997</v>
      </c>
      <c r="V35" s="432">
        <v>455.53729592000002</v>
      </c>
      <c r="W35" s="432">
        <v>280.18542632999998</v>
      </c>
      <c r="X35" s="432">
        <v>177.72518115</v>
      </c>
      <c r="Y35" s="432">
        <v>40.559668567000003</v>
      </c>
      <c r="Z35" s="432">
        <v>65.981327324999995</v>
      </c>
      <c r="AA35" s="432">
        <v>27.848412828000001</v>
      </c>
      <c r="AB35" s="432">
        <v>45.122410412999997</v>
      </c>
      <c r="AC35" s="432">
        <v>83.651346677000006</v>
      </c>
      <c r="AD35" s="432">
        <v>97.547399245999998</v>
      </c>
      <c r="AE35" s="432">
        <v>240.43884955999999</v>
      </c>
      <c r="AF35" s="432">
        <v>375.57679137999997</v>
      </c>
      <c r="AG35" s="432">
        <v>482.08568690999999</v>
      </c>
      <c r="AH35" s="432">
        <v>440.13540649999999</v>
      </c>
      <c r="AI35" s="432">
        <v>277.96196564000002</v>
      </c>
      <c r="AJ35" s="432">
        <v>106.46338517</v>
      </c>
      <c r="AK35" s="432">
        <v>88.138434344000004</v>
      </c>
      <c r="AL35" s="432">
        <v>37.367008007999999</v>
      </c>
      <c r="AM35" s="432">
        <v>48.975104010999999</v>
      </c>
      <c r="AN35" s="432">
        <v>68.943716753999993</v>
      </c>
      <c r="AO35" s="432">
        <v>82.955076065</v>
      </c>
      <c r="AP35" s="432">
        <v>116.74224576</v>
      </c>
      <c r="AQ35" s="432">
        <v>174.28955811</v>
      </c>
      <c r="AR35" s="432">
        <v>293.16216342000001</v>
      </c>
      <c r="AS35" s="432">
        <v>486.53002466999999</v>
      </c>
      <c r="AT35" s="432">
        <v>459.99934925999997</v>
      </c>
      <c r="AU35" s="432">
        <v>288.73233088000001</v>
      </c>
      <c r="AV35" s="432">
        <v>136.87263174</v>
      </c>
      <c r="AW35" s="432">
        <v>65.058169152999994</v>
      </c>
      <c r="AX35" s="432">
        <v>37.665966631000003</v>
      </c>
      <c r="AY35" s="432">
        <v>35.009812545999999</v>
      </c>
      <c r="AZ35" s="432">
        <v>28.803054294999999</v>
      </c>
      <c r="BA35" s="432">
        <v>82.606990969999998</v>
      </c>
      <c r="BB35" s="432">
        <v>88.213019669000005</v>
      </c>
      <c r="BC35" s="432">
        <v>269.64553895</v>
      </c>
      <c r="BD35" s="703">
        <v>398.12009882000001</v>
      </c>
      <c r="BE35" s="703">
        <v>501.07055506</v>
      </c>
      <c r="BF35" s="703">
        <v>418.92748068999998</v>
      </c>
      <c r="BG35" s="403">
        <v>296.75117817</v>
      </c>
      <c r="BH35" s="403">
        <v>151.33754672000001</v>
      </c>
      <c r="BI35" s="403">
        <v>63.014014246999999</v>
      </c>
      <c r="BJ35" s="403">
        <v>42.569279641000001</v>
      </c>
      <c r="BK35" s="403">
        <v>35.827832370000003</v>
      </c>
      <c r="BL35" s="403">
        <v>39.972567837</v>
      </c>
      <c r="BM35" s="403">
        <v>63.583277037999999</v>
      </c>
      <c r="BN35" s="403">
        <v>96.634978282000006</v>
      </c>
      <c r="BO35" s="403">
        <v>229.25212128999999</v>
      </c>
      <c r="BP35" s="403">
        <v>388.7492924</v>
      </c>
      <c r="BQ35" s="403">
        <v>501.39792459</v>
      </c>
      <c r="BR35" s="403">
        <v>469.48337551999998</v>
      </c>
      <c r="BS35" s="403">
        <v>317.27690510000002</v>
      </c>
      <c r="BT35" s="403">
        <v>152.79278951000001</v>
      </c>
      <c r="BU35" s="403">
        <v>63.679705380999998</v>
      </c>
      <c r="BV35" s="403">
        <v>43.015465313</v>
      </c>
    </row>
    <row r="36" spans="1:74" ht="11.1" customHeight="1" x14ac:dyDescent="0.2">
      <c r="A36" s="6" t="s">
        <v>30</v>
      </c>
      <c r="B36" s="897" t="s">
        <v>1038</v>
      </c>
      <c r="C36" s="432">
        <v>12.88050823</v>
      </c>
      <c r="D36" s="432">
        <v>4.3146235252</v>
      </c>
      <c r="E36" s="432">
        <v>55.613365084000002</v>
      </c>
      <c r="F36" s="432">
        <v>20.177945738999998</v>
      </c>
      <c r="G36" s="432">
        <v>105.72537079</v>
      </c>
      <c r="H36" s="432">
        <v>296.22371628000002</v>
      </c>
      <c r="I36" s="432">
        <v>462.72436605000001</v>
      </c>
      <c r="J36" s="432">
        <v>388.61947356000002</v>
      </c>
      <c r="K36" s="432">
        <v>209.44674477999999</v>
      </c>
      <c r="L36" s="432">
        <v>66.258295652000001</v>
      </c>
      <c r="M36" s="432">
        <v>12.57546284</v>
      </c>
      <c r="N36" s="432">
        <v>0.97411549873000003</v>
      </c>
      <c r="O36" s="432">
        <v>5.4958552280999999</v>
      </c>
      <c r="P36" s="432">
        <v>1.0814056414</v>
      </c>
      <c r="Q36" s="432">
        <v>33.598345137999999</v>
      </c>
      <c r="R36" s="432">
        <v>17.272858496000001</v>
      </c>
      <c r="S36" s="432">
        <v>108.09478457</v>
      </c>
      <c r="T36" s="432">
        <v>306.45899563</v>
      </c>
      <c r="U36" s="432">
        <v>396.66778170999999</v>
      </c>
      <c r="V36" s="432">
        <v>410.43080805</v>
      </c>
      <c r="W36" s="432">
        <v>206.85011613</v>
      </c>
      <c r="X36" s="432">
        <v>97.806231449999999</v>
      </c>
      <c r="Y36" s="432">
        <v>1.9422550668</v>
      </c>
      <c r="Z36" s="432">
        <v>25.191362836</v>
      </c>
      <c r="AA36" s="432">
        <v>2.760386783</v>
      </c>
      <c r="AB36" s="432">
        <v>3.0186368633999998</v>
      </c>
      <c r="AC36" s="432">
        <v>22.312872287000001</v>
      </c>
      <c r="AD36" s="432">
        <v>24.676165438999998</v>
      </c>
      <c r="AE36" s="432">
        <v>205.96849429</v>
      </c>
      <c r="AF36" s="432">
        <v>367.08450476000002</v>
      </c>
      <c r="AG36" s="432">
        <v>480.07191441999998</v>
      </c>
      <c r="AH36" s="432">
        <v>384.79418382</v>
      </c>
      <c r="AI36" s="432">
        <v>200.16304446999999</v>
      </c>
      <c r="AJ36" s="432">
        <v>29.18343119</v>
      </c>
      <c r="AK36" s="432">
        <v>4.6469976894</v>
      </c>
      <c r="AL36" s="432">
        <v>3.0509032016000002</v>
      </c>
      <c r="AM36" s="432">
        <v>19.126223549999999</v>
      </c>
      <c r="AN36" s="432">
        <v>16.881033629000001</v>
      </c>
      <c r="AO36" s="432">
        <v>27.027570114</v>
      </c>
      <c r="AP36" s="432">
        <v>30.06808419</v>
      </c>
      <c r="AQ36" s="432">
        <v>141.73487249999999</v>
      </c>
      <c r="AR36" s="432">
        <v>270.66903308000002</v>
      </c>
      <c r="AS36" s="432">
        <v>429.94221255999997</v>
      </c>
      <c r="AT36" s="432">
        <v>417.49106123000001</v>
      </c>
      <c r="AU36" s="432">
        <v>247.84511458</v>
      </c>
      <c r="AV36" s="432">
        <v>65.904222443999998</v>
      </c>
      <c r="AW36" s="432">
        <v>4.2684154184</v>
      </c>
      <c r="AX36" s="432">
        <v>2.7840024924</v>
      </c>
      <c r="AY36" s="432">
        <v>2.3372553514000001</v>
      </c>
      <c r="AZ36" s="432">
        <v>10.320676877</v>
      </c>
      <c r="BA36" s="432">
        <v>27.567204802999999</v>
      </c>
      <c r="BB36" s="432">
        <v>46.618067570999997</v>
      </c>
      <c r="BC36" s="432">
        <v>219.10053031999999</v>
      </c>
      <c r="BD36" s="703">
        <v>357.19532521999997</v>
      </c>
      <c r="BE36" s="703">
        <v>444.56862494000001</v>
      </c>
      <c r="BF36" s="703">
        <v>406.21498342000001</v>
      </c>
      <c r="BG36" s="403">
        <v>242.0940616</v>
      </c>
      <c r="BH36" s="403">
        <v>58.806481325</v>
      </c>
      <c r="BI36" s="403">
        <v>5.4681798366000001</v>
      </c>
      <c r="BJ36" s="403">
        <v>3.2127518447000001</v>
      </c>
      <c r="BK36" s="403">
        <v>6.2589760907000001</v>
      </c>
      <c r="BL36" s="403">
        <v>4.8826646725999998</v>
      </c>
      <c r="BM36" s="403">
        <v>22.660966497</v>
      </c>
      <c r="BN36" s="403">
        <v>36.094622584</v>
      </c>
      <c r="BO36" s="403">
        <v>167.49943661</v>
      </c>
      <c r="BP36" s="403">
        <v>341.38773809999998</v>
      </c>
      <c r="BQ36" s="403">
        <v>455.96460503999998</v>
      </c>
      <c r="BR36" s="403">
        <v>425.51647195999999</v>
      </c>
      <c r="BS36" s="403">
        <v>245.89880534</v>
      </c>
      <c r="BT36" s="403">
        <v>59.008147209999997</v>
      </c>
      <c r="BU36" s="403">
        <v>5.4792221374999999</v>
      </c>
      <c r="BV36" s="403">
        <v>3.2210350846</v>
      </c>
    </row>
    <row r="37" spans="1:74" ht="11.1" customHeight="1" x14ac:dyDescent="0.2">
      <c r="A37" s="6" t="s">
        <v>31</v>
      </c>
      <c r="B37" s="897" t="s">
        <v>1039</v>
      </c>
      <c r="C37" s="432">
        <v>28.802197832000001</v>
      </c>
      <c r="D37" s="432">
        <v>12.863125026000001</v>
      </c>
      <c r="E37" s="432">
        <v>132.45833414000001</v>
      </c>
      <c r="F37" s="432">
        <v>105.18257662000001</v>
      </c>
      <c r="G37" s="432">
        <v>279.28056473999999</v>
      </c>
      <c r="H37" s="432">
        <v>456.68831043</v>
      </c>
      <c r="I37" s="432">
        <v>602.75667385999998</v>
      </c>
      <c r="J37" s="432">
        <v>578.70311833000005</v>
      </c>
      <c r="K37" s="432">
        <v>326.63797242999999</v>
      </c>
      <c r="L37" s="432">
        <v>133.14293165000001</v>
      </c>
      <c r="M37" s="432">
        <v>70.157764309000001</v>
      </c>
      <c r="N37" s="432">
        <v>8.1820217555999992</v>
      </c>
      <c r="O37" s="432">
        <v>15.117666084</v>
      </c>
      <c r="P37" s="432">
        <v>4.3732049696999997</v>
      </c>
      <c r="Q37" s="432">
        <v>70.360008174000001</v>
      </c>
      <c r="R37" s="432">
        <v>84.030754142999996</v>
      </c>
      <c r="S37" s="432">
        <v>228.92530171000001</v>
      </c>
      <c r="T37" s="432">
        <v>456.62774067999999</v>
      </c>
      <c r="U37" s="432">
        <v>514.10370264000005</v>
      </c>
      <c r="V37" s="432">
        <v>554.52507400000002</v>
      </c>
      <c r="W37" s="432">
        <v>401.40508002000001</v>
      </c>
      <c r="X37" s="432">
        <v>208.64055683999999</v>
      </c>
      <c r="Y37" s="432">
        <v>31.490398754000001</v>
      </c>
      <c r="Z37" s="432">
        <v>74.580402754999994</v>
      </c>
      <c r="AA37" s="432">
        <v>9.0775236915999997</v>
      </c>
      <c r="AB37" s="432">
        <v>5.1468060131</v>
      </c>
      <c r="AC37" s="432">
        <v>40.987747761999998</v>
      </c>
      <c r="AD37" s="432">
        <v>157.55915277</v>
      </c>
      <c r="AE37" s="432">
        <v>386.39493750000003</v>
      </c>
      <c r="AF37" s="432">
        <v>554.26132987000005</v>
      </c>
      <c r="AG37" s="432">
        <v>681.53899193999996</v>
      </c>
      <c r="AH37" s="432">
        <v>582.85485279</v>
      </c>
      <c r="AI37" s="432">
        <v>404.38423161999998</v>
      </c>
      <c r="AJ37" s="432">
        <v>130.77122542999999</v>
      </c>
      <c r="AK37" s="432">
        <v>25.581866864999999</v>
      </c>
      <c r="AL37" s="432">
        <v>13.227471019999999</v>
      </c>
      <c r="AM37" s="432">
        <v>34.519570496999997</v>
      </c>
      <c r="AN37" s="432">
        <v>27.279839114000001</v>
      </c>
      <c r="AO37" s="432">
        <v>87.791292693000003</v>
      </c>
      <c r="AP37" s="432">
        <v>91.880164184999998</v>
      </c>
      <c r="AQ37" s="432">
        <v>290.59312806000003</v>
      </c>
      <c r="AR37" s="432">
        <v>514.52739947999999</v>
      </c>
      <c r="AS37" s="432">
        <v>647.49407693000001</v>
      </c>
      <c r="AT37" s="432">
        <v>709.56752271000005</v>
      </c>
      <c r="AU37" s="432">
        <v>508.52708875000002</v>
      </c>
      <c r="AV37" s="432">
        <v>171.17737937000001</v>
      </c>
      <c r="AW37" s="432">
        <v>28.337633978</v>
      </c>
      <c r="AX37" s="432">
        <v>15.553282131</v>
      </c>
      <c r="AY37" s="432">
        <v>7.5141807828999996</v>
      </c>
      <c r="AZ37" s="432">
        <v>37.288595700999998</v>
      </c>
      <c r="BA37" s="432">
        <v>80.733181311999999</v>
      </c>
      <c r="BB37" s="432">
        <v>152.67927094000001</v>
      </c>
      <c r="BC37" s="432">
        <v>371.29795077</v>
      </c>
      <c r="BD37" s="703">
        <v>526.83225486000003</v>
      </c>
      <c r="BE37" s="703">
        <v>553.30043448000004</v>
      </c>
      <c r="BF37" s="703">
        <v>594.39232264999998</v>
      </c>
      <c r="BG37" s="403">
        <v>393.87389767000002</v>
      </c>
      <c r="BH37" s="403">
        <v>161.3580647</v>
      </c>
      <c r="BI37" s="403">
        <v>40.325168953999999</v>
      </c>
      <c r="BJ37" s="403">
        <v>10.638971408</v>
      </c>
      <c r="BK37" s="403">
        <v>16.855770946</v>
      </c>
      <c r="BL37" s="403">
        <v>21.770075067000001</v>
      </c>
      <c r="BM37" s="403">
        <v>66.799867810999999</v>
      </c>
      <c r="BN37" s="403">
        <v>119.43030953</v>
      </c>
      <c r="BO37" s="403">
        <v>308.6721268</v>
      </c>
      <c r="BP37" s="403">
        <v>507.87009742999999</v>
      </c>
      <c r="BQ37" s="403">
        <v>621.34871679000003</v>
      </c>
      <c r="BR37" s="403">
        <v>617.57500240000002</v>
      </c>
      <c r="BS37" s="403">
        <v>409.41324322999998</v>
      </c>
      <c r="BT37" s="403">
        <v>162.24066630999999</v>
      </c>
      <c r="BU37" s="403">
        <v>40.567491369999999</v>
      </c>
      <c r="BV37" s="403">
        <v>10.694518166</v>
      </c>
    </row>
    <row r="38" spans="1:74" ht="11.1" customHeight="1" x14ac:dyDescent="0.2">
      <c r="A38" s="6" t="s">
        <v>33</v>
      </c>
      <c r="B38" s="897" t="s">
        <v>1040</v>
      </c>
      <c r="C38" s="432">
        <v>1E-10</v>
      </c>
      <c r="D38" s="432">
        <v>2.0101646606000001</v>
      </c>
      <c r="E38" s="432">
        <v>8.1377917718999999</v>
      </c>
      <c r="F38" s="432">
        <v>43.348981381999998</v>
      </c>
      <c r="G38" s="432">
        <v>160.42028253000001</v>
      </c>
      <c r="H38" s="432">
        <v>264.39571239000003</v>
      </c>
      <c r="I38" s="432">
        <v>415.64899023999999</v>
      </c>
      <c r="J38" s="432">
        <v>442.19752570000003</v>
      </c>
      <c r="K38" s="432">
        <v>229.18927425000001</v>
      </c>
      <c r="L38" s="432">
        <v>102.5019132</v>
      </c>
      <c r="M38" s="432">
        <v>14.841064166000001</v>
      </c>
      <c r="N38" s="432">
        <v>1E-10</v>
      </c>
      <c r="O38" s="432">
        <v>4.3649690360999999E-2</v>
      </c>
      <c r="P38" s="432">
        <v>2.8759380471</v>
      </c>
      <c r="Q38" s="432">
        <v>7.0745135744000001</v>
      </c>
      <c r="R38" s="432">
        <v>59.437291158999997</v>
      </c>
      <c r="S38" s="432">
        <v>125.55408751</v>
      </c>
      <c r="T38" s="432">
        <v>347.57460990999999</v>
      </c>
      <c r="U38" s="432">
        <v>417.51181181999999</v>
      </c>
      <c r="V38" s="432">
        <v>331.01894554</v>
      </c>
      <c r="W38" s="432">
        <v>222.35751611000001</v>
      </c>
      <c r="X38" s="432">
        <v>45.122527382999998</v>
      </c>
      <c r="Y38" s="432">
        <v>24.310145718000001</v>
      </c>
      <c r="Z38" s="432">
        <v>1E-10</v>
      </c>
      <c r="AA38" s="432">
        <v>1E-10</v>
      </c>
      <c r="AB38" s="432">
        <v>1.7302242156000001</v>
      </c>
      <c r="AC38" s="432">
        <v>13.405456806</v>
      </c>
      <c r="AD38" s="432">
        <v>52.212572932999997</v>
      </c>
      <c r="AE38" s="432">
        <v>126.86982739</v>
      </c>
      <c r="AF38" s="432">
        <v>290.23855028999998</v>
      </c>
      <c r="AG38" s="432">
        <v>430.85933949000002</v>
      </c>
      <c r="AH38" s="432">
        <v>357.93539958999997</v>
      </c>
      <c r="AI38" s="432">
        <v>244.59743048000001</v>
      </c>
      <c r="AJ38" s="432">
        <v>66.656416015999994</v>
      </c>
      <c r="AK38" s="432">
        <v>1.4441759097</v>
      </c>
      <c r="AL38" s="432">
        <v>1E-10</v>
      </c>
      <c r="AM38" s="432">
        <v>1E-10</v>
      </c>
      <c r="AN38" s="432">
        <v>1E-10</v>
      </c>
      <c r="AO38" s="432">
        <v>3.1782199408</v>
      </c>
      <c r="AP38" s="432">
        <v>40.439793215999998</v>
      </c>
      <c r="AQ38" s="432">
        <v>116.4356233</v>
      </c>
      <c r="AR38" s="432">
        <v>193.314818</v>
      </c>
      <c r="AS38" s="432">
        <v>460.73250596000003</v>
      </c>
      <c r="AT38" s="432">
        <v>362.81900938000001</v>
      </c>
      <c r="AU38" s="432">
        <v>203.04285154999999</v>
      </c>
      <c r="AV38" s="432">
        <v>85.555598129000003</v>
      </c>
      <c r="AW38" s="432">
        <v>13.052788692</v>
      </c>
      <c r="AX38" s="432">
        <v>1E-10</v>
      </c>
      <c r="AY38" s="432">
        <v>1E-10</v>
      </c>
      <c r="AZ38" s="432">
        <v>2.3138144504999998</v>
      </c>
      <c r="BA38" s="432">
        <v>6.3629873315000003</v>
      </c>
      <c r="BB38" s="432">
        <v>35.70063992</v>
      </c>
      <c r="BC38" s="432">
        <v>114.65206965</v>
      </c>
      <c r="BD38" s="703">
        <v>338.9326016</v>
      </c>
      <c r="BE38" s="703">
        <v>447.10070038999999</v>
      </c>
      <c r="BF38" s="703">
        <v>337.54658538000001</v>
      </c>
      <c r="BG38" s="403">
        <v>233.51121161</v>
      </c>
      <c r="BH38" s="403">
        <v>72.412741643000004</v>
      </c>
      <c r="BI38" s="403">
        <v>10.18604418</v>
      </c>
      <c r="BJ38" s="403">
        <v>0</v>
      </c>
      <c r="BK38" s="403">
        <v>1.0575937798999999</v>
      </c>
      <c r="BL38" s="403">
        <v>3.7893470605999999</v>
      </c>
      <c r="BM38" s="403">
        <v>15.517191648000001</v>
      </c>
      <c r="BN38" s="403">
        <v>43.559145485000002</v>
      </c>
      <c r="BO38" s="403">
        <v>125.36574133000001</v>
      </c>
      <c r="BP38" s="403">
        <v>281.53135091000001</v>
      </c>
      <c r="BQ38" s="403">
        <v>423.23121918999999</v>
      </c>
      <c r="BR38" s="403">
        <v>374.08021293000002</v>
      </c>
      <c r="BS38" s="403">
        <v>217.14790126</v>
      </c>
      <c r="BT38" s="403">
        <v>72.706831581000003</v>
      </c>
      <c r="BU38" s="403">
        <v>10.231961991</v>
      </c>
      <c r="BV38" s="403">
        <v>0</v>
      </c>
    </row>
    <row r="39" spans="1:74" ht="11.1" customHeight="1" x14ac:dyDescent="0.2">
      <c r="A39" s="6" t="s">
        <v>34</v>
      </c>
      <c r="B39" s="897" t="s">
        <v>1043</v>
      </c>
      <c r="C39" s="432">
        <v>9.0614102195000008</v>
      </c>
      <c r="D39" s="432">
        <v>7.7555472515000003</v>
      </c>
      <c r="E39" s="432">
        <v>8.2381872930999993</v>
      </c>
      <c r="F39" s="432">
        <v>19.205926691999998</v>
      </c>
      <c r="G39" s="432">
        <v>66.423736746000003</v>
      </c>
      <c r="H39" s="432">
        <v>111.36818796</v>
      </c>
      <c r="I39" s="432">
        <v>213.35876701999999</v>
      </c>
      <c r="J39" s="432">
        <v>294.75339263000001</v>
      </c>
      <c r="K39" s="432">
        <v>213.90951122999999</v>
      </c>
      <c r="L39" s="432">
        <v>101.11675849</v>
      </c>
      <c r="M39" s="432">
        <v>15.506493401</v>
      </c>
      <c r="N39" s="432">
        <v>10.211318591</v>
      </c>
      <c r="O39" s="432">
        <v>9.5681215881000004</v>
      </c>
      <c r="P39" s="432">
        <v>7.0773123844999999</v>
      </c>
      <c r="Q39" s="432">
        <v>7.5676664906999997</v>
      </c>
      <c r="R39" s="432">
        <v>23.582507885999998</v>
      </c>
      <c r="S39" s="432">
        <v>50.809262322000002</v>
      </c>
      <c r="T39" s="432">
        <v>175.47207940999999</v>
      </c>
      <c r="U39" s="432">
        <v>296.22533378000003</v>
      </c>
      <c r="V39" s="432">
        <v>251.56257285000001</v>
      </c>
      <c r="W39" s="432">
        <v>158.25034743000001</v>
      </c>
      <c r="X39" s="432">
        <v>26.897796461999999</v>
      </c>
      <c r="Y39" s="432">
        <v>24.533444730999999</v>
      </c>
      <c r="Z39" s="432">
        <v>8.2072829532</v>
      </c>
      <c r="AA39" s="432">
        <v>9.4309645987999993</v>
      </c>
      <c r="AB39" s="432">
        <v>7.4716034905999997</v>
      </c>
      <c r="AC39" s="432">
        <v>13.736538848</v>
      </c>
      <c r="AD39" s="432">
        <v>23.424620652000002</v>
      </c>
      <c r="AE39" s="432">
        <v>42.321188925999998</v>
      </c>
      <c r="AF39" s="432">
        <v>145.92695852</v>
      </c>
      <c r="AG39" s="432">
        <v>247.24464121</v>
      </c>
      <c r="AH39" s="432">
        <v>297.26175246000003</v>
      </c>
      <c r="AI39" s="432">
        <v>222.32539029</v>
      </c>
      <c r="AJ39" s="432">
        <v>59.252405244000002</v>
      </c>
      <c r="AK39" s="432">
        <v>10.637235256</v>
      </c>
      <c r="AL39" s="432">
        <v>8.6922785905000008</v>
      </c>
      <c r="AM39" s="432">
        <v>7.7741172674000003</v>
      </c>
      <c r="AN39" s="432">
        <v>8.2593545899999992</v>
      </c>
      <c r="AO39" s="432">
        <v>9.6892192885000004</v>
      </c>
      <c r="AP39" s="432">
        <v>18.100307008000001</v>
      </c>
      <c r="AQ39" s="432">
        <v>33.017269945000002</v>
      </c>
      <c r="AR39" s="432">
        <v>59.076573216</v>
      </c>
      <c r="AS39" s="432">
        <v>282.62626747000002</v>
      </c>
      <c r="AT39" s="432">
        <v>243.49534</v>
      </c>
      <c r="AU39" s="432">
        <v>87.689399714000004</v>
      </c>
      <c r="AV39" s="432">
        <v>55.241020783000003</v>
      </c>
      <c r="AW39" s="432">
        <v>14.314883524000001</v>
      </c>
      <c r="AX39" s="432">
        <v>7.8426359794999998</v>
      </c>
      <c r="AY39" s="432">
        <v>6.6280227052000003</v>
      </c>
      <c r="AZ39" s="432">
        <v>6.2220139994999997</v>
      </c>
      <c r="BA39" s="432">
        <v>7.5932686796000004</v>
      </c>
      <c r="BB39" s="432">
        <v>14.907591802000001</v>
      </c>
      <c r="BC39" s="432">
        <v>37.0873499</v>
      </c>
      <c r="BD39" s="703">
        <v>147.87620057000001</v>
      </c>
      <c r="BE39" s="703">
        <v>335.45176481999999</v>
      </c>
      <c r="BF39" s="703">
        <v>227.64753002</v>
      </c>
      <c r="BG39" s="403">
        <v>169.97742281000001</v>
      </c>
      <c r="BH39" s="403">
        <v>53.718106157999998</v>
      </c>
      <c r="BI39" s="403">
        <v>14.722003082000001</v>
      </c>
      <c r="BJ39" s="403">
        <v>8.7134561003000002</v>
      </c>
      <c r="BK39" s="403">
        <v>8.0952530765000006</v>
      </c>
      <c r="BL39" s="403">
        <v>7.5729339147000001</v>
      </c>
      <c r="BM39" s="403">
        <v>12.403051971</v>
      </c>
      <c r="BN39" s="403">
        <v>20.699566333</v>
      </c>
      <c r="BO39" s="403">
        <v>53.165190397000003</v>
      </c>
      <c r="BP39" s="403">
        <v>126.3744593</v>
      </c>
      <c r="BQ39" s="403">
        <v>264.72839031000001</v>
      </c>
      <c r="BR39" s="403">
        <v>269.95515251</v>
      </c>
      <c r="BS39" s="403">
        <v>168.74723533</v>
      </c>
      <c r="BT39" s="403">
        <v>54.006030172999999</v>
      </c>
      <c r="BU39" s="403">
        <v>14.712077759</v>
      </c>
      <c r="BV39" s="403">
        <v>8.6744657278999995</v>
      </c>
    </row>
    <row r="40" spans="1:74" ht="11.1" customHeight="1" x14ac:dyDescent="0.2">
      <c r="A40" s="6"/>
      <c r="B40" s="897"/>
      <c r="C40" s="432"/>
      <c r="D40" s="432"/>
      <c r="E40" s="432"/>
      <c r="F40" s="432"/>
      <c r="G40" s="432"/>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432"/>
      <c r="AF40" s="432"/>
      <c r="AG40" s="432"/>
      <c r="AH40" s="432"/>
      <c r="AI40" s="432"/>
      <c r="AJ40" s="432"/>
      <c r="AK40" s="432"/>
      <c r="AL40" s="432"/>
      <c r="AM40" s="432"/>
      <c r="AN40" s="432"/>
      <c r="AO40" s="432"/>
      <c r="AP40" s="432"/>
      <c r="AQ40" s="432"/>
      <c r="AR40" s="432"/>
      <c r="AS40" s="432"/>
      <c r="AT40" s="432"/>
      <c r="AU40" s="432"/>
      <c r="AV40" s="432"/>
      <c r="AW40" s="432"/>
      <c r="AX40" s="432"/>
      <c r="AY40" s="432"/>
      <c r="AZ40" s="432"/>
      <c r="BA40" s="432"/>
      <c r="BB40" s="432"/>
      <c r="BC40" s="432"/>
      <c r="BD40" s="703"/>
      <c r="BE40" s="703"/>
      <c r="BF40" s="703"/>
      <c r="BG40" s="403"/>
      <c r="BH40" s="403"/>
      <c r="BI40" s="403"/>
      <c r="BJ40" s="403"/>
      <c r="BK40" s="403"/>
      <c r="BL40" s="403"/>
      <c r="BM40" s="403"/>
      <c r="BN40" s="403"/>
      <c r="BO40" s="403"/>
      <c r="BP40" s="403"/>
      <c r="BQ40" s="403"/>
      <c r="BR40" s="403"/>
      <c r="BS40" s="403"/>
      <c r="BT40" s="403"/>
      <c r="BU40" s="403"/>
      <c r="BV40" s="403"/>
    </row>
    <row r="41" spans="1:74" ht="11.1" customHeight="1" x14ac:dyDescent="0.2">
      <c r="A41" s="6"/>
      <c r="B41" s="98" t="s">
        <v>1455</v>
      </c>
      <c r="C41" s="588"/>
      <c r="D41" s="588"/>
      <c r="E41" s="588"/>
      <c r="F41" s="588"/>
      <c r="G41" s="588"/>
      <c r="H41" s="588"/>
      <c r="I41" s="588"/>
      <c r="J41" s="588"/>
      <c r="K41" s="588"/>
      <c r="L41" s="588"/>
      <c r="M41" s="588"/>
      <c r="N41" s="588"/>
      <c r="O41" s="588"/>
      <c r="P41" s="588"/>
      <c r="Q41" s="588"/>
      <c r="R41" s="588"/>
      <c r="S41" s="588"/>
      <c r="T41" s="588"/>
      <c r="U41" s="588"/>
      <c r="V41" s="588"/>
      <c r="W41" s="588"/>
      <c r="X41" s="588"/>
      <c r="Y41" s="588"/>
      <c r="Z41" s="588"/>
      <c r="AA41" s="588"/>
      <c r="AB41" s="588"/>
      <c r="AC41" s="588"/>
      <c r="AD41" s="588"/>
      <c r="AE41" s="588"/>
      <c r="AF41" s="588"/>
      <c r="AG41" s="588"/>
      <c r="AH41" s="588"/>
      <c r="AI41" s="588"/>
      <c r="AJ41" s="588"/>
      <c r="AK41" s="588"/>
      <c r="AL41" s="588"/>
      <c r="AM41" s="588"/>
      <c r="AN41" s="588"/>
      <c r="AO41" s="588"/>
      <c r="AP41" s="588"/>
      <c r="AQ41" s="588"/>
      <c r="AR41" s="588"/>
      <c r="AS41" s="588"/>
      <c r="AT41" s="588"/>
      <c r="AU41" s="588"/>
      <c r="AV41" s="588"/>
      <c r="AW41" s="588"/>
      <c r="AX41" s="588"/>
      <c r="AY41" s="588"/>
      <c r="AZ41" s="588"/>
      <c r="BA41" s="588"/>
      <c r="BB41" s="588"/>
      <c r="BC41" s="588"/>
      <c r="BD41" s="850"/>
      <c r="BE41" s="850"/>
      <c r="BF41" s="850"/>
      <c r="BG41" s="592"/>
      <c r="BH41" s="592"/>
      <c r="BI41" s="592"/>
      <c r="BJ41" s="592"/>
      <c r="BK41" s="592"/>
      <c r="BL41" s="592"/>
      <c r="BM41" s="592"/>
      <c r="BN41" s="592"/>
      <c r="BO41" s="592"/>
      <c r="BP41" s="592"/>
      <c r="BQ41" s="592"/>
      <c r="BR41" s="592"/>
      <c r="BS41" s="592"/>
      <c r="BT41" s="592"/>
      <c r="BU41" s="592"/>
      <c r="BV41" s="592"/>
    </row>
    <row r="42" spans="1:74" ht="11.1" customHeight="1" x14ac:dyDescent="0.2">
      <c r="A42" s="6" t="s">
        <v>90</v>
      </c>
      <c r="B42" s="594" t="s">
        <v>1188</v>
      </c>
      <c r="C42" s="432">
        <v>9.3008010220999999</v>
      </c>
      <c r="D42" s="432">
        <v>12.825920765999999</v>
      </c>
      <c r="E42" s="432">
        <v>24.322498384999999</v>
      </c>
      <c r="F42" s="432">
        <v>43.463190353999998</v>
      </c>
      <c r="G42" s="432">
        <v>123.16233592</v>
      </c>
      <c r="H42" s="432">
        <v>252.24584866000001</v>
      </c>
      <c r="I42" s="432">
        <v>365.09944654999998</v>
      </c>
      <c r="J42" s="432">
        <v>326.36886391000002</v>
      </c>
      <c r="K42" s="432">
        <v>200.05503245</v>
      </c>
      <c r="L42" s="432">
        <v>67.265089169999996</v>
      </c>
      <c r="M42" s="432">
        <v>19.105843387</v>
      </c>
      <c r="N42" s="432">
        <v>12.549574641</v>
      </c>
      <c r="O42" s="432">
        <v>10.412343720000001</v>
      </c>
      <c r="P42" s="432">
        <v>13.803668010000001</v>
      </c>
      <c r="Q42" s="432">
        <v>27.713452520000001</v>
      </c>
      <c r="R42" s="432">
        <v>44.046144140999999</v>
      </c>
      <c r="S42" s="432">
        <v>120.87383017000001</v>
      </c>
      <c r="T42" s="432">
        <v>248.58812175</v>
      </c>
      <c r="U42" s="432">
        <v>367.32834287999998</v>
      </c>
      <c r="V42" s="432">
        <v>326.84855733000001</v>
      </c>
      <c r="W42" s="432">
        <v>198.61700404999999</v>
      </c>
      <c r="X42" s="432">
        <v>69.967210305999998</v>
      </c>
      <c r="Y42" s="432">
        <v>20.784560848000002</v>
      </c>
      <c r="Z42" s="432">
        <v>12.960155542000001</v>
      </c>
      <c r="AA42" s="432">
        <v>10.799514289999999</v>
      </c>
      <c r="AB42" s="432">
        <v>14.059919699</v>
      </c>
      <c r="AC42" s="432">
        <v>28.002146374999999</v>
      </c>
      <c r="AD42" s="432">
        <v>42.251021823999999</v>
      </c>
      <c r="AE42" s="432">
        <v>120.24656139</v>
      </c>
      <c r="AF42" s="432">
        <v>250.04089929</v>
      </c>
      <c r="AG42" s="432">
        <v>361.55822968000001</v>
      </c>
      <c r="AH42" s="432">
        <v>327.59113485</v>
      </c>
      <c r="AI42" s="432">
        <v>201.0715754</v>
      </c>
      <c r="AJ42" s="432">
        <v>73.420105335000002</v>
      </c>
      <c r="AK42" s="432">
        <v>20.759207407000002</v>
      </c>
      <c r="AL42" s="432">
        <v>14.395334835</v>
      </c>
      <c r="AM42" s="432">
        <v>10.447511947000001</v>
      </c>
      <c r="AN42" s="432">
        <v>13.862959226999999</v>
      </c>
      <c r="AO42" s="432">
        <v>25.822338329000001</v>
      </c>
      <c r="AP42" s="432">
        <v>42.271776725000002</v>
      </c>
      <c r="AQ42" s="432">
        <v>119.49465007000001</v>
      </c>
      <c r="AR42" s="432">
        <v>253.71639046000001</v>
      </c>
      <c r="AS42" s="432">
        <v>360.77227219000002</v>
      </c>
      <c r="AT42" s="432">
        <v>330.64191199999999</v>
      </c>
      <c r="AU42" s="432">
        <v>203.89136382999999</v>
      </c>
      <c r="AV42" s="432">
        <v>73.409718884</v>
      </c>
      <c r="AW42" s="432">
        <v>21.694073922000001</v>
      </c>
      <c r="AX42" s="432">
        <v>14.338470672</v>
      </c>
      <c r="AY42" s="432">
        <v>10.629783485000001</v>
      </c>
      <c r="AZ42" s="432">
        <v>14.763929631</v>
      </c>
      <c r="BA42" s="432">
        <v>27.864778445999999</v>
      </c>
      <c r="BB42" s="432">
        <v>43.221781243999999</v>
      </c>
      <c r="BC42" s="432">
        <v>120.43989261999999</v>
      </c>
      <c r="BD42" s="703">
        <v>250.26798740999999</v>
      </c>
      <c r="BE42" s="703">
        <v>365.96980379000001</v>
      </c>
      <c r="BF42" s="703">
        <v>336.73869201999997</v>
      </c>
      <c r="BG42" s="403">
        <v>206.40729999999999</v>
      </c>
      <c r="BH42" s="403">
        <v>75.09075</v>
      </c>
      <c r="BI42" s="403">
        <v>21.980930000000001</v>
      </c>
      <c r="BJ42" s="403">
        <v>14.12168</v>
      </c>
      <c r="BK42" s="403">
        <v>10.85933</v>
      </c>
      <c r="BL42" s="403">
        <v>14.848699999999999</v>
      </c>
      <c r="BM42" s="403">
        <v>29.481390000000001</v>
      </c>
      <c r="BN42" s="403">
        <v>44.150669999999998</v>
      </c>
      <c r="BO42" s="403">
        <v>124.86620000000001</v>
      </c>
      <c r="BP42" s="403">
        <v>255.33410000000001</v>
      </c>
      <c r="BQ42" s="403">
        <v>375.06189999999998</v>
      </c>
      <c r="BR42" s="403">
        <v>340.16500000000002</v>
      </c>
      <c r="BS42" s="403">
        <v>207.97479999999999</v>
      </c>
      <c r="BT42" s="403">
        <v>74.852580000000003</v>
      </c>
      <c r="BU42" s="403">
        <v>23.037780000000001</v>
      </c>
      <c r="BV42" s="403">
        <v>14.26984</v>
      </c>
    </row>
    <row r="43" spans="1:74" ht="11.1" customHeight="1" x14ac:dyDescent="0.2">
      <c r="A43" s="6" t="s">
        <v>81</v>
      </c>
      <c r="B43" s="897" t="s">
        <v>1033</v>
      </c>
      <c r="C43" s="432">
        <v>1E-10</v>
      </c>
      <c r="D43" s="432">
        <v>1E-10</v>
      </c>
      <c r="E43" s="432">
        <v>1E-10</v>
      </c>
      <c r="F43" s="432">
        <v>1E-10</v>
      </c>
      <c r="G43" s="432">
        <v>13.792534034000001</v>
      </c>
      <c r="H43" s="432">
        <v>68.751232548999994</v>
      </c>
      <c r="I43" s="432">
        <v>241.56967040999999</v>
      </c>
      <c r="J43" s="432">
        <v>179.01953569</v>
      </c>
      <c r="K43" s="432">
        <v>50.375405297</v>
      </c>
      <c r="L43" s="432">
        <v>1.2106374905999999</v>
      </c>
      <c r="M43" s="432">
        <v>1E-10</v>
      </c>
      <c r="N43" s="432">
        <v>1E-10</v>
      </c>
      <c r="O43" s="432">
        <v>1E-10</v>
      </c>
      <c r="P43" s="432">
        <v>1E-10</v>
      </c>
      <c r="Q43" s="432">
        <v>1E-10</v>
      </c>
      <c r="R43" s="432">
        <v>1E-10</v>
      </c>
      <c r="S43" s="432">
        <v>12.085424179</v>
      </c>
      <c r="T43" s="432">
        <v>68.376407318999995</v>
      </c>
      <c r="U43" s="432">
        <v>242.45025530000001</v>
      </c>
      <c r="V43" s="432">
        <v>183.44407136000001</v>
      </c>
      <c r="W43" s="432">
        <v>48.173544276000001</v>
      </c>
      <c r="X43" s="432">
        <v>1.2106374905999999</v>
      </c>
      <c r="Y43" s="432">
        <v>1E-10</v>
      </c>
      <c r="Z43" s="432">
        <v>1E-10</v>
      </c>
      <c r="AA43" s="432">
        <v>1E-10</v>
      </c>
      <c r="AB43" s="432">
        <v>1E-10</v>
      </c>
      <c r="AC43" s="432">
        <v>1E-10</v>
      </c>
      <c r="AD43" s="432">
        <v>1E-10</v>
      </c>
      <c r="AE43" s="432">
        <v>11.696881634</v>
      </c>
      <c r="AF43" s="432">
        <v>75.376421237000002</v>
      </c>
      <c r="AG43" s="432">
        <v>233.62606357999999</v>
      </c>
      <c r="AH43" s="432">
        <v>190.30454234999999</v>
      </c>
      <c r="AI43" s="432">
        <v>47.914875543999997</v>
      </c>
      <c r="AJ43" s="432">
        <v>1.8989722184</v>
      </c>
      <c r="AK43" s="432">
        <v>1E-10</v>
      </c>
      <c r="AL43" s="432">
        <v>1E-10</v>
      </c>
      <c r="AM43" s="432">
        <v>1E-10</v>
      </c>
      <c r="AN43" s="432">
        <v>1E-10</v>
      </c>
      <c r="AO43" s="432">
        <v>1E-10</v>
      </c>
      <c r="AP43" s="432">
        <v>1E-10</v>
      </c>
      <c r="AQ43" s="432">
        <v>11.404184255000001</v>
      </c>
      <c r="AR43" s="432">
        <v>75.867030065999998</v>
      </c>
      <c r="AS43" s="432">
        <v>235.08457256</v>
      </c>
      <c r="AT43" s="432">
        <v>196.50223402</v>
      </c>
      <c r="AU43" s="432">
        <v>48.494144245000001</v>
      </c>
      <c r="AV43" s="432">
        <v>1.8498426670000001</v>
      </c>
      <c r="AW43" s="432">
        <v>1E-10</v>
      </c>
      <c r="AX43" s="432">
        <v>1E-10</v>
      </c>
      <c r="AY43" s="432">
        <v>1E-10</v>
      </c>
      <c r="AZ43" s="432">
        <v>1E-10</v>
      </c>
      <c r="BA43" s="432">
        <v>1E-10</v>
      </c>
      <c r="BB43" s="432">
        <v>1E-10</v>
      </c>
      <c r="BC43" s="432">
        <v>10.943610648</v>
      </c>
      <c r="BD43" s="703">
        <v>71.977429207</v>
      </c>
      <c r="BE43" s="703">
        <v>232.22860861999999</v>
      </c>
      <c r="BF43" s="703">
        <v>197.63293623999999</v>
      </c>
      <c r="BG43" s="403">
        <v>52.693280000000001</v>
      </c>
      <c r="BH43" s="403">
        <v>2.3908719999999999</v>
      </c>
      <c r="BI43" s="403">
        <v>0</v>
      </c>
      <c r="BJ43" s="403">
        <v>0</v>
      </c>
      <c r="BK43" s="403">
        <v>0</v>
      </c>
      <c r="BL43" s="403">
        <v>0</v>
      </c>
      <c r="BM43" s="403">
        <v>0</v>
      </c>
      <c r="BN43" s="403">
        <v>0</v>
      </c>
      <c r="BO43" s="403">
        <v>12.08203</v>
      </c>
      <c r="BP43" s="403">
        <v>78.276179999999997</v>
      </c>
      <c r="BQ43" s="403">
        <v>240.542</v>
      </c>
      <c r="BR43" s="403">
        <v>199.958</v>
      </c>
      <c r="BS43" s="403">
        <v>53.574269999999999</v>
      </c>
      <c r="BT43" s="403">
        <v>2.43886</v>
      </c>
      <c r="BU43" s="403">
        <v>0</v>
      </c>
      <c r="BV43" s="403">
        <v>0</v>
      </c>
    </row>
    <row r="44" spans="1:74" ht="11.1" customHeight="1" x14ac:dyDescent="0.2">
      <c r="A44" s="6" t="s">
        <v>82</v>
      </c>
      <c r="B44" s="897" t="s">
        <v>1034</v>
      </c>
      <c r="C44" s="432">
        <v>1E-10</v>
      </c>
      <c r="D44" s="432">
        <v>1E-10</v>
      </c>
      <c r="E44" s="432">
        <v>0.19748634094</v>
      </c>
      <c r="F44" s="432">
        <v>0.30464225289000002</v>
      </c>
      <c r="G44" s="432">
        <v>39.889159552000002</v>
      </c>
      <c r="H44" s="432">
        <v>130.86107964999999</v>
      </c>
      <c r="I44" s="432">
        <v>299.36112747999999</v>
      </c>
      <c r="J44" s="432">
        <v>223.13125209</v>
      </c>
      <c r="K44" s="432">
        <v>89.924561295999993</v>
      </c>
      <c r="L44" s="432">
        <v>6.2707110969000004</v>
      </c>
      <c r="M44" s="432">
        <v>1E-10</v>
      </c>
      <c r="N44" s="432">
        <v>8.6425713370000004E-2</v>
      </c>
      <c r="O44" s="432">
        <v>1E-10</v>
      </c>
      <c r="P44" s="432">
        <v>1E-10</v>
      </c>
      <c r="Q44" s="432">
        <v>0.19748634094</v>
      </c>
      <c r="R44" s="432">
        <v>0.26161534467000003</v>
      </c>
      <c r="S44" s="432">
        <v>36.607207373000001</v>
      </c>
      <c r="T44" s="432">
        <v>126.61755368</v>
      </c>
      <c r="U44" s="432">
        <v>301.71639985000002</v>
      </c>
      <c r="V44" s="432">
        <v>225.03652898999999</v>
      </c>
      <c r="W44" s="432">
        <v>86.611928347000003</v>
      </c>
      <c r="X44" s="432">
        <v>6.3680951903</v>
      </c>
      <c r="Y44" s="432">
        <v>1E-10</v>
      </c>
      <c r="Z44" s="432">
        <v>8.6425713370000004E-2</v>
      </c>
      <c r="AA44" s="432">
        <v>1E-10</v>
      </c>
      <c r="AB44" s="432">
        <v>1E-10</v>
      </c>
      <c r="AC44" s="432">
        <v>0.19748634094</v>
      </c>
      <c r="AD44" s="432">
        <v>0.26161534467000003</v>
      </c>
      <c r="AE44" s="432">
        <v>34.170506906999996</v>
      </c>
      <c r="AF44" s="432">
        <v>128.38260679999999</v>
      </c>
      <c r="AG44" s="432">
        <v>292.71648414999999</v>
      </c>
      <c r="AH44" s="432">
        <v>232.40131303000001</v>
      </c>
      <c r="AI44" s="432">
        <v>86.637904109999994</v>
      </c>
      <c r="AJ44" s="432">
        <v>8.3721198827999999</v>
      </c>
      <c r="AK44" s="432">
        <v>1E-10</v>
      </c>
      <c r="AL44" s="432">
        <v>8.6425713370000004E-2</v>
      </c>
      <c r="AM44" s="432">
        <v>1E-10</v>
      </c>
      <c r="AN44" s="432">
        <v>1E-10</v>
      </c>
      <c r="AO44" s="432">
        <v>1E-10</v>
      </c>
      <c r="AP44" s="432">
        <v>0.26161534467000003</v>
      </c>
      <c r="AQ44" s="432">
        <v>31.705989487</v>
      </c>
      <c r="AR44" s="432">
        <v>128.16713655999999</v>
      </c>
      <c r="AS44" s="432">
        <v>290.54506078999998</v>
      </c>
      <c r="AT44" s="432">
        <v>238.72709315</v>
      </c>
      <c r="AU44" s="432">
        <v>87.731047231999995</v>
      </c>
      <c r="AV44" s="432">
        <v>7.9402062695</v>
      </c>
      <c r="AW44" s="432">
        <v>1E-10</v>
      </c>
      <c r="AX44" s="432">
        <v>8.6425713370000004E-2</v>
      </c>
      <c r="AY44" s="432">
        <v>1E-10</v>
      </c>
      <c r="AZ44" s="432">
        <v>1E-10</v>
      </c>
      <c r="BA44" s="432">
        <v>1E-10</v>
      </c>
      <c r="BB44" s="432">
        <v>0.30602412949000002</v>
      </c>
      <c r="BC44" s="432">
        <v>30.674251916999999</v>
      </c>
      <c r="BD44" s="703">
        <v>122.68964748</v>
      </c>
      <c r="BE44" s="703">
        <v>288.73331997999998</v>
      </c>
      <c r="BF44" s="703">
        <v>242.05924618</v>
      </c>
      <c r="BG44" s="403">
        <v>92.318420000000003</v>
      </c>
      <c r="BH44" s="403">
        <v>8.4219650000000001</v>
      </c>
      <c r="BI44" s="403">
        <v>0</v>
      </c>
      <c r="BJ44" s="403">
        <v>8.6425699999999994E-2</v>
      </c>
      <c r="BK44" s="403">
        <v>0</v>
      </c>
      <c r="BL44" s="403">
        <v>0</v>
      </c>
      <c r="BM44" s="403">
        <v>0</v>
      </c>
      <c r="BN44" s="403">
        <v>0.30602410000000002</v>
      </c>
      <c r="BO44" s="403">
        <v>33.184710000000003</v>
      </c>
      <c r="BP44" s="403">
        <v>128.8383</v>
      </c>
      <c r="BQ44" s="403">
        <v>299.93790000000001</v>
      </c>
      <c r="BR44" s="403">
        <v>247.92189999999999</v>
      </c>
      <c r="BS44" s="403">
        <v>92.511439999999993</v>
      </c>
      <c r="BT44" s="403">
        <v>8.3745770000000004</v>
      </c>
      <c r="BU44" s="403">
        <v>0</v>
      </c>
      <c r="BV44" s="403">
        <v>8.6425699999999994E-2</v>
      </c>
    </row>
    <row r="45" spans="1:74" ht="11.1" customHeight="1" x14ac:dyDescent="0.2">
      <c r="A45" s="6" t="s">
        <v>83</v>
      </c>
      <c r="B45" s="897" t="s">
        <v>1035</v>
      </c>
      <c r="C45" s="432">
        <v>1E-10</v>
      </c>
      <c r="D45" s="432">
        <v>1E-10</v>
      </c>
      <c r="E45" s="432">
        <v>2.6918814441999999</v>
      </c>
      <c r="F45" s="432">
        <v>2.0314205096000002</v>
      </c>
      <c r="G45" s="432">
        <v>70.574780961000002</v>
      </c>
      <c r="H45" s="432">
        <v>167.84453711</v>
      </c>
      <c r="I45" s="432">
        <v>274.69613800000002</v>
      </c>
      <c r="J45" s="432">
        <v>215.07267071999999</v>
      </c>
      <c r="K45" s="432">
        <v>88.531193693000006</v>
      </c>
      <c r="L45" s="432">
        <v>7.4759745513000002</v>
      </c>
      <c r="M45" s="432">
        <v>1E-10</v>
      </c>
      <c r="N45" s="432">
        <v>0.15500168607000001</v>
      </c>
      <c r="O45" s="432">
        <v>1E-10</v>
      </c>
      <c r="P45" s="432">
        <v>1E-10</v>
      </c>
      <c r="Q45" s="432">
        <v>2.8507294452999998</v>
      </c>
      <c r="R45" s="432">
        <v>1.1764732523000001</v>
      </c>
      <c r="S45" s="432">
        <v>66.504356592999997</v>
      </c>
      <c r="T45" s="432">
        <v>166.51279503999999</v>
      </c>
      <c r="U45" s="432">
        <v>276.83137053000002</v>
      </c>
      <c r="V45" s="432">
        <v>208.15396956000001</v>
      </c>
      <c r="W45" s="432">
        <v>86.895899428000007</v>
      </c>
      <c r="X45" s="432">
        <v>6.8039285391000002</v>
      </c>
      <c r="Y45" s="432">
        <v>1E-10</v>
      </c>
      <c r="Z45" s="432">
        <v>0.15500168607000001</v>
      </c>
      <c r="AA45" s="432">
        <v>1E-10</v>
      </c>
      <c r="AB45" s="432">
        <v>1E-10</v>
      </c>
      <c r="AC45" s="432">
        <v>3.0262089085000001</v>
      </c>
      <c r="AD45" s="432">
        <v>1.0703987238999999</v>
      </c>
      <c r="AE45" s="432">
        <v>65.181404337000004</v>
      </c>
      <c r="AF45" s="432">
        <v>171.40336232999999</v>
      </c>
      <c r="AG45" s="432">
        <v>263.14992902</v>
      </c>
      <c r="AH45" s="432">
        <v>214.72463784999999</v>
      </c>
      <c r="AI45" s="432">
        <v>93.237256372000004</v>
      </c>
      <c r="AJ45" s="432">
        <v>9.2468806264999994</v>
      </c>
      <c r="AK45" s="432">
        <v>1E-10</v>
      </c>
      <c r="AL45" s="432">
        <v>0.19627577433000001</v>
      </c>
      <c r="AM45" s="432">
        <v>1E-10</v>
      </c>
      <c r="AN45" s="432">
        <v>1E-10</v>
      </c>
      <c r="AO45" s="432">
        <v>0.91179946434000003</v>
      </c>
      <c r="AP45" s="432">
        <v>0.95931829946000002</v>
      </c>
      <c r="AQ45" s="432">
        <v>61.925461427999998</v>
      </c>
      <c r="AR45" s="432">
        <v>171.00860578999999</v>
      </c>
      <c r="AS45" s="432">
        <v>248.46348422</v>
      </c>
      <c r="AT45" s="432">
        <v>216.57377054</v>
      </c>
      <c r="AU45" s="432">
        <v>96.080513938999999</v>
      </c>
      <c r="AV45" s="432">
        <v>9.3141260412999998</v>
      </c>
      <c r="AW45" s="432">
        <v>1E-10</v>
      </c>
      <c r="AX45" s="432">
        <v>0.19627577433000001</v>
      </c>
      <c r="AY45" s="432">
        <v>1E-10</v>
      </c>
      <c r="AZ45" s="432">
        <v>1E-10</v>
      </c>
      <c r="BA45" s="432">
        <v>0.92634669858999996</v>
      </c>
      <c r="BB45" s="432">
        <v>1.0271179332</v>
      </c>
      <c r="BC45" s="432">
        <v>59.655411426000001</v>
      </c>
      <c r="BD45" s="703">
        <v>169.80920631000001</v>
      </c>
      <c r="BE45" s="703">
        <v>251.41386026000001</v>
      </c>
      <c r="BF45" s="703">
        <v>217.25165084</v>
      </c>
      <c r="BG45" s="403">
        <v>97.681100000000001</v>
      </c>
      <c r="BH45" s="403">
        <v>9.7617329999999995</v>
      </c>
      <c r="BI45" s="403">
        <v>0</v>
      </c>
      <c r="BJ45" s="403">
        <v>0.1962758</v>
      </c>
      <c r="BK45" s="403">
        <v>0</v>
      </c>
      <c r="BL45" s="403">
        <v>0</v>
      </c>
      <c r="BM45" s="403">
        <v>1.143699</v>
      </c>
      <c r="BN45" s="403">
        <v>1.2888029999999999</v>
      </c>
      <c r="BO45" s="403">
        <v>64.463830000000002</v>
      </c>
      <c r="BP45" s="403">
        <v>172.7176</v>
      </c>
      <c r="BQ45" s="403">
        <v>261.54379999999998</v>
      </c>
      <c r="BR45" s="403">
        <v>218.76750000000001</v>
      </c>
      <c r="BS45" s="403">
        <v>100.629</v>
      </c>
      <c r="BT45" s="403">
        <v>10.189579999999999</v>
      </c>
      <c r="BU45" s="403">
        <v>0</v>
      </c>
      <c r="BV45" s="403">
        <v>0.1962758</v>
      </c>
    </row>
    <row r="46" spans="1:74" ht="11.1" customHeight="1" x14ac:dyDescent="0.2">
      <c r="A46" s="6" t="s">
        <v>84</v>
      </c>
      <c r="B46" s="897" t="s">
        <v>1036</v>
      </c>
      <c r="C46" s="432">
        <v>1E-10</v>
      </c>
      <c r="D46" s="432">
        <v>0.30388254580000001</v>
      </c>
      <c r="E46" s="432">
        <v>6.2062271212000004</v>
      </c>
      <c r="F46" s="432">
        <v>7.5655455105999998</v>
      </c>
      <c r="G46" s="432">
        <v>70.374013927999997</v>
      </c>
      <c r="H46" s="432">
        <v>218.08817841000001</v>
      </c>
      <c r="I46" s="432">
        <v>326.02545939999999</v>
      </c>
      <c r="J46" s="432">
        <v>251.26659183000001</v>
      </c>
      <c r="K46" s="432">
        <v>118.95003366</v>
      </c>
      <c r="L46" s="432">
        <v>11.180928668</v>
      </c>
      <c r="M46" s="432">
        <v>0.19802112645</v>
      </c>
      <c r="N46" s="432">
        <v>1E-10</v>
      </c>
      <c r="O46" s="432">
        <v>1E-10</v>
      </c>
      <c r="P46" s="432">
        <v>0.30388254580000001</v>
      </c>
      <c r="Q46" s="432">
        <v>6.5683201428000002</v>
      </c>
      <c r="R46" s="432">
        <v>5.6887824273999996</v>
      </c>
      <c r="S46" s="432">
        <v>68.449577590000004</v>
      </c>
      <c r="T46" s="432">
        <v>219.88706730000001</v>
      </c>
      <c r="U46" s="432">
        <v>326.90084483999999</v>
      </c>
      <c r="V46" s="432">
        <v>242.42297728</v>
      </c>
      <c r="W46" s="432">
        <v>116.64028986</v>
      </c>
      <c r="X46" s="432">
        <v>9.9953220844999997</v>
      </c>
      <c r="Y46" s="432">
        <v>0.22648891231000001</v>
      </c>
      <c r="Z46" s="432">
        <v>1E-10</v>
      </c>
      <c r="AA46" s="432">
        <v>1E-10</v>
      </c>
      <c r="AB46" s="432">
        <v>0.30388254580000001</v>
      </c>
      <c r="AC46" s="432">
        <v>7.1753124563000004</v>
      </c>
      <c r="AD46" s="432">
        <v>5.3809748418999996</v>
      </c>
      <c r="AE46" s="432">
        <v>68.101673155</v>
      </c>
      <c r="AF46" s="432">
        <v>225.24433202</v>
      </c>
      <c r="AG46" s="432">
        <v>313.18025424000001</v>
      </c>
      <c r="AH46" s="432">
        <v>242.71427949</v>
      </c>
      <c r="AI46" s="432">
        <v>125.63120050000001</v>
      </c>
      <c r="AJ46" s="432">
        <v>10.969477492999999</v>
      </c>
      <c r="AK46" s="432">
        <v>0.22648891231000001</v>
      </c>
      <c r="AL46" s="432">
        <v>0.12750627879000001</v>
      </c>
      <c r="AM46" s="432">
        <v>1E-10</v>
      </c>
      <c r="AN46" s="432">
        <v>0.30388254580000001</v>
      </c>
      <c r="AO46" s="432">
        <v>3.7195485870999998</v>
      </c>
      <c r="AP46" s="432">
        <v>4.1688682758000004</v>
      </c>
      <c r="AQ46" s="432">
        <v>62.964296150000003</v>
      </c>
      <c r="AR46" s="432">
        <v>224.71430708</v>
      </c>
      <c r="AS46" s="432">
        <v>299.46181379000001</v>
      </c>
      <c r="AT46" s="432">
        <v>245.18951661</v>
      </c>
      <c r="AU46" s="432">
        <v>129.78573394</v>
      </c>
      <c r="AV46" s="432">
        <v>11.312877046000001</v>
      </c>
      <c r="AW46" s="432">
        <v>0.22648891231000001</v>
      </c>
      <c r="AX46" s="432">
        <v>0.12750627879000001</v>
      </c>
      <c r="AY46" s="432">
        <v>1E-10</v>
      </c>
      <c r="AZ46" s="432">
        <v>0.30388254580000001</v>
      </c>
      <c r="BA46" s="432">
        <v>3.8184876543000001</v>
      </c>
      <c r="BB46" s="432">
        <v>4.5999482153000004</v>
      </c>
      <c r="BC46" s="432">
        <v>66.965058490000004</v>
      </c>
      <c r="BD46" s="703">
        <v>229.18106988</v>
      </c>
      <c r="BE46" s="703">
        <v>301.46801676000001</v>
      </c>
      <c r="BF46" s="703">
        <v>248.09356283</v>
      </c>
      <c r="BG46" s="403">
        <v>130.32769999999999</v>
      </c>
      <c r="BH46" s="403">
        <v>12.017530000000001</v>
      </c>
      <c r="BI46" s="403">
        <v>0.22648889999999999</v>
      </c>
      <c r="BJ46" s="403">
        <v>0.12750629999999999</v>
      </c>
      <c r="BK46" s="403">
        <v>0</v>
      </c>
      <c r="BL46" s="403">
        <v>0.71625740000000004</v>
      </c>
      <c r="BM46" s="403">
        <v>4.5093019999999999</v>
      </c>
      <c r="BN46" s="403">
        <v>5.2398379999999998</v>
      </c>
      <c r="BO46" s="403">
        <v>69.155119999999997</v>
      </c>
      <c r="BP46" s="403">
        <v>233.3253</v>
      </c>
      <c r="BQ46" s="403">
        <v>309.4067</v>
      </c>
      <c r="BR46" s="403">
        <v>247.81899999999999</v>
      </c>
      <c r="BS46" s="403">
        <v>133.15029999999999</v>
      </c>
      <c r="BT46" s="403">
        <v>11.88552</v>
      </c>
      <c r="BU46" s="403">
        <v>0.25788159999999999</v>
      </c>
      <c r="BV46" s="403">
        <v>0.12750629999999999</v>
      </c>
    </row>
    <row r="47" spans="1:74" ht="11.1" customHeight="1" x14ac:dyDescent="0.2">
      <c r="A47" s="6" t="s">
        <v>85</v>
      </c>
      <c r="B47" s="897" t="s">
        <v>1096</v>
      </c>
      <c r="C47" s="432">
        <v>29.331575326999999</v>
      </c>
      <c r="D47" s="432">
        <v>41.073966747999997</v>
      </c>
      <c r="E47" s="432">
        <v>55.381480410000002</v>
      </c>
      <c r="F47" s="432">
        <v>97.4111142</v>
      </c>
      <c r="G47" s="432">
        <v>226.54020928</v>
      </c>
      <c r="H47" s="432">
        <v>370.41215712000002</v>
      </c>
      <c r="I47" s="432">
        <v>465.95309710999999</v>
      </c>
      <c r="J47" s="432">
        <v>425.7543139</v>
      </c>
      <c r="K47" s="432">
        <v>308.45549173000001</v>
      </c>
      <c r="L47" s="432">
        <v>141.54297880999999</v>
      </c>
      <c r="M47" s="432">
        <v>56.794111696999998</v>
      </c>
      <c r="N47" s="432">
        <v>47.279534765999998</v>
      </c>
      <c r="O47" s="432">
        <v>33.058949831</v>
      </c>
      <c r="P47" s="432">
        <v>44.934032889000001</v>
      </c>
      <c r="Q47" s="432">
        <v>63.869552046999999</v>
      </c>
      <c r="R47" s="432">
        <v>100.27584244000001</v>
      </c>
      <c r="S47" s="432">
        <v>218.07920217</v>
      </c>
      <c r="T47" s="432">
        <v>359.67533397</v>
      </c>
      <c r="U47" s="432">
        <v>466.39929889000001</v>
      </c>
      <c r="V47" s="432">
        <v>423.95608998</v>
      </c>
      <c r="W47" s="432">
        <v>303.26496448</v>
      </c>
      <c r="X47" s="432">
        <v>148.19094562999999</v>
      </c>
      <c r="Y47" s="432">
        <v>61.617941426999998</v>
      </c>
      <c r="Z47" s="432">
        <v>49.016769758999999</v>
      </c>
      <c r="AA47" s="432">
        <v>34.143101307999999</v>
      </c>
      <c r="AB47" s="432">
        <v>46.397101184999997</v>
      </c>
      <c r="AC47" s="432">
        <v>65.599273714999995</v>
      </c>
      <c r="AD47" s="432">
        <v>96.792462583000002</v>
      </c>
      <c r="AE47" s="432">
        <v>215.83977378</v>
      </c>
      <c r="AF47" s="432">
        <v>354.15176565000002</v>
      </c>
      <c r="AG47" s="432">
        <v>460.45101119999998</v>
      </c>
      <c r="AH47" s="432">
        <v>423.94393654999999</v>
      </c>
      <c r="AI47" s="432">
        <v>303.74637352000002</v>
      </c>
      <c r="AJ47" s="432">
        <v>156.74543366</v>
      </c>
      <c r="AK47" s="432">
        <v>59.993094933000002</v>
      </c>
      <c r="AL47" s="432">
        <v>51.131119613999999</v>
      </c>
      <c r="AM47" s="432">
        <v>33.858902008000001</v>
      </c>
      <c r="AN47" s="432">
        <v>46.297995417999999</v>
      </c>
      <c r="AO47" s="432">
        <v>63.380845266000001</v>
      </c>
      <c r="AP47" s="432">
        <v>97.893225326999996</v>
      </c>
      <c r="AQ47" s="432">
        <v>215.15668292999999</v>
      </c>
      <c r="AR47" s="432">
        <v>361.53058711</v>
      </c>
      <c r="AS47" s="432">
        <v>458.91573041999999</v>
      </c>
      <c r="AT47" s="432">
        <v>427.9260031</v>
      </c>
      <c r="AU47" s="432">
        <v>305.61620058</v>
      </c>
      <c r="AV47" s="432">
        <v>155.21799884999999</v>
      </c>
      <c r="AW47" s="432">
        <v>66.019558515</v>
      </c>
      <c r="AX47" s="432">
        <v>51.005563879</v>
      </c>
      <c r="AY47" s="432">
        <v>33.065150537999997</v>
      </c>
      <c r="AZ47" s="432">
        <v>49.700136966999999</v>
      </c>
      <c r="BA47" s="432">
        <v>70.095236662000005</v>
      </c>
      <c r="BB47" s="432">
        <v>100.48203516</v>
      </c>
      <c r="BC47" s="432">
        <v>217.10269650999999</v>
      </c>
      <c r="BD47" s="703">
        <v>355.98546098999998</v>
      </c>
      <c r="BE47" s="703">
        <v>466.03814397999997</v>
      </c>
      <c r="BF47" s="703">
        <v>436.83540323</v>
      </c>
      <c r="BG47" s="403">
        <v>308.9092</v>
      </c>
      <c r="BH47" s="403">
        <v>155.5369</v>
      </c>
      <c r="BI47" s="403">
        <v>65.963489999999993</v>
      </c>
      <c r="BJ47" s="403">
        <v>49.002020000000002</v>
      </c>
      <c r="BK47" s="403">
        <v>34.568240000000003</v>
      </c>
      <c r="BL47" s="403">
        <v>48.17</v>
      </c>
      <c r="BM47" s="403">
        <v>74.158010000000004</v>
      </c>
      <c r="BN47" s="403">
        <v>101.10469999999999</v>
      </c>
      <c r="BO47" s="403">
        <v>223.19990000000001</v>
      </c>
      <c r="BP47" s="403">
        <v>360.75040000000001</v>
      </c>
      <c r="BQ47" s="403">
        <v>476.16070000000002</v>
      </c>
      <c r="BR47" s="403">
        <v>440.60939999999999</v>
      </c>
      <c r="BS47" s="403">
        <v>310.63510000000002</v>
      </c>
      <c r="BT47" s="403">
        <v>158.07320000000001</v>
      </c>
      <c r="BU47" s="403">
        <v>69.190359999999998</v>
      </c>
      <c r="BV47" s="403">
        <v>49.657589999999999</v>
      </c>
    </row>
    <row r="48" spans="1:74" ht="11.1" customHeight="1" x14ac:dyDescent="0.2">
      <c r="A48" s="6" t="s">
        <v>86</v>
      </c>
      <c r="B48" s="897" t="s">
        <v>1038</v>
      </c>
      <c r="C48" s="432">
        <v>5.5107301608999997</v>
      </c>
      <c r="D48" s="432">
        <v>7.0142356526</v>
      </c>
      <c r="E48" s="432">
        <v>23.399155122</v>
      </c>
      <c r="F48" s="432">
        <v>39.466537764000002</v>
      </c>
      <c r="G48" s="432">
        <v>173.63366277</v>
      </c>
      <c r="H48" s="432">
        <v>343.31459926999997</v>
      </c>
      <c r="I48" s="432">
        <v>431.64270594999999</v>
      </c>
      <c r="J48" s="432">
        <v>394.40543399000001</v>
      </c>
      <c r="K48" s="432">
        <v>255.51172015</v>
      </c>
      <c r="L48" s="432">
        <v>61.892778319999998</v>
      </c>
      <c r="M48" s="432">
        <v>4.9817997606000004</v>
      </c>
      <c r="N48" s="432">
        <v>5.1313258008</v>
      </c>
      <c r="O48" s="432">
        <v>6.7147062400999999</v>
      </c>
      <c r="P48" s="432">
        <v>7.4456980050999997</v>
      </c>
      <c r="Q48" s="432">
        <v>28.162572678</v>
      </c>
      <c r="R48" s="432">
        <v>36.926239242999998</v>
      </c>
      <c r="S48" s="432">
        <v>163.99971434</v>
      </c>
      <c r="T48" s="432">
        <v>330.37035150999998</v>
      </c>
      <c r="U48" s="432">
        <v>429.60327773</v>
      </c>
      <c r="V48" s="432">
        <v>384.14980933999999</v>
      </c>
      <c r="W48" s="432">
        <v>250.38309805</v>
      </c>
      <c r="X48" s="432">
        <v>63.371529604000003</v>
      </c>
      <c r="Y48" s="432">
        <v>5.6873314776999999</v>
      </c>
      <c r="Z48" s="432">
        <v>5.2287373507000003</v>
      </c>
      <c r="AA48" s="432">
        <v>7.1062610654</v>
      </c>
      <c r="AB48" s="432">
        <v>7.2538765698000001</v>
      </c>
      <c r="AC48" s="432">
        <v>29.257565067000002</v>
      </c>
      <c r="AD48" s="432">
        <v>33.138872896000002</v>
      </c>
      <c r="AE48" s="432">
        <v>161.8250918</v>
      </c>
      <c r="AF48" s="432">
        <v>322.16085928000001</v>
      </c>
      <c r="AG48" s="432">
        <v>420.44927214000001</v>
      </c>
      <c r="AH48" s="432">
        <v>381.47164776</v>
      </c>
      <c r="AI48" s="432">
        <v>254.54405749</v>
      </c>
      <c r="AJ48" s="432">
        <v>70.597324416000006</v>
      </c>
      <c r="AK48" s="432">
        <v>5.3219647005999997</v>
      </c>
      <c r="AL48" s="432">
        <v>7.4964350911000004</v>
      </c>
      <c r="AM48" s="432">
        <v>6.1312683990999997</v>
      </c>
      <c r="AN48" s="432">
        <v>6.8867103945999997</v>
      </c>
      <c r="AO48" s="432">
        <v>22.718331998</v>
      </c>
      <c r="AP48" s="432">
        <v>31.076392814999998</v>
      </c>
      <c r="AQ48" s="432">
        <v>160.00134237</v>
      </c>
      <c r="AR48" s="432">
        <v>328.83665815000001</v>
      </c>
      <c r="AS48" s="432">
        <v>418.79745940999999</v>
      </c>
      <c r="AT48" s="432">
        <v>383.99573048000002</v>
      </c>
      <c r="AU48" s="432">
        <v>255.68660591</v>
      </c>
      <c r="AV48" s="432">
        <v>70.456957106000004</v>
      </c>
      <c r="AW48" s="432">
        <v>5.6711036006000004</v>
      </c>
      <c r="AX48" s="432">
        <v>7.1549411928</v>
      </c>
      <c r="AY48" s="432">
        <v>7.1235118551000003</v>
      </c>
      <c r="AZ48" s="432">
        <v>8.3438087035000006</v>
      </c>
      <c r="BA48" s="432">
        <v>25.190122780999999</v>
      </c>
      <c r="BB48" s="432">
        <v>32.078551388999998</v>
      </c>
      <c r="BC48" s="432">
        <v>162.89667634</v>
      </c>
      <c r="BD48" s="703">
        <v>324.05740680999997</v>
      </c>
      <c r="BE48" s="703">
        <v>427.9659441</v>
      </c>
      <c r="BF48" s="703">
        <v>391.60346776</v>
      </c>
      <c r="BG48" s="403">
        <v>256.97289999999998</v>
      </c>
      <c r="BH48" s="403">
        <v>71.578879999999998</v>
      </c>
      <c r="BI48" s="403">
        <v>5.9567300000000003</v>
      </c>
      <c r="BJ48" s="403">
        <v>7.2662389999999997</v>
      </c>
      <c r="BK48" s="403">
        <v>7.3313280000000001</v>
      </c>
      <c r="BL48" s="403">
        <v>9.2347300000000008</v>
      </c>
      <c r="BM48" s="403">
        <v>27.487500000000001</v>
      </c>
      <c r="BN48" s="403">
        <v>34.125599999999999</v>
      </c>
      <c r="BO48" s="403">
        <v>170.08879999999999</v>
      </c>
      <c r="BP48" s="403">
        <v>326.92469999999997</v>
      </c>
      <c r="BQ48" s="403">
        <v>441.72570000000002</v>
      </c>
      <c r="BR48" s="403">
        <v>394.70650000000001</v>
      </c>
      <c r="BS48" s="403">
        <v>257.57040000000001</v>
      </c>
      <c r="BT48" s="403">
        <v>71.406790000000001</v>
      </c>
      <c r="BU48" s="403">
        <v>6.461849</v>
      </c>
      <c r="BV48" s="403">
        <v>7.2066309999999998</v>
      </c>
    </row>
    <row r="49" spans="1:74" ht="11.1" customHeight="1" x14ac:dyDescent="0.2">
      <c r="A49" s="6" t="s">
        <v>87</v>
      </c>
      <c r="B49" s="897" t="s">
        <v>1039</v>
      </c>
      <c r="C49" s="432">
        <v>13.177402449000001</v>
      </c>
      <c r="D49" s="432">
        <v>21.854101352000001</v>
      </c>
      <c r="E49" s="432">
        <v>64.656097571999993</v>
      </c>
      <c r="F49" s="432">
        <v>117.85752481999999</v>
      </c>
      <c r="G49" s="432">
        <v>281.38334848</v>
      </c>
      <c r="H49" s="432">
        <v>491.84664162000001</v>
      </c>
      <c r="I49" s="432">
        <v>578.97563908999996</v>
      </c>
      <c r="J49" s="432">
        <v>585.99154352000005</v>
      </c>
      <c r="K49" s="432">
        <v>411.76039831000003</v>
      </c>
      <c r="L49" s="432">
        <v>158.14197397999999</v>
      </c>
      <c r="M49" s="432">
        <v>36.901373182999997</v>
      </c>
      <c r="N49" s="432">
        <v>11.904229738</v>
      </c>
      <c r="O49" s="432">
        <v>15.44865843</v>
      </c>
      <c r="P49" s="432">
        <v>23.071230655000001</v>
      </c>
      <c r="Q49" s="432">
        <v>75.441077380999999</v>
      </c>
      <c r="R49" s="432">
        <v>118.0532267</v>
      </c>
      <c r="S49" s="432">
        <v>277.58071348999999</v>
      </c>
      <c r="T49" s="432">
        <v>484.11770822</v>
      </c>
      <c r="U49" s="432">
        <v>584.02295646000005</v>
      </c>
      <c r="V49" s="432">
        <v>580.42208880999999</v>
      </c>
      <c r="W49" s="432">
        <v>404.24984587</v>
      </c>
      <c r="X49" s="432">
        <v>157.55760753999999</v>
      </c>
      <c r="Y49" s="432">
        <v>40.493037659999999</v>
      </c>
      <c r="Z49" s="432">
        <v>12.061267473999999</v>
      </c>
      <c r="AA49" s="432">
        <v>16.174983515000001</v>
      </c>
      <c r="AB49" s="432">
        <v>22.502581710000001</v>
      </c>
      <c r="AC49" s="432">
        <v>74.135049999000003</v>
      </c>
      <c r="AD49" s="432">
        <v>107.93884752</v>
      </c>
      <c r="AE49" s="432">
        <v>272.80566771999997</v>
      </c>
      <c r="AF49" s="432">
        <v>471.58449443000001</v>
      </c>
      <c r="AG49" s="432">
        <v>567.20015307999995</v>
      </c>
      <c r="AH49" s="432">
        <v>563.95168252999997</v>
      </c>
      <c r="AI49" s="432">
        <v>405.84995855</v>
      </c>
      <c r="AJ49" s="432">
        <v>165.22663965000001</v>
      </c>
      <c r="AK49" s="432">
        <v>39.561064872000003</v>
      </c>
      <c r="AL49" s="432">
        <v>18.802658438000002</v>
      </c>
      <c r="AM49" s="432">
        <v>14.252916699</v>
      </c>
      <c r="AN49" s="432">
        <v>20.838827054999999</v>
      </c>
      <c r="AO49" s="432">
        <v>65.823884555999996</v>
      </c>
      <c r="AP49" s="432">
        <v>105.8947156</v>
      </c>
      <c r="AQ49" s="432">
        <v>277.32903714000003</v>
      </c>
      <c r="AR49" s="432">
        <v>477.51172219</v>
      </c>
      <c r="AS49" s="432">
        <v>576.48805617000005</v>
      </c>
      <c r="AT49" s="432">
        <v>564.37354085000004</v>
      </c>
      <c r="AU49" s="432">
        <v>408.58094413999999</v>
      </c>
      <c r="AV49" s="432">
        <v>166.19774002</v>
      </c>
      <c r="AW49" s="432">
        <v>37.951662808999998</v>
      </c>
      <c r="AX49" s="432">
        <v>18.358999772000001</v>
      </c>
      <c r="AY49" s="432">
        <v>15.926435761</v>
      </c>
      <c r="AZ49" s="432">
        <v>21.331740332999999</v>
      </c>
      <c r="BA49" s="432">
        <v>71.237965126999995</v>
      </c>
      <c r="BB49" s="432">
        <v>108.70347042</v>
      </c>
      <c r="BC49" s="432">
        <v>283.53408725000003</v>
      </c>
      <c r="BD49" s="703">
        <v>480.02663224000003</v>
      </c>
      <c r="BE49" s="703">
        <v>589.33278959999996</v>
      </c>
      <c r="BF49" s="703">
        <v>579.02688122999996</v>
      </c>
      <c r="BG49" s="403">
        <v>416.03039999999999</v>
      </c>
      <c r="BH49" s="403">
        <v>168.84970000000001</v>
      </c>
      <c r="BI49" s="403">
        <v>39.319420000000001</v>
      </c>
      <c r="BJ49" s="403">
        <v>19.537179999999999</v>
      </c>
      <c r="BK49" s="403">
        <v>16.197109999999999</v>
      </c>
      <c r="BL49" s="403">
        <v>24.226849999999999</v>
      </c>
      <c r="BM49" s="403">
        <v>77.183850000000007</v>
      </c>
      <c r="BN49" s="403">
        <v>114.3391</v>
      </c>
      <c r="BO49" s="403">
        <v>298.06490000000002</v>
      </c>
      <c r="BP49" s="403">
        <v>487.03640000000001</v>
      </c>
      <c r="BQ49" s="403">
        <v>594.41800000000001</v>
      </c>
      <c r="BR49" s="403">
        <v>582.74890000000005</v>
      </c>
      <c r="BS49" s="403">
        <v>417.33980000000003</v>
      </c>
      <c r="BT49" s="403">
        <v>165.36179999999999</v>
      </c>
      <c r="BU49" s="403">
        <v>42.330489999999998</v>
      </c>
      <c r="BV49" s="403">
        <v>19.200119999999998</v>
      </c>
    </row>
    <row r="50" spans="1:74" ht="11.1" customHeight="1" x14ac:dyDescent="0.2">
      <c r="A50" s="6" t="s">
        <v>88</v>
      </c>
      <c r="B50" s="897" t="s">
        <v>1040</v>
      </c>
      <c r="C50" s="432">
        <v>1.2155377656999999</v>
      </c>
      <c r="D50" s="432">
        <v>4.0739123595000004</v>
      </c>
      <c r="E50" s="432">
        <v>18.865263561999999</v>
      </c>
      <c r="F50" s="432">
        <v>47.404588775999997</v>
      </c>
      <c r="G50" s="432">
        <v>100.44391209</v>
      </c>
      <c r="H50" s="432">
        <v>286.54566362999998</v>
      </c>
      <c r="I50" s="432">
        <v>390.40144098000002</v>
      </c>
      <c r="J50" s="432">
        <v>344.59474974</v>
      </c>
      <c r="K50" s="432">
        <v>207.82902863999999</v>
      </c>
      <c r="L50" s="432">
        <v>71.321201990999995</v>
      </c>
      <c r="M50" s="432">
        <v>10.323028342000001</v>
      </c>
      <c r="N50" s="432">
        <v>0.11460243224</v>
      </c>
      <c r="O50" s="432">
        <v>1.0996366939</v>
      </c>
      <c r="P50" s="432">
        <v>4.0721462638999997</v>
      </c>
      <c r="Q50" s="432">
        <v>19.101063527000001</v>
      </c>
      <c r="R50" s="432">
        <v>49.143771041000001</v>
      </c>
      <c r="S50" s="432">
        <v>109.27199983</v>
      </c>
      <c r="T50" s="432">
        <v>287.87141496999999</v>
      </c>
      <c r="U50" s="432">
        <v>393.41460727999998</v>
      </c>
      <c r="V50" s="432">
        <v>356.09376760999999</v>
      </c>
      <c r="W50" s="432">
        <v>208.02024435999999</v>
      </c>
      <c r="X50" s="432">
        <v>74.737531981000004</v>
      </c>
      <c r="Y50" s="432">
        <v>11.460203898</v>
      </c>
      <c r="Z50" s="432">
        <v>0.11460243224</v>
      </c>
      <c r="AA50" s="432">
        <v>1.1040016629</v>
      </c>
      <c r="AB50" s="432">
        <v>4.3597400685999999</v>
      </c>
      <c r="AC50" s="432">
        <v>18.166175705000001</v>
      </c>
      <c r="AD50" s="432">
        <v>50.528015107999998</v>
      </c>
      <c r="AE50" s="432">
        <v>114.24683311</v>
      </c>
      <c r="AF50" s="432">
        <v>298.67576228000001</v>
      </c>
      <c r="AG50" s="432">
        <v>396.99953778999998</v>
      </c>
      <c r="AH50" s="432">
        <v>348.86917319000003</v>
      </c>
      <c r="AI50" s="432">
        <v>208.14654281</v>
      </c>
      <c r="AJ50" s="432">
        <v>71.842005998999994</v>
      </c>
      <c r="AK50" s="432">
        <v>13.458314085</v>
      </c>
      <c r="AL50" s="432">
        <v>0.11460243224</v>
      </c>
      <c r="AM50" s="432">
        <v>0.95526750855999998</v>
      </c>
      <c r="AN50" s="432">
        <v>4.3019462133999999</v>
      </c>
      <c r="AO50" s="432">
        <v>18.453007846999999</v>
      </c>
      <c r="AP50" s="432">
        <v>50.513430233999998</v>
      </c>
      <c r="AQ50" s="432">
        <v>112.58250756</v>
      </c>
      <c r="AR50" s="432">
        <v>297.02801173</v>
      </c>
      <c r="AS50" s="432">
        <v>401.05711387999997</v>
      </c>
      <c r="AT50" s="432">
        <v>347.17098422999999</v>
      </c>
      <c r="AU50" s="432">
        <v>211.74964370999999</v>
      </c>
      <c r="AV50" s="432">
        <v>70.939166591000003</v>
      </c>
      <c r="AW50" s="432">
        <v>12.069630350000001</v>
      </c>
      <c r="AX50" s="432">
        <v>0.11460243224</v>
      </c>
      <c r="AY50" s="432">
        <v>0.95526750855999998</v>
      </c>
      <c r="AZ50" s="432">
        <v>4.3019462133999999</v>
      </c>
      <c r="BA50" s="432">
        <v>16.477877309</v>
      </c>
      <c r="BB50" s="432">
        <v>49.802766026</v>
      </c>
      <c r="BC50" s="432">
        <v>111.89435564</v>
      </c>
      <c r="BD50" s="703">
        <v>285.31535974000002</v>
      </c>
      <c r="BE50" s="703">
        <v>407.95244120000001</v>
      </c>
      <c r="BF50" s="703">
        <v>349.54436745999999</v>
      </c>
      <c r="BG50" s="403">
        <v>213.4111</v>
      </c>
      <c r="BH50" s="403">
        <v>75.524540000000002</v>
      </c>
      <c r="BI50" s="403">
        <v>12.405469999999999</v>
      </c>
      <c r="BJ50" s="403">
        <v>0.11460239999999999</v>
      </c>
      <c r="BK50" s="403">
        <v>0.64767799999999998</v>
      </c>
      <c r="BL50" s="403">
        <v>3.7863850000000001</v>
      </c>
      <c r="BM50" s="403">
        <v>15.033810000000001</v>
      </c>
      <c r="BN50" s="403">
        <v>48.610239999999997</v>
      </c>
      <c r="BO50" s="403">
        <v>111.3582</v>
      </c>
      <c r="BP50" s="403">
        <v>291.98649999999998</v>
      </c>
      <c r="BQ50" s="403">
        <v>413.34840000000003</v>
      </c>
      <c r="BR50" s="403">
        <v>355.97210000000001</v>
      </c>
      <c r="BS50" s="403">
        <v>216.1241</v>
      </c>
      <c r="BT50" s="403">
        <v>74.167649999999995</v>
      </c>
      <c r="BU50" s="403">
        <v>12.533759999999999</v>
      </c>
      <c r="BV50" s="403">
        <v>0.11460239999999999</v>
      </c>
    </row>
    <row r="51" spans="1:74" ht="11.1" customHeight="1" x14ac:dyDescent="0.2">
      <c r="A51" s="6" t="s">
        <v>89</v>
      </c>
      <c r="B51" s="898" t="s">
        <v>1043</v>
      </c>
      <c r="C51" s="433">
        <v>9.5796580871000003</v>
      </c>
      <c r="D51" s="433">
        <v>8.5266556783999992</v>
      </c>
      <c r="E51" s="433">
        <v>12.892752236</v>
      </c>
      <c r="F51" s="433">
        <v>22.100022037999999</v>
      </c>
      <c r="G51" s="433">
        <v>39.859133061000001</v>
      </c>
      <c r="H51" s="433">
        <v>123.37512502</v>
      </c>
      <c r="I51" s="433">
        <v>233.92216278000001</v>
      </c>
      <c r="J51" s="433">
        <v>236.62075508999999</v>
      </c>
      <c r="K51" s="433">
        <v>152.99737296000001</v>
      </c>
      <c r="L51" s="433">
        <v>54.256601162000003</v>
      </c>
      <c r="M51" s="433">
        <v>14.980184196</v>
      </c>
      <c r="N51" s="433">
        <v>9.0775060521000004</v>
      </c>
      <c r="O51" s="433">
        <v>9.6924804099999999</v>
      </c>
      <c r="P51" s="433">
        <v>8.6968087888000003</v>
      </c>
      <c r="Q51" s="433">
        <v>12.91722929</v>
      </c>
      <c r="R51" s="433">
        <v>23.066920280000001</v>
      </c>
      <c r="S51" s="433">
        <v>44.359502900999999</v>
      </c>
      <c r="T51" s="433">
        <v>125.80353103</v>
      </c>
      <c r="U51" s="433">
        <v>236.81801361999999</v>
      </c>
      <c r="V51" s="433">
        <v>249.31630949999999</v>
      </c>
      <c r="W51" s="433">
        <v>161.36707530999999</v>
      </c>
      <c r="X51" s="433">
        <v>61.060294499000001</v>
      </c>
      <c r="Y51" s="433">
        <v>15.550647065</v>
      </c>
      <c r="Z51" s="433">
        <v>9.2769116601999997</v>
      </c>
      <c r="AA51" s="433">
        <v>9.9450552421000005</v>
      </c>
      <c r="AB51" s="433">
        <v>8.6643732190999998</v>
      </c>
      <c r="AC51" s="433">
        <v>12.658698187000001</v>
      </c>
      <c r="AD51" s="433">
        <v>23.790630153999999</v>
      </c>
      <c r="AE51" s="433">
        <v>47.134885767999997</v>
      </c>
      <c r="AF51" s="433">
        <v>136.68900033</v>
      </c>
      <c r="AG51" s="433">
        <v>248.35997234000001</v>
      </c>
      <c r="AH51" s="433">
        <v>254.19641064000001</v>
      </c>
      <c r="AI51" s="433">
        <v>161.63652139999999</v>
      </c>
      <c r="AJ51" s="433">
        <v>59.290496744000002</v>
      </c>
      <c r="AK51" s="433">
        <v>16.936049472000001</v>
      </c>
      <c r="AL51" s="433">
        <v>9.1861642449000005</v>
      </c>
      <c r="AM51" s="433">
        <v>9.7963486398999997</v>
      </c>
      <c r="AN51" s="433">
        <v>8.7224709341000004</v>
      </c>
      <c r="AO51" s="433">
        <v>13.196688182000001</v>
      </c>
      <c r="AP51" s="433">
        <v>24.294435928999999</v>
      </c>
      <c r="AQ51" s="433">
        <v>46.299250624000003</v>
      </c>
      <c r="AR51" s="433">
        <v>142.06459422</v>
      </c>
      <c r="AS51" s="433">
        <v>254.87080627</v>
      </c>
      <c r="AT51" s="433">
        <v>255.81199151999999</v>
      </c>
      <c r="AU51" s="433">
        <v>164.88128811000001</v>
      </c>
      <c r="AV51" s="433">
        <v>59.836698904000002</v>
      </c>
      <c r="AW51" s="433">
        <v>16.598171945000001</v>
      </c>
      <c r="AX51" s="433">
        <v>9.2059411766999997</v>
      </c>
      <c r="AY51" s="433">
        <v>9.9039232727000002</v>
      </c>
      <c r="AZ51" s="433">
        <v>8.8423363771000005</v>
      </c>
      <c r="BA51" s="433">
        <v>12.88488671</v>
      </c>
      <c r="BB51" s="433">
        <v>23.582593194000001</v>
      </c>
      <c r="BC51" s="433">
        <v>43.853049562000002</v>
      </c>
      <c r="BD51" s="705">
        <v>134.44069970000001</v>
      </c>
      <c r="BE51" s="705">
        <v>258.1215115</v>
      </c>
      <c r="BF51" s="705">
        <v>259.30165520000003</v>
      </c>
      <c r="BG51" s="405">
        <v>159.98410000000001</v>
      </c>
      <c r="BH51" s="405">
        <v>62.68985</v>
      </c>
      <c r="BI51" s="405">
        <v>16.676559999999998</v>
      </c>
      <c r="BJ51" s="405">
        <v>9.1041319999999999</v>
      </c>
      <c r="BK51" s="405">
        <v>9.1540909999999993</v>
      </c>
      <c r="BL51" s="405">
        <v>8.4907509999999995</v>
      </c>
      <c r="BM51" s="405">
        <v>12.085150000000001</v>
      </c>
      <c r="BN51" s="405">
        <v>22.478909999999999</v>
      </c>
      <c r="BO51" s="405">
        <v>40.417050000000003</v>
      </c>
      <c r="BP51" s="405">
        <v>136.49440000000001</v>
      </c>
      <c r="BQ51" s="405">
        <v>264.19799999999998</v>
      </c>
      <c r="BR51" s="405">
        <v>259.25819999999999</v>
      </c>
      <c r="BS51" s="405">
        <v>158.0659</v>
      </c>
      <c r="BT51" s="405">
        <v>59.536380000000001</v>
      </c>
      <c r="BU51" s="405">
        <v>16.26763</v>
      </c>
      <c r="BV51" s="405">
        <v>9.2178830000000005</v>
      </c>
    </row>
    <row r="52" spans="1:74" s="331" customFormat="1" ht="12" customHeight="1" x14ac:dyDescent="0.3">
      <c r="A52" s="333"/>
      <c r="B52" s="914" t="s">
        <v>834</v>
      </c>
      <c r="C52" s="914"/>
      <c r="D52" s="914"/>
      <c r="E52" s="914"/>
      <c r="F52" s="914"/>
      <c r="G52" s="914"/>
      <c r="H52" s="915"/>
      <c r="I52" s="914"/>
      <c r="J52" s="914"/>
      <c r="K52" s="914"/>
      <c r="L52" s="914"/>
      <c r="M52" s="914"/>
      <c r="N52" s="914"/>
      <c r="O52" s="914"/>
      <c r="P52" s="914"/>
      <c r="Q52" s="914"/>
      <c r="R52" s="916"/>
      <c r="S52" s="344"/>
      <c r="T52" s="344"/>
      <c r="U52" s="344"/>
      <c r="V52" s="344"/>
      <c r="W52" s="344"/>
      <c r="X52" s="344"/>
      <c r="Y52" s="344"/>
      <c r="Z52" s="344"/>
      <c r="AA52" s="344"/>
      <c r="AB52" s="344"/>
      <c r="AC52" s="345"/>
      <c r="AD52" s="345"/>
      <c r="AE52" s="345"/>
      <c r="AF52" s="345"/>
      <c r="AG52" s="345"/>
      <c r="AH52" s="345"/>
      <c r="AI52" s="345"/>
      <c r="AJ52" s="345"/>
      <c r="AK52" s="345"/>
      <c r="AL52" s="345"/>
      <c r="AM52" s="345"/>
      <c r="AN52" s="345"/>
      <c r="AO52" s="345"/>
      <c r="AP52" s="345"/>
      <c r="AQ52" s="345"/>
      <c r="AR52" s="345"/>
      <c r="AS52" s="345"/>
      <c r="AT52" s="345"/>
      <c r="AU52" s="345"/>
      <c r="AV52" s="345"/>
      <c r="AW52" s="345"/>
      <c r="AX52" s="345"/>
      <c r="AY52" s="345"/>
      <c r="AZ52" s="345"/>
      <c r="BA52" s="345"/>
      <c r="BB52" s="345"/>
      <c r="BC52" s="345"/>
      <c r="BD52" s="815"/>
      <c r="BE52" s="815"/>
      <c r="BF52" s="815"/>
      <c r="BG52" s="345"/>
      <c r="BH52" s="345"/>
      <c r="BI52" s="345"/>
      <c r="BJ52" s="345"/>
      <c r="BK52" s="345"/>
      <c r="BL52" s="345"/>
      <c r="BM52" s="345"/>
      <c r="BN52" s="345"/>
      <c r="BO52" s="345"/>
      <c r="BP52" s="345"/>
      <c r="BQ52" s="345"/>
      <c r="BR52" s="345"/>
      <c r="BS52" s="345"/>
      <c r="BT52" s="345"/>
      <c r="BU52" s="345"/>
      <c r="BV52" s="345"/>
    </row>
    <row r="53" spans="1:74" s="207" customFormat="1" ht="12" customHeight="1" x14ac:dyDescent="0.25">
      <c r="A53" s="205"/>
      <c r="B53" s="988" t="str">
        <f>Dates!$G$2</f>
        <v>EIA completed modeling and analysis for this report on Thursday, September 5, 2024.</v>
      </c>
      <c r="C53" s="989"/>
      <c r="D53" s="989"/>
      <c r="E53" s="989"/>
      <c r="F53" s="989"/>
      <c r="G53" s="989"/>
      <c r="H53" s="989"/>
      <c r="I53" s="989"/>
      <c r="J53" s="989"/>
      <c r="K53" s="989"/>
      <c r="L53" s="989"/>
      <c r="M53" s="989"/>
      <c r="N53" s="989"/>
      <c r="O53" s="989"/>
      <c r="P53" s="989"/>
      <c r="Q53" s="989"/>
      <c r="R53" s="917"/>
      <c r="AY53" s="217"/>
      <c r="AZ53" s="217"/>
      <c r="BA53" s="217"/>
      <c r="BB53" s="217"/>
      <c r="BC53" s="325"/>
      <c r="BD53" s="852"/>
      <c r="BE53" s="852"/>
      <c r="BF53" s="852"/>
      <c r="BG53" s="217"/>
      <c r="BH53" s="217"/>
      <c r="BI53" s="217"/>
      <c r="BJ53" s="217"/>
    </row>
    <row r="54" spans="1:74" s="207" customFormat="1" ht="12" customHeight="1" x14ac:dyDescent="0.25">
      <c r="A54" s="205"/>
      <c r="B54" s="987" t="s">
        <v>487</v>
      </c>
      <c r="C54" s="980"/>
      <c r="D54" s="980"/>
      <c r="E54" s="980"/>
      <c r="F54" s="980"/>
      <c r="G54" s="980"/>
      <c r="H54" s="980"/>
      <c r="I54" s="980"/>
      <c r="J54" s="980"/>
      <c r="K54" s="980"/>
      <c r="L54" s="980"/>
      <c r="M54" s="980"/>
      <c r="N54" s="980"/>
      <c r="O54" s="980"/>
      <c r="P54" s="980"/>
      <c r="Q54" s="980"/>
      <c r="R54" s="96"/>
      <c r="AY54" s="217"/>
      <c r="AZ54" s="217"/>
      <c r="BA54" s="217"/>
      <c r="BB54" s="217"/>
      <c r="BC54" s="325"/>
      <c r="BD54" s="852"/>
      <c r="BE54" s="852"/>
      <c r="BF54" s="852"/>
      <c r="BG54" s="217"/>
      <c r="BH54" s="217"/>
      <c r="BI54" s="217"/>
      <c r="BJ54" s="217"/>
    </row>
    <row r="55" spans="1:74" s="207" customFormat="1" ht="12" customHeight="1" x14ac:dyDescent="0.25">
      <c r="A55" s="208"/>
      <c r="B55" s="979" t="s">
        <v>1456</v>
      </c>
      <c r="C55" s="980"/>
      <c r="D55" s="980"/>
      <c r="E55" s="980"/>
      <c r="F55" s="980"/>
      <c r="G55" s="980"/>
      <c r="H55" s="980"/>
      <c r="I55" s="980"/>
      <c r="J55" s="980"/>
      <c r="K55" s="980"/>
      <c r="L55" s="980"/>
      <c r="M55" s="980"/>
      <c r="N55" s="980"/>
      <c r="O55" s="980"/>
      <c r="P55" s="980"/>
      <c r="Q55" s="980"/>
      <c r="R55" s="96"/>
      <c r="AY55" s="217"/>
      <c r="AZ55" s="217"/>
      <c r="BA55" s="217"/>
      <c r="BB55" s="217"/>
      <c r="BC55" s="217"/>
      <c r="BD55" s="852"/>
      <c r="BE55" s="852"/>
      <c r="BF55" s="852"/>
      <c r="BG55" s="217"/>
      <c r="BH55" s="217"/>
      <c r="BI55" s="217"/>
      <c r="BJ55" s="217"/>
    </row>
    <row r="56" spans="1:74" s="207" customFormat="1" ht="13.2" x14ac:dyDescent="0.25">
      <c r="A56" s="208"/>
      <c r="B56" s="918" t="s">
        <v>772</v>
      </c>
      <c r="C56" s="950"/>
      <c r="D56" s="950"/>
      <c r="E56" s="950"/>
      <c r="F56" s="950"/>
      <c r="G56" s="950"/>
      <c r="H56" s="950"/>
      <c r="I56" s="950"/>
      <c r="J56" s="950"/>
      <c r="K56" s="950"/>
      <c r="L56" s="950"/>
      <c r="M56" s="950"/>
      <c r="N56" s="950"/>
      <c r="O56" s="950"/>
      <c r="P56" s="950"/>
      <c r="Q56" s="353"/>
      <c r="R56" s="96"/>
      <c r="AY56" s="217"/>
      <c r="AZ56" s="217"/>
      <c r="BA56" s="217"/>
      <c r="BB56" s="217"/>
      <c r="BC56" s="217"/>
      <c r="BD56" s="852"/>
      <c r="BE56" s="852"/>
      <c r="BF56" s="852"/>
      <c r="BG56" s="217"/>
      <c r="BH56" s="217"/>
      <c r="BI56" s="217"/>
      <c r="BJ56" s="217"/>
    </row>
    <row r="57" spans="1:74" s="207" customFormat="1" ht="12" customHeight="1" x14ac:dyDescent="0.25">
      <c r="A57" s="208"/>
      <c r="B57" s="974" t="s">
        <v>93</v>
      </c>
      <c r="C57" s="975"/>
      <c r="D57" s="975"/>
      <c r="E57" s="975"/>
      <c r="F57" s="975"/>
      <c r="G57" s="975"/>
      <c r="H57" s="975"/>
      <c r="I57" s="975"/>
      <c r="J57" s="975"/>
      <c r="K57" s="975"/>
      <c r="L57" s="975"/>
      <c r="M57" s="975"/>
      <c r="N57" s="975"/>
      <c r="O57" s="975"/>
      <c r="P57" s="975"/>
      <c r="Q57" s="976"/>
      <c r="R57" s="96"/>
      <c r="AY57" s="217"/>
      <c r="AZ57" s="217"/>
      <c r="BA57" s="217"/>
      <c r="BB57" s="217"/>
      <c r="BC57" s="217"/>
      <c r="BD57" s="852"/>
      <c r="BE57" s="852"/>
      <c r="BF57" s="852"/>
      <c r="BG57" s="217"/>
      <c r="BH57" s="217"/>
      <c r="BI57" s="217"/>
      <c r="BJ57" s="217"/>
    </row>
    <row r="58" spans="1:74" s="207" customFormat="1" ht="12" customHeight="1" x14ac:dyDescent="0.25">
      <c r="A58" s="208"/>
      <c r="B58" s="974" t="s">
        <v>200</v>
      </c>
      <c r="C58" s="975"/>
      <c r="D58" s="975"/>
      <c r="E58" s="975"/>
      <c r="F58" s="975"/>
      <c r="G58" s="975"/>
      <c r="H58" s="975"/>
      <c r="I58" s="975"/>
      <c r="J58" s="975"/>
      <c r="K58" s="975"/>
      <c r="L58" s="975"/>
      <c r="M58" s="975"/>
      <c r="N58" s="975"/>
      <c r="O58" s="975"/>
      <c r="P58" s="975"/>
      <c r="Q58" s="976"/>
      <c r="R58" s="96"/>
      <c r="AY58" s="217"/>
      <c r="AZ58" s="217"/>
      <c r="BA58" s="217"/>
      <c r="BB58" s="217"/>
      <c r="BC58" s="217"/>
      <c r="BD58" s="852"/>
      <c r="BE58" s="852"/>
      <c r="BF58" s="852"/>
      <c r="BG58" s="217"/>
      <c r="BH58" s="217"/>
      <c r="BI58" s="217"/>
      <c r="BJ58" s="217"/>
    </row>
    <row r="59" spans="1:74" s="207" customFormat="1" ht="12" customHeight="1" x14ac:dyDescent="0.25">
      <c r="A59" s="208"/>
      <c r="B59" s="974" t="s">
        <v>94</v>
      </c>
      <c r="C59" s="975"/>
      <c r="D59" s="975"/>
      <c r="E59" s="975"/>
      <c r="F59" s="975"/>
      <c r="G59" s="975"/>
      <c r="H59" s="975"/>
      <c r="I59" s="975"/>
      <c r="J59" s="975"/>
      <c r="K59" s="975"/>
      <c r="L59" s="975"/>
      <c r="M59" s="975"/>
      <c r="N59" s="975"/>
      <c r="O59" s="975"/>
      <c r="P59" s="975"/>
      <c r="Q59" s="976"/>
      <c r="R59" s="96"/>
      <c r="AY59" s="217"/>
      <c r="AZ59" s="217"/>
      <c r="BA59" s="217"/>
      <c r="BB59" s="217"/>
      <c r="BC59" s="217"/>
      <c r="BD59" s="852"/>
      <c r="BE59" s="852"/>
      <c r="BF59" s="852"/>
      <c r="BG59" s="217"/>
      <c r="BH59" s="217"/>
      <c r="BI59" s="217"/>
      <c r="BJ59" s="217"/>
    </row>
    <row r="60" spans="1:74" s="207" customFormat="1" ht="12" customHeight="1" x14ac:dyDescent="0.2">
      <c r="A60" s="174"/>
      <c r="B60" s="968" t="s">
        <v>848</v>
      </c>
      <c r="C60" s="968"/>
      <c r="D60" s="968"/>
      <c r="E60" s="968"/>
      <c r="F60" s="968"/>
      <c r="G60" s="968"/>
      <c r="H60" s="968"/>
      <c r="I60" s="968"/>
      <c r="J60" s="968"/>
      <c r="K60" s="968"/>
      <c r="L60" s="968"/>
      <c r="M60" s="968"/>
      <c r="N60" s="968"/>
      <c r="O60" s="968"/>
      <c r="P60" s="968"/>
      <c r="Q60" s="968"/>
      <c r="R60" s="968"/>
      <c r="AY60" s="217"/>
      <c r="AZ60" s="217"/>
      <c r="BA60" s="217"/>
      <c r="BB60" s="217"/>
      <c r="BC60" s="217"/>
      <c r="BD60" s="852"/>
      <c r="BE60" s="852"/>
      <c r="BF60" s="852"/>
      <c r="BG60" s="217"/>
      <c r="BH60" s="217"/>
      <c r="BI60" s="217"/>
      <c r="BJ60" s="217"/>
    </row>
    <row r="61" spans="1:74" ht="13.2" x14ac:dyDescent="0.25">
      <c r="A61" s="174"/>
      <c r="B61" s="974" t="s">
        <v>1511</v>
      </c>
      <c r="C61" s="975"/>
      <c r="D61" s="975"/>
      <c r="E61" s="975"/>
      <c r="F61" s="975"/>
      <c r="G61" s="975"/>
      <c r="H61" s="975"/>
      <c r="I61" s="975"/>
      <c r="J61" s="975"/>
      <c r="K61" s="975"/>
      <c r="L61" s="975"/>
      <c r="M61" s="975"/>
      <c r="N61" s="975"/>
      <c r="O61" s="975"/>
      <c r="P61" s="975"/>
      <c r="Q61" s="976"/>
      <c r="BK61" s="135"/>
      <c r="BL61" s="135"/>
      <c r="BM61" s="135"/>
      <c r="BN61" s="135"/>
      <c r="BO61" s="135"/>
      <c r="BP61" s="135"/>
      <c r="BQ61" s="135"/>
      <c r="BR61" s="135"/>
      <c r="BS61" s="135"/>
      <c r="BT61" s="135"/>
      <c r="BU61" s="135"/>
      <c r="BV61" s="135"/>
    </row>
    <row r="62" spans="1:74" ht="13.2" x14ac:dyDescent="0.25">
      <c r="A62" s="174"/>
      <c r="B62" s="995" t="s">
        <v>1512</v>
      </c>
      <c r="C62" s="976"/>
      <c r="D62" s="976"/>
      <c r="E62" s="976"/>
      <c r="F62" s="976"/>
      <c r="G62" s="976"/>
      <c r="H62" s="976"/>
      <c r="I62" s="976"/>
      <c r="J62" s="976"/>
      <c r="K62" s="976"/>
      <c r="L62" s="976"/>
      <c r="M62" s="976"/>
      <c r="N62" s="976"/>
      <c r="O62" s="976"/>
      <c r="P62" s="976"/>
      <c r="Q62" s="976"/>
      <c r="BK62" s="135"/>
      <c r="BL62" s="135"/>
      <c r="BM62" s="135"/>
      <c r="BN62" s="135"/>
      <c r="BO62" s="135"/>
      <c r="BP62" s="135"/>
      <c r="BQ62" s="135"/>
      <c r="BR62" s="135"/>
      <c r="BS62" s="135"/>
      <c r="BT62" s="135"/>
      <c r="BU62" s="135"/>
      <c r="BV62" s="135"/>
    </row>
    <row r="63" spans="1:74" x14ac:dyDescent="0.15">
      <c r="BK63" s="135"/>
      <c r="BL63" s="135"/>
      <c r="BM63" s="135"/>
      <c r="BN63" s="135"/>
      <c r="BO63" s="135"/>
      <c r="BP63" s="135"/>
      <c r="BQ63" s="135"/>
      <c r="BR63" s="135"/>
      <c r="BS63" s="135"/>
      <c r="BT63" s="135"/>
      <c r="BU63" s="135"/>
      <c r="BV63" s="135"/>
    </row>
    <row r="64" spans="1:74" x14ac:dyDescent="0.15">
      <c r="BK64" s="135"/>
      <c r="BL64" s="135"/>
      <c r="BM64" s="135"/>
      <c r="BN64" s="135"/>
      <c r="BO64" s="135"/>
      <c r="BP64" s="135"/>
      <c r="BQ64" s="135"/>
      <c r="BR64" s="135"/>
      <c r="BS64" s="135"/>
      <c r="BT64" s="135"/>
      <c r="BU64" s="135"/>
      <c r="BV64" s="135"/>
    </row>
    <row r="65" spans="63:74" x14ac:dyDescent="0.15">
      <c r="BK65" s="135"/>
      <c r="BL65" s="135"/>
      <c r="BM65" s="135"/>
      <c r="BN65" s="135"/>
      <c r="BO65" s="135"/>
      <c r="BP65" s="135"/>
      <c r="BQ65" s="135"/>
      <c r="BR65" s="135"/>
      <c r="BS65" s="135"/>
      <c r="BT65" s="135"/>
      <c r="BU65" s="135"/>
      <c r="BV65" s="135"/>
    </row>
    <row r="66" spans="63:74" x14ac:dyDescent="0.15">
      <c r="BK66" s="135"/>
      <c r="BL66" s="135"/>
      <c r="BM66" s="135"/>
      <c r="BN66" s="135"/>
      <c r="BO66" s="135"/>
      <c r="BP66" s="135"/>
      <c r="BQ66" s="135"/>
      <c r="BR66" s="135"/>
      <c r="BS66" s="135"/>
      <c r="BT66" s="135"/>
      <c r="BU66" s="135"/>
      <c r="BV66" s="135"/>
    </row>
    <row r="67" spans="63:74" x14ac:dyDescent="0.15">
      <c r="BK67" s="135"/>
      <c r="BL67" s="135"/>
      <c r="BM67" s="135"/>
      <c r="BN67" s="135"/>
      <c r="BO67" s="135"/>
      <c r="BP67" s="135"/>
      <c r="BQ67" s="135"/>
      <c r="BR67" s="135"/>
      <c r="BS67" s="135"/>
      <c r="BT67" s="135"/>
      <c r="BU67" s="135"/>
      <c r="BV67" s="135"/>
    </row>
    <row r="68" spans="63:74" x14ac:dyDescent="0.15">
      <c r="BK68" s="135"/>
      <c r="BL68" s="135"/>
      <c r="BM68" s="135"/>
      <c r="BN68" s="135"/>
      <c r="BO68" s="135"/>
      <c r="BP68" s="135"/>
      <c r="BQ68" s="135"/>
      <c r="BR68" s="135"/>
      <c r="BS68" s="135"/>
      <c r="BT68" s="135"/>
      <c r="BU68" s="135"/>
      <c r="BV68" s="135"/>
    </row>
    <row r="69" spans="63:74" x14ac:dyDescent="0.15">
      <c r="BK69" s="135"/>
      <c r="BL69" s="135"/>
      <c r="BM69" s="135"/>
      <c r="BN69" s="135"/>
      <c r="BO69" s="135"/>
      <c r="BP69" s="135"/>
      <c r="BQ69" s="135"/>
      <c r="BR69" s="135"/>
      <c r="BS69" s="135"/>
      <c r="BT69" s="135"/>
      <c r="BU69" s="135"/>
      <c r="BV69" s="135"/>
    </row>
    <row r="70" spans="63:74" x14ac:dyDescent="0.15">
      <c r="BK70" s="135"/>
      <c r="BL70" s="135"/>
      <c r="BM70" s="135"/>
      <c r="BN70" s="135"/>
      <c r="BO70" s="135"/>
      <c r="BP70" s="135"/>
      <c r="BQ70" s="135"/>
      <c r="BR70" s="135"/>
      <c r="BS70" s="135"/>
      <c r="BT70" s="135"/>
      <c r="BU70" s="135"/>
      <c r="BV70" s="135"/>
    </row>
    <row r="71" spans="63:74" x14ac:dyDescent="0.15">
      <c r="BK71" s="135"/>
      <c r="BL71" s="135"/>
      <c r="BM71" s="135"/>
      <c r="BN71" s="135"/>
      <c r="BO71" s="135"/>
      <c r="BP71" s="135"/>
      <c r="BQ71" s="135"/>
      <c r="BR71" s="135"/>
      <c r="BS71" s="135"/>
      <c r="BT71" s="135"/>
      <c r="BU71" s="135"/>
      <c r="BV71" s="135"/>
    </row>
    <row r="72" spans="63:74" x14ac:dyDescent="0.15">
      <c r="BK72" s="135"/>
      <c r="BL72" s="135"/>
      <c r="BM72" s="135"/>
      <c r="BN72" s="135"/>
      <c r="BO72" s="135"/>
      <c r="BP72" s="135"/>
      <c r="BQ72" s="135"/>
      <c r="BR72" s="135"/>
      <c r="BS72" s="135"/>
      <c r="BT72" s="135"/>
      <c r="BU72" s="135"/>
      <c r="BV72" s="135"/>
    </row>
    <row r="73" spans="63:74" x14ac:dyDescent="0.15">
      <c r="BK73" s="135"/>
      <c r="BL73" s="135"/>
      <c r="BM73" s="135"/>
      <c r="BN73" s="135"/>
      <c r="BO73" s="135"/>
      <c r="BP73" s="135"/>
      <c r="BQ73" s="135"/>
      <c r="BR73" s="135"/>
      <c r="BS73" s="135"/>
      <c r="BT73" s="135"/>
      <c r="BU73" s="135"/>
      <c r="BV73" s="135"/>
    </row>
    <row r="74" spans="63:74" x14ac:dyDescent="0.15">
      <c r="BK74" s="135"/>
      <c r="BL74" s="135"/>
      <c r="BM74" s="135"/>
      <c r="BN74" s="135"/>
      <c r="BO74" s="135"/>
      <c r="BP74" s="135"/>
      <c r="BQ74" s="135"/>
      <c r="BR74" s="135"/>
      <c r="BS74" s="135"/>
      <c r="BT74" s="135"/>
      <c r="BU74" s="135"/>
      <c r="BV74" s="135"/>
    </row>
    <row r="75" spans="63:74" x14ac:dyDescent="0.15">
      <c r="BK75" s="135"/>
      <c r="BL75" s="135"/>
      <c r="BM75" s="135"/>
      <c r="BN75" s="135"/>
      <c r="BO75" s="135"/>
      <c r="BP75" s="135"/>
      <c r="BQ75" s="135"/>
      <c r="BR75" s="135"/>
      <c r="BS75" s="135"/>
      <c r="BT75" s="135"/>
      <c r="BU75" s="135"/>
      <c r="BV75" s="135"/>
    </row>
    <row r="76" spans="63:74" x14ac:dyDescent="0.15">
      <c r="BK76" s="135"/>
      <c r="BL76" s="135"/>
      <c r="BM76" s="135"/>
      <c r="BN76" s="135"/>
      <c r="BO76" s="135"/>
      <c r="BP76" s="135"/>
      <c r="BQ76" s="135"/>
      <c r="BR76" s="135"/>
      <c r="BS76" s="135"/>
      <c r="BT76" s="135"/>
      <c r="BU76" s="135"/>
      <c r="BV76" s="135"/>
    </row>
    <row r="77" spans="63:74" x14ac:dyDescent="0.15">
      <c r="BK77" s="135"/>
      <c r="BL77" s="135"/>
      <c r="BM77" s="135"/>
      <c r="BN77" s="135"/>
      <c r="BO77" s="135"/>
      <c r="BP77" s="135"/>
      <c r="BQ77" s="135"/>
      <c r="BR77" s="135"/>
      <c r="BS77" s="135"/>
      <c r="BT77" s="135"/>
      <c r="BU77" s="135"/>
      <c r="BV77" s="135"/>
    </row>
    <row r="78" spans="63:74" x14ac:dyDescent="0.15">
      <c r="BK78" s="135"/>
      <c r="BL78" s="135"/>
      <c r="BM78" s="135"/>
      <c r="BN78" s="135"/>
      <c r="BO78" s="135"/>
      <c r="BP78" s="135"/>
      <c r="BQ78" s="135"/>
      <c r="BR78" s="135"/>
      <c r="BS78" s="135"/>
      <c r="BT78" s="135"/>
      <c r="BU78" s="135"/>
      <c r="BV78" s="135"/>
    </row>
    <row r="79" spans="63:74" x14ac:dyDescent="0.15">
      <c r="BK79" s="135"/>
      <c r="BL79" s="135"/>
      <c r="BM79" s="135"/>
      <c r="BN79" s="135"/>
      <c r="BO79" s="135"/>
      <c r="BP79" s="135"/>
      <c r="BQ79" s="135"/>
      <c r="BR79" s="135"/>
      <c r="BS79" s="135"/>
      <c r="BT79" s="135"/>
      <c r="BU79" s="135"/>
      <c r="BV79" s="135"/>
    </row>
    <row r="80" spans="63:74" x14ac:dyDescent="0.15">
      <c r="BK80" s="135"/>
      <c r="BL80" s="135"/>
      <c r="BM80" s="135"/>
      <c r="BN80" s="135"/>
      <c r="BO80" s="135"/>
      <c r="BP80" s="135"/>
      <c r="BQ80" s="135"/>
      <c r="BR80" s="135"/>
      <c r="BS80" s="135"/>
      <c r="BT80" s="135"/>
      <c r="BU80" s="135"/>
      <c r="BV80" s="135"/>
    </row>
    <row r="81" spans="63:74" x14ac:dyDescent="0.15">
      <c r="BK81" s="135"/>
      <c r="BL81" s="135"/>
      <c r="BM81" s="135"/>
      <c r="BN81" s="135"/>
      <c r="BO81" s="135"/>
      <c r="BP81" s="135"/>
      <c r="BQ81" s="135"/>
      <c r="BR81" s="135"/>
      <c r="BS81" s="135"/>
      <c r="BT81" s="135"/>
      <c r="BU81" s="135"/>
      <c r="BV81" s="135"/>
    </row>
    <row r="82" spans="63:74" x14ac:dyDescent="0.15">
      <c r="BK82" s="135"/>
      <c r="BL82" s="135"/>
      <c r="BM82" s="135"/>
      <c r="BN82" s="135"/>
      <c r="BO82" s="135"/>
      <c r="BP82" s="135"/>
      <c r="BQ82" s="135"/>
      <c r="BR82" s="135"/>
      <c r="BS82" s="135"/>
      <c r="BT82" s="135"/>
      <c r="BU82" s="135"/>
      <c r="BV82" s="135"/>
    </row>
    <row r="83" spans="63:74" x14ac:dyDescent="0.15">
      <c r="BK83" s="135"/>
      <c r="BL83" s="135"/>
      <c r="BM83" s="135"/>
      <c r="BN83" s="135"/>
      <c r="BO83" s="135"/>
      <c r="BP83" s="135"/>
      <c r="BQ83" s="135"/>
      <c r="BR83" s="135"/>
      <c r="BS83" s="135"/>
      <c r="BT83" s="135"/>
      <c r="BU83" s="135"/>
      <c r="BV83" s="135"/>
    </row>
    <row r="84" spans="63:74" x14ac:dyDescent="0.15">
      <c r="BK84" s="135"/>
      <c r="BL84" s="135"/>
      <c r="BM84" s="135"/>
      <c r="BN84" s="135"/>
      <c r="BO84" s="135"/>
      <c r="BP84" s="135"/>
      <c r="BQ84" s="135"/>
      <c r="BR84" s="135"/>
      <c r="BS84" s="135"/>
      <c r="BT84" s="135"/>
      <c r="BU84" s="135"/>
      <c r="BV84" s="135"/>
    </row>
    <row r="85" spans="63:74" x14ac:dyDescent="0.15">
      <c r="BK85" s="135"/>
      <c r="BL85" s="135"/>
      <c r="BM85" s="135"/>
      <c r="BN85" s="135"/>
      <c r="BO85" s="135"/>
      <c r="BP85" s="135"/>
      <c r="BQ85" s="135"/>
      <c r="BR85" s="135"/>
      <c r="BS85" s="135"/>
      <c r="BT85" s="135"/>
      <c r="BU85" s="135"/>
      <c r="BV85" s="135"/>
    </row>
    <row r="86" spans="63:74" x14ac:dyDescent="0.15">
      <c r="BK86" s="135"/>
      <c r="BL86" s="135"/>
      <c r="BM86" s="135"/>
      <c r="BN86" s="135"/>
      <c r="BO86" s="135"/>
      <c r="BP86" s="135"/>
      <c r="BQ86" s="135"/>
      <c r="BR86" s="135"/>
      <c r="BS86" s="135"/>
      <c r="BT86" s="135"/>
      <c r="BU86" s="135"/>
      <c r="BV86" s="135"/>
    </row>
    <row r="87" spans="63:74" x14ac:dyDescent="0.15">
      <c r="BK87" s="135"/>
      <c r="BL87" s="135"/>
      <c r="BM87" s="135"/>
      <c r="BN87" s="135"/>
      <c r="BO87" s="135"/>
      <c r="BP87" s="135"/>
      <c r="BQ87" s="135"/>
      <c r="BR87" s="135"/>
      <c r="BS87" s="135"/>
      <c r="BT87" s="135"/>
      <c r="BU87" s="135"/>
      <c r="BV87" s="135"/>
    </row>
    <row r="88" spans="63:74" x14ac:dyDescent="0.15">
      <c r="BK88" s="135"/>
      <c r="BL88" s="135"/>
      <c r="BM88" s="135"/>
      <c r="BN88" s="135"/>
      <c r="BO88" s="135"/>
      <c r="BP88" s="135"/>
      <c r="BQ88" s="135"/>
      <c r="BR88" s="135"/>
      <c r="BS88" s="135"/>
      <c r="BT88" s="135"/>
      <c r="BU88" s="135"/>
      <c r="BV88" s="135"/>
    </row>
    <row r="89" spans="63:74" x14ac:dyDescent="0.15">
      <c r="BK89" s="135"/>
      <c r="BL89" s="135"/>
      <c r="BM89" s="135"/>
      <c r="BN89" s="135"/>
      <c r="BO89" s="135"/>
      <c r="BP89" s="135"/>
      <c r="BQ89" s="135"/>
      <c r="BR89" s="135"/>
      <c r="BS89" s="135"/>
      <c r="BT89" s="135"/>
      <c r="BU89" s="135"/>
      <c r="BV89" s="135"/>
    </row>
    <row r="90" spans="63:74" x14ac:dyDescent="0.15">
      <c r="BK90" s="135"/>
      <c r="BL90" s="135"/>
      <c r="BM90" s="135"/>
      <c r="BN90" s="135"/>
      <c r="BO90" s="135"/>
      <c r="BP90" s="135"/>
      <c r="BQ90" s="135"/>
      <c r="BR90" s="135"/>
      <c r="BS90" s="135"/>
      <c r="BT90" s="135"/>
      <c r="BU90" s="135"/>
      <c r="BV90" s="135"/>
    </row>
    <row r="91" spans="63:74" x14ac:dyDescent="0.15">
      <c r="BK91" s="135"/>
      <c r="BL91" s="135"/>
      <c r="BM91" s="135"/>
      <c r="BN91" s="135"/>
      <c r="BO91" s="135"/>
      <c r="BP91" s="135"/>
      <c r="BQ91" s="135"/>
      <c r="BR91" s="135"/>
      <c r="BS91" s="135"/>
      <c r="BT91" s="135"/>
      <c r="BU91" s="135"/>
      <c r="BV91" s="135"/>
    </row>
    <row r="92" spans="63:74" x14ac:dyDescent="0.15">
      <c r="BK92" s="135"/>
      <c r="BL92" s="135"/>
      <c r="BM92" s="135"/>
      <c r="BN92" s="135"/>
      <c r="BO92" s="135"/>
      <c r="BP92" s="135"/>
      <c r="BQ92" s="135"/>
      <c r="BR92" s="135"/>
      <c r="BS92" s="135"/>
      <c r="BT92" s="135"/>
      <c r="BU92" s="135"/>
      <c r="BV92" s="135"/>
    </row>
    <row r="93" spans="63:74" x14ac:dyDescent="0.15">
      <c r="BK93" s="135"/>
      <c r="BL93" s="135"/>
      <c r="BM93" s="135"/>
      <c r="BN93" s="135"/>
      <c r="BO93" s="135"/>
      <c r="BP93" s="135"/>
      <c r="BQ93" s="135"/>
      <c r="BR93" s="135"/>
      <c r="BS93" s="135"/>
      <c r="BT93" s="135"/>
      <c r="BU93" s="135"/>
      <c r="BV93" s="135"/>
    </row>
    <row r="94" spans="63:74" x14ac:dyDescent="0.15">
      <c r="BK94" s="135"/>
      <c r="BL94" s="135"/>
      <c r="BM94" s="135"/>
      <c r="BN94" s="135"/>
      <c r="BO94" s="135"/>
      <c r="BP94" s="135"/>
      <c r="BQ94" s="135"/>
      <c r="BR94" s="135"/>
      <c r="BS94" s="135"/>
      <c r="BT94" s="135"/>
      <c r="BU94" s="135"/>
      <c r="BV94" s="135"/>
    </row>
    <row r="95" spans="63:74" x14ac:dyDescent="0.15">
      <c r="BK95" s="135"/>
      <c r="BL95" s="135"/>
      <c r="BM95" s="135"/>
      <c r="BN95" s="135"/>
      <c r="BO95" s="135"/>
      <c r="BP95" s="135"/>
      <c r="BQ95" s="135"/>
      <c r="BR95" s="135"/>
      <c r="BS95" s="135"/>
      <c r="BT95" s="135"/>
      <c r="BU95" s="135"/>
      <c r="BV95" s="135"/>
    </row>
    <row r="96" spans="63:74" x14ac:dyDescent="0.15">
      <c r="BK96" s="135"/>
      <c r="BL96" s="135"/>
      <c r="BM96" s="135"/>
      <c r="BN96" s="135"/>
      <c r="BO96" s="135"/>
      <c r="BP96" s="135"/>
      <c r="BQ96" s="135"/>
      <c r="BR96" s="135"/>
      <c r="BS96" s="135"/>
      <c r="BT96" s="135"/>
      <c r="BU96" s="135"/>
      <c r="BV96" s="135"/>
    </row>
    <row r="97" spans="63:74" x14ac:dyDescent="0.15">
      <c r="BK97" s="135"/>
      <c r="BL97" s="135"/>
      <c r="BM97" s="135"/>
      <c r="BN97" s="135"/>
      <c r="BO97" s="135"/>
      <c r="BP97" s="135"/>
      <c r="BQ97" s="135"/>
      <c r="BR97" s="135"/>
      <c r="BS97" s="135"/>
      <c r="BT97" s="135"/>
      <c r="BU97" s="135"/>
      <c r="BV97" s="135"/>
    </row>
    <row r="98" spans="63:74" x14ac:dyDescent="0.15">
      <c r="BK98" s="135"/>
      <c r="BL98" s="135"/>
      <c r="BM98" s="135"/>
      <c r="BN98" s="135"/>
      <c r="BO98" s="135"/>
      <c r="BP98" s="135"/>
      <c r="BQ98" s="135"/>
      <c r="BR98" s="135"/>
      <c r="BS98" s="135"/>
      <c r="BT98" s="135"/>
      <c r="BU98" s="135"/>
      <c r="BV98" s="135"/>
    </row>
    <row r="99" spans="63:74" x14ac:dyDescent="0.15">
      <c r="BK99" s="135"/>
      <c r="BL99" s="135"/>
      <c r="BM99" s="135"/>
      <c r="BN99" s="135"/>
      <c r="BO99" s="135"/>
      <c r="BP99" s="135"/>
      <c r="BQ99" s="135"/>
      <c r="BR99" s="135"/>
      <c r="BS99" s="135"/>
      <c r="BT99" s="135"/>
      <c r="BU99" s="135"/>
      <c r="BV99" s="135"/>
    </row>
    <row r="100" spans="63:74" x14ac:dyDescent="0.15">
      <c r="BK100" s="135"/>
      <c r="BL100" s="135"/>
      <c r="BM100" s="135"/>
      <c r="BN100" s="135"/>
      <c r="BO100" s="135"/>
      <c r="BP100" s="135"/>
      <c r="BQ100" s="135"/>
      <c r="BR100" s="135"/>
      <c r="BS100" s="135"/>
      <c r="BT100" s="135"/>
      <c r="BU100" s="135"/>
      <c r="BV100" s="135"/>
    </row>
    <row r="101" spans="63:74" x14ac:dyDescent="0.15">
      <c r="BK101" s="135"/>
      <c r="BL101" s="135"/>
      <c r="BM101" s="135"/>
      <c r="BN101" s="135"/>
      <c r="BO101" s="135"/>
      <c r="BP101" s="135"/>
      <c r="BQ101" s="135"/>
      <c r="BR101" s="135"/>
      <c r="BS101" s="135"/>
      <c r="BT101" s="135"/>
      <c r="BU101" s="135"/>
      <c r="BV101" s="135"/>
    </row>
    <row r="102" spans="63:74" x14ac:dyDescent="0.15">
      <c r="BK102" s="135"/>
      <c r="BL102" s="135"/>
      <c r="BM102" s="135"/>
      <c r="BN102" s="135"/>
      <c r="BO102" s="135"/>
      <c r="BP102" s="135"/>
      <c r="BQ102" s="135"/>
      <c r="BR102" s="135"/>
      <c r="BS102" s="135"/>
      <c r="BT102" s="135"/>
      <c r="BU102" s="135"/>
      <c r="BV102" s="135"/>
    </row>
    <row r="103" spans="63:74" x14ac:dyDescent="0.15">
      <c r="BK103" s="135"/>
      <c r="BL103" s="135"/>
      <c r="BM103" s="135"/>
      <c r="BN103" s="135"/>
      <c r="BO103" s="135"/>
      <c r="BP103" s="135"/>
      <c r="BQ103" s="135"/>
      <c r="BR103" s="135"/>
      <c r="BS103" s="135"/>
      <c r="BT103" s="135"/>
      <c r="BU103" s="135"/>
      <c r="BV103" s="135"/>
    </row>
    <row r="104" spans="63:74" x14ac:dyDescent="0.15">
      <c r="BK104" s="135"/>
      <c r="BL104" s="135"/>
      <c r="BM104" s="135"/>
      <c r="BN104" s="135"/>
      <c r="BO104" s="135"/>
      <c r="BP104" s="135"/>
      <c r="BQ104" s="135"/>
      <c r="BR104" s="135"/>
      <c r="BS104" s="135"/>
      <c r="BT104" s="135"/>
      <c r="BU104" s="135"/>
      <c r="BV104" s="135"/>
    </row>
    <row r="105" spans="63:74" x14ac:dyDescent="0.15">
      <c r="BK105" s="135"/>
      <c r="BL105" s="135"/>
      <c r="BM105" s="135"/>
      <c r="BN105" s="135"/>
      <c r="BO105" s="135"/>
      <c r="BP105" s="135"/>
      <c r="BQ105" s="135"/>
      <c r="BR105" s="135"/>
      <c r="BS105" s="135"/>
      <c r="BT105" s="135"/>
      <c r="BU105" s="135"/>
      <c r="BV105" s="135"/>
    </row>
    <row r="106" spans="63:74" x14ac:dyDescent="0.15">
      <c r="BK106" s="135"/>
      <c r="BL106" s="135"/>
      <c r="BM106" s="135"/>
      <c r="BN106" s="135"/>
      <c r="BO106" s="135"/>
      <c r="BP106" s="135"/>
      <c r="BQ106" s="135"/>
      <c r="BR106" s="135"/>
      <c r="BS106" s="135"/>
      <c r="BT106" s="135"/>
      <c r="BU106" s="135"/>
      <c r="BV106" s="135"/>
    </row>
    <row r="107" spans="63:74" x14ac:dyDescent="0.15">
      <c r="BK107" s="135"/>
      <c r="BL107" s="135"/>
      <c r="BM107" s="135"/>
      <c r="BN107" s="135"/>
      <c r="BO107" s="135"/>
      <c r="BP107" s="135"/>
      <c r="BQ107" s="135"/>
      <c r="BR107" s="135"/>
      <c r="BS107" s="135"/>
      <c r="BT107" s="135"/>
      <c r="BU107" s="135"/>
      <c r="BV107" s="135"/>
    </row>
    <row r="108" spans="63:74" x14ac:dyDescent="0.15">
      <c r="BK108" s="135"/>
      <c r="BL108" s="135"/>
      <c r="BM108" s="135"/>
      <c r="BN108" s="135"/>
      <c r="BO108" s="135"/>
      <c r="BP108" s="135"/>
      <c r="BQ108" s="135"/>
      <c r="BR108" s="135"/>
      <c r="BS108" s="135"/>
      <c r="BT108" s="135"/>
      <c r="BU108" s="135"/>
      <c r="BV108" s="135"/>
    </row>
    <row r="109" spans="63:74" x14ac:dyDescent="0.15">
      <c r="BK109" s="135"/>
      <c r="BL109" s="135"/>
      <c r="BM109" s="135"/>
      <c r="BN109" s="135"/>
      <c r="BO109" s="135"/>
      <c r="BP109" s="135"/>
      <c r="BQ109" s="135"/>
      <c r="BR109" s="135"/>
      <c r="BS109" s="135"/>
      <c r="BT109" s="135"/>
      <c r="BU109" s="135"/>
      <c r="BV109" s="135"/>
    </row>
    <row r="110" spans="63:74" x14ac:dyDescent="0.15">
      <c r="BK110" s="135"/>
      <c r="BL110" s="135"/>
      <c r="BM110" s="135"/>
      <c r="BN110" s="135"/>
      <c r="BO110" s="135"/>
      <c r="BP110" s="135"/>
      <c r="BQ110" s="135"/>
      <c r="BR110" s="135"/>
      <c r="BS110" s="135"/>
      <c r="BT110" s="135"/>
      <c r="BU110" s="135"/>
      <c r="BV110" s="135"/>
    </row>
    <row r="111" spans="63:74" x14ac:dyDescent="0.15">
      <c r="BK111" s="135"/>
      <c r="BL111" s="135"/>
      <c r="BM111" s="135"/>
      <c r="BN111" s="135"/>
      <c r="BO111" s="135"/>
      <c r="BP111" s="135"/>
      <c r="BQ111" s="135"/>
      <c r="BR111" s="135"/>
      <c r="BS111" s="135"/>
      <c r="BT111" s="135"/>
      <c r="BU111" s="135"/>
      <c r="BV111" s="135"/>
    </row>
    <row r="112" spans="63:74" x14ac:dyDescent="0.15">
      <c r="BK112" s="135"/>
      <c r="BL112" s="135"/>
      <c r="BM112" s="135"/>
      <c r="BN112" s="135"/>
      <c r="BO112" s="135"/>
      <c r="BP112" s="135"/>
      <c r="BQ112" s="135"/>
      <c r="BR112" s="135"/>
      <c r="BS112" s="135"/>
      <c r="BT112" s="135"/>
      <c r="BU112" s="135"/>
      <c r="BV112" s="135"/>
    </row>
    <row r="113" spans="63:74" x14ac:dyDescent="0.15">
      <c r="BK113" s="135"/>
      <c r="BL113" s="135"/>
      <c r="BM113" s="135"/>
      <c r="BN113" s="135"/>
      <c r="BO113" s="135"/>
      <c r="BP113" s="135"/>
      <c r="BQ113" s="135"/>
      <c r="BR113" s="135"/>
      <c r="BS113" s="135"/>
      <c r="BT113" s="135"/>
      <c r="BU113" s="135"/>
      <c r="BV113" s="135"/>
    </row>
    <row r="114" spans="63:74" x14ac:dyDescent="0.15">
      <c r="BK114" s="135"/>
      <c r="BL114" s="135"/>
      <c r="BM114" s="135"/>
      <c r="BN114" s="135"/>
      <c r="BO114" s="135"/>
      <c r="BP114" s="135"/>
      <c r="BQ114" s="135"/>
      <c r="BR114" s="135"/>
      <c r="BS114" s="135"/>
      <c r="BT114" s="135"/>
      <c r="BU114" s="135"/>
      <c r="BV114" s="135"/>
    </row>
    <row r="115" spans="63:74" x14ac:dyDescent="0.15">
      <c r="BK115" s="135"/>
      <c r="BL115" s="135"/>
      <c r="BM115" s="135"/>
      <c r="BN115" s="135"/>
      <c r="BO115" s="135"/>
      <c r="BP115" s="135"/>
      <c r="BQ115" s="135"/>
      <c r="BR115" s="135"/>
      <c r="BS115" s="135"/>
      <c r="BT115" s="135"/>
      <c r="BU115" s="135"/>
      <c r="BV115" s="135"/>
    </row>
    <row r="116" spans="63:74" x14ac:dyDescent="0.15">
      <c r="BK116" s="135"/>
      <c r="BL116" s="135"/>
      <c r="BM116" s="135"/>
      <c r="BN116" s="135"/>
      <c r="BO116" s="135"/>
      <c r="BP116" s="135"/>
      <c r="BQ116" s="135"/>
      <c r="BR116" s="135"/>
      <c r="BS116" s="135"/>
      <c r="BT116" s="135"/>
      <c r="BU116" s="135"/>
      <c r="BV116" s="135"/>
    </row>
    <row r="117" spans="63:74" x14ac:dyDescent="0.15">
      <c r="BK117" s="135"/>
      <c r="BL117" s="135"/>
      <c r="BM117" s="135"/>
      <c r="BN117" s="135"/>
      <c r="BO117" s="135"/>
      <c r="BP117" s="135"/>
      <c r="BQ117" s="135"/>
      <c r="BR117" s="135"/>
      <c r="BS117" s="135"/>
      <c r="BT117" s="135"/>
      <c r="BU117" s="135"/>
      <c r="BV117" s="135"/>
    </row>
    <row r="118" spans="63:74" x14ac:dyDescent="0.15">
      <c r="BK118" s="135"/>
      <c r="BL118" s="135"/>
      <c r="BM118" s="135"/>
      <c r="BN118" s="135"/>
      <c r="BO118" s="135"/>
      <c r="BP118" s="135"/>
      <c r="BQ118" s="135"/>
      <c r="BR118" s="135"/>
      <c r="BS118" s="135"/>
      <c r="BT118" s="135"/>
      <c r="BU118" s="135"/>
      <c r="BV118" s="135"/>
    </row>
    <row r="119" spans="63:74" x14ac:dyDescent="0.15">
      <c r="BK119" s="135"/>
      <c r="BL119" s="135"/>
      <c r="BM119" s="135"/>
      <c r="BN119" s="135"/>
      <c r="BO119" s="135"/>
      <c r="BP119" s="135"/>
      <c r="BQ119" s="135"/>
      <c r="BR119" s="135"/>
      <c r="BS119" s="135"/>
      <c r="BT119" s="135"/>
      <c r="BU119" s="135"/>
      <c r="BV119" s="135"/>
    </row>
    <row r="120" spans="63:74" x14ac:dyDescent="0.15">
      <c r="BK120" s="135"/>
      <c r="BL120" s="135"/>
      <c r="BM120" s="135"/>
      <c r="BN120" s="135"/>
      <c r="BO120" s="135"/>
      <c r="BP120" s="135"/>
      <c r="BQ120" s="135"/>
      <c r="BR120" s="135"/>
      <c r="BS120" s="135"/>
      <c r="BT120" s="135"/>
      <c r="BU120" s="135"/>
      <c r="BV120" s="135"/>
    </row>
    <row r="121" spans="63:74" x14ac:dyDescent="0.15">
      <c r="BK121" s="135"/>
      <c r="BL121" s="135"/>
      <c r="BM121" s="135"/>
      <c r="BN121" s="135"/>
      <c r="BO121" s="135"/>
      <c r="BP121" s="135"/>
      <c r="BQ121" s="135"/>
      <c r="BR121" s="135"/>
      <c r="BS121" s="135"/>
      <c r="BT121" s="135"/>
      <c r="BU121" s="135"/>
      <c r="BV121" s="135"/>
    </row>
    <row r="122" spans="63:74" x14ac:dyDescent="0.15">
      <c r="BK122" s="135"/>
      <c r="BL122" s="135"/>
      <c r="BM122" s="135"/>
      <c r="BN122" s="135"/>
      <c r="BO122" s="135"/>
      <c r="BP122" s="135"/>
      <c r="BQ122" s="135"/>
      <c r="BR122" s="135"/>
      <c r="BS122" s="135"/>
      <c r="BT122" s="135"/>
      <c r="BU122" s="135"/>
      <c r="BV122" s="135"/>
    </row>
    <row r="123" spans="63:74" x14ac:dyDescent="0.15">
      <c r="BK123" s="135"/>
      <c r="BL123" s="135"/>
      <c r="BM123" s="135"/>
      <c r="BN123" s="135"/>
      <c r="BO123" s="135"/>
      <c r="BP123" s="135"/>
      <c r="BQ123" s="135"/>
      <c r="BR123" s="135"/>
      <c r="BS123" s="135"/>
      <c r="BT123" s="135"/>
      <c r="BU123" s="135"/>
      <c r="BV123" s="135"/>
    </row>
    <row r="124" spans="63:74" x14ac:dyDescent="0.15">
      <c r="BK124" s="135"/>
      <c r="BL124" s="135"/>
      <c r="BM124" s="135"/>
      <c r="BN124" s="135"/>
      <c r="BO124" s="135"/>
      <c r="BP124" s="135"/>
      <c r="BQ124" s="135"/>
      <c r="BR124" s="135"/>
      <c r="BS124" s="135"/>
      <c r="BT124" s="135"/>
      <c r="BU124" s="135"/>
      <c r="BV124" s="135"/>
    </row>
    <row r="125" spans="63:74" x14ac:dyDescent="0.15">
      <c r="BK125" s="135"/>
      <c r="BL125" s="135"/>
      <c r="BM125" s="135"/>
      <c r="BN125" s="135"/>
      <c r="BO125" s="135"/>
      <c r="BP125" s="135"/>
      <c r="BQ125" s="135"/>
      <c r="BR125" s="135"/>
      <c r="BS125" s="135"/>
      <c r="BT125" s="135"/>
      <c r="BU125" s="135"/>
      <c r="BV125" s="135"/>
    </row>
    <row r="126" spans="63:74" x14ac:dyDescent="0.15">
      <c r="BK126" s="135"/>
      <c r="BL126" s="135"/>
      <c r="BM126" s="135"/>
      <c r="BN126" s="135"/>
      <c r="BO126" s="135"/>
      <c r="BP126" s="135"/>
      <c r="BQ126" s="135"/>
      <c r="BR126" s="135"/>
      <c r="BS126" s="135"/>
      <c r="BT126" s="135"/>
      <c r="BU126" s="135"/>
      <c r="BV126" s="135"/>
    </row>
    <row r="127" spans="63:74" x14ac:dyDescent="0.15">
      <c r="BK127" s="135"/>
      <c r="BL127" s="135"/>
      <c r="BM127" s="135"/>
      <c r="BN127" s="135"/>
      <c r="BO127" s="135"/>
      <c r="BP127" s="135"/>
      <c r="BQ127" s="135"/>
      <c r="BR127" s="135"/>
      <c r="BS127" s="135"/>
      <c r="BT127" s="135"/>
      <c r="BU127" s="135"/>
      <c r="BV127" s="135"/>
    </row>
    <row r="128" spans="63:74" x14ac:dyDescent="0.15">
      <c r="BK128" s="135"/>
      <c r="BL128" s="135"/>
      <c r="BM128" s="135"/>
      <c r="BN128" s="135"/>
      <c r="BO128" s="135"/>
      <c r="BP128" s="135"/>
      <c r="BQ128" s="135"/>
      <c r="BR128" s="135"/>
      <c r="BS128" s="135"/>
      <c r="BT128" s="135"/>
      <c r="BU128" s="135"/>
      <c r="BV128" s="135"/>
    </row>
    <row r="129" spans="63:74" x14ac:dyDescent="0.15">
      <c r="BK129" s="135"/>
      <c r="BL129" s="135"/>
      <c r="BM129" s="135"/>
      <c r="BN129" s="135"/>
      <c r="BO129" s="135"/>
      <c r="BP129" s="135"/>
      <c r="BQ129" s="135"/>
      <c r="BR129" s="135"/>
      <c r="BS129" s="135"/>
      <c r="BT129" s="135"/>
      <c r="BU129" s="135"/>
      <c r="BV129" s="135"/>
    </row>
    <row r="130" spans="63:74" x14ac:dyDescent="0.15">
      <c r="BK130" s="135"/>
      <c r="BL130" s="135"/>
      <c r="BM130" s="135"/>
      <c r="BN130" s="135"/>
      <c r="BO130" s="135"/>
      <c r="BP130" s="135"/>
      <c r="BQ130" s="135"/>
      <c r="BR130" s="135"/>
      <c r="BS130" s="135"/>
      <c r="BT130" s="135"/>
      <c r="BU130" s="135"/>
      <c r="BV130" s="135"/>
    </row>
    <row r="131" spans="63:74" x14ac:dyDescent="0.15">
      <c r="BK131" s="135"/>
      <c r="BL131" s="135"/>
      <c r="BM131" s="135"/>
      <c r="BN131" s="135"/>
      <c r="BO131" s="135"/>
      <c r="BP131" s="135"/>
      <c r="BQ131" s="135"/>
      <c r="BR131" s="135"/>
      <c r="BS131" s="135"/>
      <c r="BT131" s="135"/>
      <c r="BU131" s="135"/>
      <c r="BV131" s="135"/>
    </row>
    <row r="132" spans="63:74" x14ac:dyDescent="0.15">
      <c r="BK132" s="135"/>
      <c r="BL132" s="135"/>
      <c r="BM132" s="135"/>
      <c r="BN132" s="135"/>
      <c r="BO132" s="135"/>
      <c r="BP132" s="135"/>
      <c r="BQ132" s="135"/>
      <c r="BR132" s="135"/>
      <c r="BS132" s="135"/>
      <c r="BT132" s="135"/>
      <c r="BU132" s="135"/>
      <c r="BV132" s="135"/>
    </row>
    <row r="133" spans="63:74" x14ac:dyDescent="0.15">
      <c r="BK133" s="135"/>
      <c r="BL133" s="135"/>
      <c r="BM133" s="135"/>
      <c r="BN133" s="135"/>
      <c r="BO133" s="135"/>
      <c r="BP133" s="135"/>
      <c r="BQ133" s="135"/>
      <c r="BR133" s="135"/>
      <c r="BS133" s="135"/>
      <c r="BT133" s="135"/>
      <c r="BU133" s="135"/>
      <c r="BV133" s="135"/>
    </row>
    <row r="134" spans="63:74" x14ac:dyDescent="0.15">
      <c r="BK134" s="135"/>
      <c r="BL134" s="135"/>
      <c r="BM134" s="135"/>
      <c r="BN134" s="135"/>
      <c r="BO134" s="135"/>
      <c r="BP134" s="135"/>
      <c r="BQ134" s="135"/>
      <c r="BR134" s="135"/>
      <c r="BS134" s="135"/>
      <c r="BT134" s="135"/>
      <c r="BU134" s="135"/>
      <c r="BV134" s="135"/>
    </row>
    <row r="135" spans="63:74" x14ac:dyDescent="0.15">
      <c r="BK135" s="135"/>
      <c r="BL135" s="135"/>
      <c r="BM135" s="135"/>
      <c r="BN135" s="135"/>
      <c r="BO135" s="135"/>
      <c r="BP135" s="135"/>
      <c r="BQ135" s="135"/>
      <c r="BR135" s="135"/>
      <c r="BS135" s="135"/>
      <c r="BT135" s="135"/>
      <c r="BU135" s="135"/>
      <c r="BV135" s="135"/>
    </row>
    <row r="136" spans="63:74" x14ac:dyDescent="0.15">
      <c r="BK136" s="135"/>
      <c r="BL136" s="135"/>
      <c r="BM136" s="135"/>
      <c r="BN136" s="135"/>
      <c r="BO136" s="135"/>
      <c r="BP136" s="135"/>
      <c r="BQ136" s="135"/>
      <c r="BR136" s="135"/>
      <c r="BS136" s="135"/>
      <c r="BT136" s="135"/>
      <c r="BU136" s="135"/>
      <c r="BV136" s="135"/>
    </row>
    <row r="137" spans="63:74" x14ac:dyDescent="0.15">
      <c r="BK137" s="135"/>
      <c r="BL137" s="135"/>
      <c r="BM137" s="135"/>
      <c r="BN137" s="135"/>
      <c r="BO137" s="135"/>
      <c r="BP137" s="135"/>
      <c r="BQ137" s="135"/>
      <c r="BR137" s="135"/>
      <c r="BS137" s="135"/>
      <c r="BT137" s="135"/>
      <c r="BU137" s="135"/>
      <c r="BV137" s="135"/>
    </row>
    <row r="138" spans="63:74" x14ac:dyDescent="0.15">
      <c r="BK138" s="135"/>
      <c r="BL138" s="135"/>
      <c r="BM138" s="135"/>
      <c r="BN138" s="135"/>
      <c r="BO138" s="135"/>
      <c r="BP138" s="135"/>
      <c r="BQ138" s="135"/>
      <c r="BR138" s="135"/>
      <c r="BS138" s="135"/>
      <c r="BT138" s="135"/>
      <c r="BU138" s="135"/>
      <c r="BV138" s="135"/>
    </row>
    <row r="139" spans="63:74" x14ac:dyDescent="0.15">
      <c r="BK139" s="135"/>
      <c r="BL139" s="135"/>
      <c r="BM139" s="135"/>
      <c r="BN139" s="135"/>
      <c r="BO139" s="135"/>
      <c r="BP139" s="135"/>
      <c r="BQ139" s="135"/>
      <c r="BR139" s="135"/>
      <c r="BS139" s="135"/>
      <c r="BT139" s="135"/>
      <c r="BU139" s="135"/>
      <c r="BV139" s="135"/>
    </row>
    <row r="140" spans="63:74" x14ac:dyDescent="0.15">
      <c r="BK140" s="135"/>
      <c r="BL140" s="135"/>
      <c r="BM140" s="135"/>
      <c r="BN140" s="135"/>
      <c r="BO140" s="135"/>
      <c r="BP140" s="135"/>
      <c r="BQ140" s="135"/>
      <c r="BR140" s="135"/>
      <c r="BS140" s="135"/>
      <c r="BT140" s="135"/>
      <c r="BU140" s="135"/>
      <c r="BV140" s="135"/>
    </row>
    <row r="141" spans="63:74" x14ac:dyDescent="0.15">
      <c r="BK141" s="135"/>
      <c r="BL141" s="135"/>
      <c r="BM141" s="135"/>
      <c r="BN141" s="135"/>
      <c r="BO141" s="135"/>
      <c r="BP141" s="135"/>
      <c r="BQ141" s="135"/>
      <c r="BR141" s="135"/>
      <c r="BS141" s="135"/>
      <c r="BT141" s="135"/>
      <c r="BU141" s="135"/>
      <c r="BV141" s="135"/>
    </row>
    <row r="142" spans="63:74" x14ac:dyDescent="0.15">
      <c r="BK142" s="135"/>
      <c r="BL142" s="135"/>
      <c r="BM142" s="135"/>
      <c r="BN142" s="135"/>
      <c r="BO142" s="135"/>
      <c r="BP142" s="135"/>
      <c r="BQ142" s="135"/>
      <c r="BR142" s="135"/>
      <c r="BS142" s="135"/>
      <c r="BT142" s="135"/>
      <c r="BU142" s="135"/>
      <c r="BV142" s="135"/>
    </row>
    <row r="143" spans="63:74" x14ac:dyDescent="0.15">
      <c r="BK143" s="135"/>
      <c r="BL143" s="135"/>
      <c r="BM143" s="135"/>
      <c r="BN143" s="135"/>
      <c r="BO143" s="135"/>
      <c r="BP143" s="135"/>
      <c r="BQ143" s="135"/>
      <c r="BR143" s="135"/>
      <c r="BS143" s="135"/>
      <c r="BT143" s="135"/>
      <c r="BU143" s="135"/>
      <c r="BV143" s="135"/>
    </row>
    <row r="144" spans="63:74" x14ac:dyDescent="0.15">
      <c r="BK144" s="135"/>
      <c r="BL144" s="135"/>
      <c r="BM144" s="135"/>
      <c r="BN144" s="135"/>
      <c r="BO144" s="135"/>
      <c r="BP144" s="135"/>
      <c r="BQ144" s="135"/>
      <c r="BR144" s="135"/>
      <c r="BS144" s="135"/>
      <c r="BT144" s="135"/>
      <c r="BU144" s="135"/>
      <c r="BV144" s="135"/>
    </row>
    <row r="145" spans="63:74" x14ac:dyDescent="0.15">
      <c r="BK145" s="135"/>
      <c r="BL145" s="135"/>
      <c r="BM145" s="135"/>
      <c r="BN145" s="135"/>
      <c r="BO145" s="135"/>
      <c r="BP145" s="135"/>
      <c r="BQ145" s="135"/>
      <c r="BR145" s="135"/>
      <c r="BS145" s="135"/>
      <c r="BT145" s="135"/>
      <c r="BU145" s="135"/>
      <c r="BV145" s="135"/>
    </row>
    <row r="146" spans="63:74" x14ac:dyDescent="0.15">
      <c r="BK146" s="135"/>
      <c r="BL146" s="135"/>
      <c r="BM146" s="135"/>
      <c r="BN146" s="135"/>
      <c r="BO146" s="135"/>
      <c r="BP146" s="135"/>
      <c r="BQ146" s="135"/>
      <c r="BR146" s="135"/>
      <c r="BS146" s="135"/>
      <c r="BT146" s="135"/>
      <c r="BU146" s="135"/>
      <c r="BV146" s="135"/>
    </row>
  </sheetData>
  <mergeCells count="17">
    <mergeCell ref="BK3:BV3"/>
    <mergeCell ref="B60:R60"/>
    <mergeCell ref="B59:Q59"/>
    <mergeCell ref="B61:Q61"/>
    <mergeCell ref="B62:Q62"/>
    <mergeCell ref="AM3:AX3"/>
    <mergeCell ref="AY3:BJ3"/>
    <mergeCell ref="A1:A2"/>
    <mergeCell ref="B53:Q53"/>
    <mergeCell ref="B55:Q55"/>
    <mergeCell ref="B57:Q57"/>
    <mergeCell ref="B58:Q58"/>
    <mergeCell ref="B54:Q54"/>
    <mergeCell ref="B1:AL1"/>
    <mergeCell ref="C3:N3"/>
    <mergeCell ref="O3:Z3"/>
    <mergeCell ref="AA3:AL3"/>
  </mergeCells>
  <phoneticPr fontId="4" type="noConversion"/>
  <hyperlinks>
    <hyperlink ref="A1:A2" location="Contents!A1" display="Table of Contents" xr:uid="{00000000-0004-0000-1800-000000000000}"/>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6956-34F6-4DC7-8584-591C09D57490}">
  <sheetPr transitionEvaluation="1" transitionEntry="1">
    <pageSetUpPr fitToPage="1"/>
  </sheetPr>
  <dimension ref="A1:BV188"/>
  <sheetViews>
    <sheetView showGridLines="0" zoomScaleNormal="100" workbookViewId="0">
      <pane xSplit="2" ySplit="4" topLeftCell="AD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0.5546875" style="60" customWidth="1"/>
    <col min="2" max="2" width="33.5546875" style="60" customWidth="1"/>
    <col min="3" max="50" width="6.5546875" style="60" customWidth="1"/>
    <col min="51" max="55" width="6.5546875" style="140" customWidth="1"/>
    <col min="56" max="58" width="6.5546875" style="789" customWidth="1"/>
    <col min="59" max="62" width="6.5546875" style="140" customWidth="1"/>
    <col min="63" max="74" width="6.5546875" style="60" customWidth="1"/>
    <col min="75" max="16384" width="9.5546875" style="60"/>
  </cols>
  <sheetData>
    <row r="1" spans="1:74" ht="13.35" customHeight="1" x14ac:dyDescent="0.25">
      <c r="A1" s="990" t="s">
        <v>483</v>
      </c>
      <c r="B1" s="1070" t="s">
        <v>1268</v>
      </c>
      <c r="C1" s="989"/>
      <c r="D1" s="989"/>
      <c r="E1" s="989"/>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89"/>
    </row>
    <row r="2" spans="1:74" s="56" customFormat="1" ht="13.35" customHeight="1" x14ac:dyDescent="0.25">
      <c r="A2" s="991"/>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Y2" s="144"/>
      <c r="AZ2" s="144"/>
      <c r="BA2" s="144"/>
      <c r="BB2" s="144"/>
      <c r="BC2" s="144"/>
      <c r="BD2" s="782"/>
      <c r="BE2" s="782"/>
      <c r="BF2" s="782"/>
      <c r="BG2" s="144"/>
      <c r="BH2" s="144"/>
      <c r="BI2" s="144"/>
      <c r="BJ2" s="144"/>
    </row>
    <row r="3" spans="1:74" s="7" customFormat="1" ht="13.2" x14ac:dyDescent="0.25">
      <c r="A3" s="360" t="s">
        <v>785</v>
      </c>
      <c r="B3" s="9"/>
      <c r="C3" s="993">
        <f>Dates!D3</f>
        <v>2020</v>
      </c>
      <c r="D3" s="985"/>
      <c r="E3" s="985"/>
      <c r="F3" s="985"/>
      <c r="G3" s="985"/>
      <c r="H3" s="985"/>
      <c r="I3" s="985"/>
      <c r="J3" s="985"/>
      <c r="K3" s="985"/>
      <c r="L3" s="985"/>
      <c r="M3" s="985"/>
      <c r="N3" s="986"/>
      <c r="O3" s="993">
        <f>C3+1</f>
        <v>2021</v>
      </c>
      <c r="P3" s="994"/>
      <c r="Q3" s="994"/>
      <c r="R3" s="994"/>
      <c r="S3" s="994"/>
      <c r="T3" s="994"/>
      <c r="U3" s="994"/>
      <c r="V3" s="994"/>
      <c r="W3" s="994"/>
      <c r="X3" s="985"/>
      <c r="Y3" s="985"/>
      <c r="Z3" s="986"/>
      <c r="AA3" s="982">
        <f>O3+1</f>
        <v>2022</v>
      </c>
      <c r="AB3" s="985"/>
      <c r="AC3" s="985"/>
      <c r="AD3" s="985"/>
      <c r="AE3" s="985"/>
      <c r="AF3" s="985"/>
      <c r="AG3" s="985"/>
      <c r="AH3" s="985"/>
      <c r="AI3" s="985"/>
      <c r="AJ3" s="985"/>
      <c r="AK3" s="985"/>
      <c r="AL3" s="986"/>
      <c r="AM3" s="982">
        <f>AA3+1</f>
        <v>2023</v>
      </c>
      <c r="AN3" s="985"/>
      <c r="AO3" s="985"/>
      <c r="AP3" s="985"/>
      <c r="AQ3" s="985"/>
      <c r="AR3" s="985"/>
      <c r="AS3" s="985"/>
      <c r="AT3" s="985"/>
      <c r="AU3" s="985"/>
      <c r="AV3" s="985"/>
      <c r="AW3" s="985"/>
      <c r="AX3" s="986"/>
      <c r="AY3" s="982">
        <f>AM3+1</f>
        <v>2024</v>
      </c>
      <c r="AZ3" s="983"/>
      <c r="BA3" s="983"/>
      <c r="BB3" s="983"/>
      <c r="BC3" s="983"/>
      <c r="BD3" s="983"/>
      <c r="BE3" s="983"/>
      <c r="BF3" s="983"/>
      <c r="BG3" s="983"/>
      <c r="BH3" s="983"/>
      <c r="BI3" s="983"/>
      <c r="BJ3" s="984"/>
      <c r="BK3" s="982">
        <f>AY3+1</f>
        <v>2025</v>
      </c>
      <c r="BL3" s="985"/>
      <c r="BM3" s="985"/>
      <c r="BN3" s="985"/>
      <c r="BO3" s="985"/>
      <c r="BP3" s="985"/>
      <c r="BQ3" s="985"/>
      <c r="BR3" s="985"/>
      <c r="BS3" s="985"/>
      <c r="BT3" s="985"/>
      <c r="BU3" s="985"/>
      <c r="BV3" s="986"/>
    </row>
    <row r="4" spans="1:74"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695"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1" customHeight="1" x14ac:dyDescent="0.2">
      <c r="A5" s="36"/>
      <c r="B5" s="37" t="s">
        <v>1269</v>
      </c>
      <c r="C5" s="518"/>
      <c r="D5" s="518"/>
      <c r="E5" s="518"/>
      <c r="F5" s="518"/>
      <c r="G5" s="518"/>
      <c r="H5" s="518"/>
      <c r="I5" s="518"/>
      <c r="J5" s="518"/>
      <c r="K5" s="518"/>
      <c r="L5" s="518"/>
      <c r="M5" s="518"/>
      <c r="N5" s="518"/>
      <c r="O5" s="518"/>
      <c r="P5" s="518"/>
      <c r="Q5" s="518"/>
      <c r="R5" s="518"/>
      <c r="S5" s="518"/>
      <c r="T5" s="518"/>
      <c r="U5" s="518"/>
      <c r="V5" s="518"/>
      <c r="W5" s="518"/>
      <c r="X5" s="518"/>
      <c r="Y5" s="518"/>
      <c r="Z5" s="518"/>
      <c r="AA5" s="518"/>
      <c r="AB5" s="518"/>
      <c r="AC5" s="518"/>
      <c r="AD5" s="518"/>
      <c r="AE5" s="518"/>
      <c r="AF5" s="518"/>
      <c r="AG5" s="518"/>
      <c r="AH5" s="518"/>
      <c r="AI5" s="518"/>
      <c r="AJ5" s="518"/>
      <c r="AK5" s="518"/>
      <c r="AL5" s="518"/>
      <c r="AM5" s="518"/>
      <c r="AN5" s="518"/>
      <c r="AO5" s="518"/>
      <c r="AP5" s="518"/>
      <c r="AQ5" s="518"/>
      <c r="AR5" s="518"/>
      <c r="AS5" s="518"/>
      <c r="AT5" s="518"/>
      <c r="AU5" s="518"/>
      <c r="AV5" s="518"/>
      <c r="AW5" s="518"/>
      <c r="AX5" s="518"/>
      <c r="AY5" s="161"/>
      <c r="AZ5" s="161"/>
      <c r="BA5" s="161"/>
      <c r="BB5" s="161"/>
      <c r="BC5" s="161"/>
      <c r="BD5" s="790"/>
      <c r="BE5" s="902"/>
      <c r="BF5" s="902"/>
      <c r="BG5" s="516"/>
      <c r="BH5" s="516"/>
      <c r="BI5" s="516"/>
      <c r="BJ5" s="516"/>
      <c r="BK5" s="516"/>
      <c r="BL5" s="516"/>
      <c r="BM5" s="516"/>
      <c r="BN5" s="516"/>
      <c r="BO5" s="516"/>
      <c r="BP5" s="516"/>
      <c r="BQ5" s="516"/>
      <c r="BR5" s="516"/>
      <c r="BS5" s="516"/>
      <c r="BT5" s="516"/>
      <c r="BU5" s="516"/>
      <c r="BV5" s="516"/>
    </row>
    <row r="6" spans="1:74" ht="11.1" customHeight="1" x14ac:dyDescent="0.2">
      <c r="A6" s="290" t="s">
        <v>1270</v>
      </c>
      <c r="B6" s="612" t="s">
        <v>1113</v>
      </c>
      <c r="C6" s="688">
        <v>49.8</v>
      </c>
      <c r="D6" s="688">
        <v>48.25</v>
      </c>
      <c r="E6" s="688">
        <v>47</v>
      </c>
      <c r="F6" s="688">
        <v>44.5</v>
      </c>
      <c r="G6" s="688">
        <v>38</v>
      </c>
      <c r="H6" s="688">
        <v>36.5</v>
      </c>
      <c r="I6" s="688">
        <v>33.200000000000003</v>
      </c>
      <c r="J6" s="688">
        <v>31</v>
      </c>
      <c r="K6" s="688">
        <v>31</v>
      </c>
      <c r="L6" s="688">
        <v>31.8</v>
      </c>
      <c r="M6" s="688">
        <v>30.75</v>
      </c>
      <c r="N6" s="688">
        <v>32</v>
      </c>
      <c r="O6" s="688">
        <v>34</v>
      </c>
      <c r="P6" s="688">
        <v>37.25</v>
      </c>
      <c r="Q6" s="688">
        <v>38.75</v>
      </c>
      <c r="R6" s="688">
        <v>39.200000000000003</v>
      </c>
      <c r="S6" s="688">
        <v>39.25</v>
      </c>
      <c r="T6" s="688">
        <v>35.5</v>
      </c>
      <c r="U6" s="688">
        <v>37.4</v>
      </c>
      <c r="V6" s="688">
        <v>40</v>
      </c>
      <c r="W6" s="688">
        <v>38.75</v>
      </c>
      <c r="X6" s="688">
        <v>38</v>
      </c>
      <c r="Y6" s="688">
        <v>39.5</v>
      </c>
      <c r="Z6" s="688">
        <v>40.200000000000003</v>
      </c>
      <c r="AA6" s="688">
        <v>42.75</v>
      </c>
      <c r="AB6" s="688">
        <v>46.5</v>
      </c>
      <c r="AC6" s="688">
        <v>47.5</v>
      </c>
      <c r="AD6" s="688">
        <v>48.8</v>
      </c>
      <c r="AE6" s="688">
        <v>51</v>
      </c>
      <c r="AF6" s="688">
        <v>51</v>
      </c>
      <c r="AG6" s="688">
        <v>48.8</v>
      </c>
      <c r="AH6" s="688">
        <v>47.25</v>
      </c>
      <c r="AI6" s="688">
        <v>47.4</v>
      </c>
      <c r="AJ6" s="688">
        <v>52.25</v>
      </c>
      <c r="AK6" s="688">
        <v>52.25</v>
      </c>
      <c r="AL6" s="688">
        <v>52</v>
      </c>
      <c r="AM6" s="688">
        <v>52</v>
      </c>
      <c r="AN6" s="688">
        <v>51.25</v>
      </c>
      <c r="AO6" s="688">
        <v>50.8</v>
      </c>
      <c r="AP6" s="688">
        <v>51.5</v>
      </c>
      <c r="AQ6" s="688">
        <v>50</v>
      </c>
      <c r="AR6" s="688">
        <v>48.4</v>
      </c>
      <c r="AS6" s="688">
        <v>47.5</v>
      </c>
      <c r="AT6" s="688">
        <v>42.5</v>
      </c>
      <c r="AU6" s="688">
        <v>40</v>
      </c>
      <c r="AV6" s="688">
        <v>39</v>
      </c>
      <c r="AW6" s="688">
        <v>39.75</v>
      </c>
      <c r="AX6" s="688">
        <v>40.6</v>
      </c>
      <c r="AY6" s="688">
        <v>41</v>
      </c>
      <c r="AZ6" s="688">
        <v>43.25</v>
      </c>
      <c r="BA6" s="688">
        <v>43</v>
      </c>
      <c r="BB6" s="688">
        <v>41.25</v>
      </c>
      <c r="BC6" s="688">
        <v>39</v>
      </c>
      <c r="BD6" s="688">
        <v>36</v>
      </c>
      <c r="BE6" s="688">
        <v>36.5</v>
      </c>
      <c r="BF6" s="688">
        <v>35.5</v>
      </c>
      <c r="BG6" s="400" t="s">
        <v>1385</v>
      </c>
      <c r="BH6" s="400" t="s">
        <v>1385</v>
      </c>
      <c r="BI6" s="400" t="s">
        <v>1385</v>
      </c>
      <c r="BJ6" s="400" t="s">
        <v>1385</v>
      </c>
      <c r="BK6" s="400" t="s">
        <v>1385</v>
      </c>
      <c r="BL6" s="400" t="s">
        <v>1385</v>
      </c>
      <c r="BM6" s="400" t="s">
        <v>1385</v>
      </c>
      <c r="BN6" s="400" t="s">
        <v>1385</v>
      </c>
      <c r="BO6" s="400" t="s">
        <v>1385</v>
      </c>
      <c r="BP6" s="400" t="s">
        <v>1385</v>
      </c>
      <c r="BQ6" s="400" t="s">
        <v>1385</v>
      </c>
      <c r="BR6" s="400" t="s">
        <v>1385</v>
      </c>
      <c r="BS6" s="400" t="s">
        <v>1385</v>
      </c>
      <c r="BT6" s="400" t="s">
        <v>1385</v>
      </c>
      <c r="BU6" s="400" t="s">
        <v>1385</v>
      </c>
      <c r="BV6" s="400" t="s">
        <v>1385</v>
      </c>
    </row>
    <row r="7" spans="1:74" ht="11.1" customHeight="1" x14ac:dyDescent="0.2">
      <c r="A7" s="290" t="s">
        <v>1271</v>
      </c>
      <c r="B7" s="612" t="s">
        <v>1115</v>
      </c>
      <c r="C7" s="688">
        <v>52</v>
      </c>
      <c r="D7" s="688">
        <v>53</v>
      </c>
      <c r="E7" s="688">
        <v>51</v>
      </c>
      <c r="F7" s="688">
        <v>36.25</v>
      </c>
      <c r="G7" s="688">
        <v>17.600000000000001</v>
      </c>
      <c r="H7" s="688">
        <v>10.75</v>
      </c>
      <c r="I7" s="688">
        <v>10.199999999999999</v>
      </c>
      <c r="J7" s="688">
        <v>10.5</v>
      </c>
      <c r="K7" s="688">
        <v>9.5</v>
      </c>
      <c r="L7" s="688">
        <v>11.6</v>
      </c>
      <c r="M7" s="688">
        <v>11.5</v>
      </c>
      <c r="N7" s="688">
        <v>11</v>
      </c>
      <c r="O7" s="688">
        <v>11</v>
      </c>
      <c r="P7" s="688">
        <v>13.25</v>
      </c>
      <c r="Q7" s="688">
        <v>13</v>
      </c>
      <c r="R7" s="688">
        <v>14.6</v>
      </c>
      <c r="S7" s="688">
        <v>15.75</v>
      </c>
      <c r="T7" s="688">
        <v>16.5</v>
      </c>
      <c r="U7" s="688">
        <v>18.2</v>
      </c>
      <c r="V7" s="688">
        <v>21.75</v>
      </c>
      <c r="W7" s="688">
        <v>23</v>
      </c>
      <c r="X7" s="688">
        <v>23.2</v>
      </c>
      <c r="Y7" s="688">
        <v>24.75</v>
      </c>
      <c r="Z7" s="688">
        <v>27</v>
      </c>
      <c r="AA7" s="688">
        <v>27</v>
      </c>
      <c r="AB7" s="688">
        <v>33.25</v>
      </c>
      <c r="AC7" s="688">
        <v>33.75</v>
      </c>
      <c r="AD7" s="688">
        <v>34.799999999999997</v>
      </c>
      <c r="AE7" s="688">
        <v>37.75</v>
      </c>
      <c r="AF7" s="688">
        <v>38</v>
      </c>
      <c r="AG7" s="688">
        <v>38</v>
      </c>
      <c r="AH7" s="688">
        <v>39</v>
      </c>
      <c r="AI7" s="688">
        <v>40</v>
      </c>
      <c r="AJ7" s="688">
        <v>39.25</v>
      </c>
      <c r="AK7" s="688">
        <v>40.5</v>
      </c>
      <c r="AL7" s="688">
        <v>40.799999999999997</v>
      </c>
      <c r="AM7" s="688">
        <v>41</v>
      </c>
      <c r="AN7" s="688">
        <v>41</v>
      </c>
      <c r="AO7" s="688">
        <v>41</v>
      </c>
      <c r="AP7" s="688">
        <v>39.75</v>
      </c>
      <c r="AQ7" s="688">
        <v>37.25</v>
      </c>
      <c r="AR7" s="688">
        <v>35.4</v>
      </c>
      <c r="AS7" s="688">
        <v>34.75</v>
      </c>
      <c r="AT7" s="688">
        <v>34</v>
      </c>
      <c r="AU7" s="688">
        <v>32.4</v>
      </c>
      <c r="AV7" s="688">
        <v>32.75</v>
      </c>
      <c r="AW7" s="688">
        <v>32.5</v>
      </c>
      <c r="AX7" s="688">
        <v>32.4</v>
      </c>
      <c r="AY7" s="688">
        <v>33.5</v>
      </c>
      <c r="AZ7" s="688">
        <v>34</v>
      </c>
      <c r="BA7" s="688">
        <v>34</v>
      </c>
      <c r="BB7" s="688">
        <v>34</v>
      </c>
      <c r="BC7" s="688">
        <v>34</v>
      </c>
      <c r="BD7" s="688">
        <v>34.5</v>
      </c>
      <c r="BE7" s="688">
        <v>35.25</v>
      </c>
      <c r="BF7" s="688">
        <v>35.5</v>
      </c>
      <c r="BG7" s="400" t="s">
        <v>1385</v>
      </c>
      <c r="BH7" s="400" t="s">
        <v>1385</v>
      </c>
      <c r="BI7" s="400" t="s">
        <v>1385</v>
      </c>
      <c r="BJ7" s="400" t="s">
        <v>1385</v>
      </c>
      <c r="BK7" s="400" t="s">
        <v>1385</v>
      </c>
      <c r="BL7" s="400" t="s">
        <v>1385</v>
      </c>
      <c r="BM7" s="400" t="s">
        <v>1385</v>
      </c>
      <c r="BN7" s="400" t="s">
        <v>1385</v>
      </c>
      <c r="BO7" s="400" t="s">
        <v>1385</v>
      </c>
      <c r="BP7" s="400" t="s">
        <v>1385</v>
      </c>
      <c r="BQ7" s="400" t="s">
        <v>1385</v>
      </c>
      <c r="BR7" s="400" t="s">
        <v>1385</v>
      </c>
      <c r="BS7" s="400" t="s">
        <v>1385</v>
      </c>
      <c r="BT7" s="400" t="s">
        <v>1385</v>
      </c>
      <c r="BU7" s="400" t="s">
        <v>1385</v>
      </c>
      <c r="BV7" s="400" t="s">
        <v>1385</v>
      </c>
    </row>
    <row r="8" spans="1:74" ht="11.1" customHeight="1" x14ac:dyDescent="0.2">
      <c r="A8" s="290" t="s">
        <v>1272</v>
      </c>
      <c r="B8" s="612" t="s">
        <v>1117</v>
      </c>
      <c r="C8" s="688">
        <v>78.400000000000006</v>
      </c>
      <c r="D8" s="688">
        <v>80.75</v>
      </c>
      <c r="E8" s="688">
        <v>76.5</v>
      </c>
      <c r="F8" s="688">
        <v>50.25</v>
      </c>
      <c r="G8" s="688">
        <v>28</v>
      </c>
      <c r="H8" s="688">
        <v>15</v>
      </c>
      <c r="I8" s="688">
        <v>12.2</v>
      </c>
      <c r="J8" s="688">
        <v>10</v>
      </c>
      <c r="K8" s="688">
        <v>10</v>
      </c>
      <c r="L8" s="688">
        <v>17.8</v>
      </c>
      <c r="M8" s="688">
        <v>24.75</v>
      </c>
      <c r="N8" s="688">
        <v>28.25</v>
      </c>
      <c r="O8" s="688">
        <v>29.6</v>
      </c>
      <c r="P8" s="688">
        <v>30.5</v>
      </c>
      <c r="Q8" s="688">
        <v>31.5</v>
      </c>
      <c r="R8" s="688">
        <v>35.200000000000003</v>
      </c>
      <c r="S8" s="688">
        <v>35.25</v>
      </c>
      <c r="T8" s="688">
        <v>36</v>
      </c>
      <c r="U8" s="688">
        <v>36</v>
      </c>
      <c r="V8" s="688">
        <v>38</v>
      </c>
      <c r="W8" s="688">
        <v>38</v>
      </c>
      <c r="X8" s="688">
        <v>40.4</v>
      </c>
      <c r="Y8" s="688">
        <v>44</v>
      </c>
      <c r="Z8" s="688">
        <v>46.8</v>
      </c>
      <c r="AA8" s="688">
        <v>50.75</v>
      </c>
      <c r="AB8" s="688">
        <v>56.75</v>
      </c>
      <c r="AC8" s="688">
        <v>61.25</v>
      </c>
      <c r="AD8" s="688">
        <v>65.599999999999994</v>
      </c>
      <c r="AE8" s="688">
        <v>69.5</v>
      </c>
      <c r="AF8" s="688">
        <v>73.25</v>
      </c>
      <c r="AG8" s="688">
        <v>75.400000000000006</v>
      </c>
      <c r="AH8" s="688">
        <v>77.5</v>
      </c>
      <c r="AI8" s="688">
        <v>76</v>
      </c>
      <c r="AJ8" s="688">
        <v>75.75</v>
      </c>
      <c r="AK8" s="688">
        <v>75.75</v>
      </c>
      <c r="AL8" s="688">
        <v>76.2</v>
      </c>
      <c r="AM8" s="688">
        <v>78</v>
      </c>
      <c r="AN8" s="688">
        <v>78.25</v>
      </c>
      <c r="AO8" s="688">
        <v>77.400000000000006</v>
      </c>
      <c r="AP8" s="688">
        <v>73.25</v>
      </c>
      <c r="AQ8" s="688">
        <v>65.75</v>
      </c>
      <c r="AR8" s="688">
        <v>60.6</v>
      </c>
      <c r="AS8" s="688">
        <v>58.25</v>
      </c>
      <c r="AT8" s="688">
        <v>54.75</v>
      </c>
      <c r="AU8" s="688">
        <v>53.2</v>
      </c>
      <c r="AV8" s="688">
        <v>55.25</v>
      </c>
      <c r="AW8" s="688">
        <v>55</v>
      </c>
      <c r="AX8" s="688">
        <v>55.2</v>
      </c>
      <c r="AY8" s="688">
        <v>57</v>
      </c>
      <c r="AZ8" s="688">
        <v>56.25</v>
      </c>
      <c r="BA8" s="688">
        <v>58.2</v>
      </c>
      <c r="BB8" s="688">
        <v>59.25</v>
      </c>
      <c r="BC8" s="688">
        <v>55.2</v>
      </c>
      <c r="BD8" s="688">
        <v>53.75</v>
      </c>
      <c r="BE8" s="688">
        <v>52</v>
      </c>
      <c r="BF8" s="688">
        <v>52.25</v>
      </c>
      <c r="BG8" s="400" t="s">
        <v>1385</v>
      </c>
      <c r="BH8" s="400" t="s">
        <v>1385</v>
      </c>
      <c r="BI8" s="400" t="s">
        <v>1385</v>
      </c>
      <c r="BJ8" s="400" t="s">
        <v>1385</v>
      </c>
      <c r="BK8" s="400" t="s">
        <v>1385</v>
      </c>
      <c r="BL8" s="400" t="s">
        <v>1385</v>
      </c>
      <c r="BM8" s="400" t="s">
        <v>1385</v>
      </c>
      <c r="BN8" s="400" t="s">
        <v>1385</v>
      </c>
      <c r="BO8" s="400" t="s">
        <v>1385</v>
      </c>
      <c r="BP8" s="400" t="s">
        <v>1385</v>
      </c>
      <c r="BQ8" s="400" t="s">
        <v>1385</v>
      </c>
      <c r="BR8" s="400" t="s">
        <v>1385</v>
      </c>
      <c r="BS8" s="400" t="s">
        <v>1385</v>
      </c>
      <c r="BT8" s="400" t="s">
        <v>1385</v>
      </c>
      <c r="BU8" s="400" t="s">
        <v>1385</v>
      </c>
      <c r="BV8" s="400" t="s">
        <v>1385</v>
      </c>
    </row>
    <row r="9" spans="1:74" ht="11.1" customHeight="1" x14ac:dyDescent="0.2">
      <c r="A9" s="290" t="s">
        <v>1273</v>
      </c>
      <c r="B9" s="612" t="s">
        <v>1119</v>
      </c>
      <c r="C9" s="688">
        <v>45.4</v>
      </c>
      <c r="D9" s="688">
        <v>41.75</v>
      </c>
      <c r="E9" s="688">
        <v>42.25</v>
      </c>
      <c r="F9" s="688">
        <v>36.5</v>
      </c>
      <c r="G9" s="688">
        <v>32</v>
      </c>
      <c r="H9" s="688">
        <v>32</v>
      </c>
      <c r="I9" s="688">
        <v>32.4</v>
      </c>
      <c r="J9" s="688">
        <v>32.75</v>
      </c>
      <c r="K9" s="688">
        <v>35.75</v>
      </c>
      <c r="L9" s="688">
        <v>36.6</v>
      </c>
      <c r="M9" s="688">
        <v>39.25</v>
      </c>
      <c r="N9" s="688">
        <v>41.75</v>
      </c>
      <c r="O9" s="688">
        <v>45</v>
      </c>
      <c r="P9" s="688">
        <v>47.25</v>
      </c>
      <c r="Q9" s="688">
        <v>47.25</v>
      </c>
      <c r="R9" s="688">
        <v>46.8</v>
      </c>
      <c r="S9" s="688">
        <v>50.25</v>
      </c>
      <c r="T9" s="688">
        <v>51.75</v>
      </c>
      <c r="U9" s="688">
        <v>51.2</v>
      </c>
      <c r="V9" s="688">
        <v>47</v>
      </c>
      <c r="W9" s="688">
        <v>49.5</v>
      </c>
      <c r="X9" s="688">
        <v>48.4</v>
      </c>
      <c r="Y9" s="688">
        <v>49</v>
      </c>
      <c r="Z9" s="688">
        <v>50.6</v>
      </c>
      <c r="AA9" s="688">
        <v>56</v>
      </c>
      <c r="AB9" s="688">
        <v>59.75</v>
      </c>
      <c r="AC9" s="688">
        <v>68</v>
      </c>
      <c r="AD9" s="688">
        <v>69.599999999999994</v>
      </c>
      <c r="AE9" s="688">
        <v>70.75</v>
      </c>
      <c r="AF9" s="688">
        <v>71.5</v>
      </c>
      <c r="AG9" s="688">
        <v>72.2</v>
      </c>
      <c r="AH9" s="688">
        <v>73.25</v>
      </c>
      <c r="AI9" s="688">
        <v>75</v>
      </c>
      <c r="AJ9" s="688">
        <v>74</v>
      </c>
      <c r="AK9" s="688">
        <v>72.5</v>
      </c>
      <c r="AL9" s="688">
        <v>73.2</v>
      </c>
      <c r="AM9" s="688">
        <v>71.75</v>
      </c>
      <c r="AN9" s="688">
        <v>72.5</v>
      </c>
      <c r="AO9" s="688">
        <v>72.400000000000006</v>
      </c>
      <c r="AP9" s="688">
        <v>70.25</v>
      </c>
      <c r="AQ9" s="688">
        <v>64.25</v>
      </c>
      <c r="AR9" s="688">
        <v>55.6</v>
      </c>
      <c r="AS9" s="688">
        <v>50.75</v>
      </c>
      <c r="AT9" s="688">
        <v>50</v>
      </c>
      <c r="AU9" s="688">
        <v>47.2</v>
      </c>
      <c r="AV9" s="688">
        <v>45.25</v>
      </c>
      <c r="AW9" s="688">
        <v>44</v>
      </c>
      <c r="AX9" s="688">
        <v>47.6</v>
      </c>
      <c r="AY9" s="688">
        <v>46</v>
      </c>
      <c r="AZ9" s="688">
        <v>44.5</v>
      </c>
      <c r="BA9" s="688">
        <v>39.6</v>
      </c>
      <c r="BB9" s="688">
        <v>35</v>
      </c>
      <c r="BC9" s="688">
        <v>36</v>
      </c>
      <c r="BD9" s="688">
        <v>36.75</v>
      </c>
      <c r="BE9" s="688">
        <v>36.5</v>
      </c>
      <c r="BF9" s="688">
        <v>34.25</v>
      </c>
      <c r="BG9" s="400" t="s">
        <v>1385</v>
      </c>
      <c r="BH9" s="400" t="s">
        <v>1385</v>
      </c>
      <c r="BI9" s="400" t="s">
        <v>1385</v>
      </c>
      <c r="BJ9" s="400" t="s">
        <v>1385</v>
      </c>
      <c r="BK9" s="400" t="s">
        <v>1385</v>
      </c>
      <c r="BL9" s="400" t="s">
        <v>1385</v>
      </c>
      <c r="BM9" s="400" t="s">
        <v>1385</v>
      </c>
      <c r="BN9" s="400" t="s">
        <v>1385</v>
      </c>
      <c r="BO9" s="400" t="s">
        <v>1385</v>
      </c>
      <c r="BP9" s="400" t="s">
        <v>1385</v>
      </c>
      <c r="BQ9" s="400" t="s">
        <v>1385</v>
      </c>
      <c r="BR9" s="400" t="s">
        <v>1385</v>
      </c>
      <c r="BS9" s="400" t="s">
        <v>1385</v>
      </c>
      <c r="BT9" s="400" t="s">
        <v>1385</v>
      </c>
      <c r="BU9" s="400" t="s">
        <v>1385</v>
      </c>
      <c r="BV9" s="400" t="s">
        <v>1385</v>
      </c>
    </row>
    <row r="10" spans="1:74" ht="11.1" customHeight="1" x14ac:dyDescent="0.2">
      <c r="A10" s="290" t="s">
        <v>1274</v>
      </c>
      <c r="B10" s="612" t="s">
        <v>1121</v>
      </c>
      <c r="C10" s="688">
        <v>401.6</v>
      </c>
      <c r="D10" s="688">
        <v>407.25</v>
      </c>
      <c r="E10" s="688">
        <v>404.75</v>
      </c>
      <c r="F10" s="688">
        <v>299</v>
      </c>
      <c r="G10" s="688">
        <v>180.4</v>
      </c>
      <c r="H10" s="688">
        <v>135.25</v>
      </c>
      <c r="I10" s="688">
        <v>125</v>
      </c>
      <c r="J10" s="688">
        <v>122.75</v>
      </c>
      <c r="K10" s="688">
        <v>124.25</v>
      </c>
      <c r="L10" s="688">
        <v>132.80000000000001</v>
      </c>
      <c r="M10" s="688">
        <v>154.5</v>
      </c>
      <c r="N10" s="688">
        <v>169.75</v>
      </c>
      <c r="O10" s="688">
        <v>184.6</v>
      </c>
      <c r="P10" s="688">
        <v>203.25</v>
      </c>
      <c r="Q10" s="688">
        <v>215</v>
      </c>
      <c r="R10" s="688">
        <v>225</v>
      </c>
      <c r="S10" s="688">
        <v>231</v>
      </c>
      <c r="T10" s="688">
        <v>235.25</v>
      </c>
      <c r="U10" s="688">
        <v>239.4</v>
      </c>
      <c r="V10" s="688">
        <v>246.25</v>
      </c>
      <c r="W10" s="688">
        <v>255.75</v>
      </c>
      <c r="X10" s="688">
        <v>265.8</v>
      </c>
      <c r="Y10" s="688">
        <v>272.75</v>
      </c>
      <c r="Z10" s="688">
        <v>287.39999999999998</v>
      </c>
      <c r="AA10" s="688">
        <v>292</v>
      </c>
      <c r="AB10" s="688">
        <v>301.75</v>
      </c>
      <c r="AC10" s="688">
        <v>313.25</v>
      </c>
      <c r="AD10" s="688">
        <v>329.6</v>
      </c>
      <c r="AE10" s="688">
        <v>336.75</v>
      </c>
      <c r="AF10" s="688">
        <v>344</v>
      </c>
      <c r="AG10" s="688">
        <v>348.8</v>
      </c>
      <c r="AH10" s="688">
        <v>346.25</v>
      </c>
      <c r="AI10" s="688">
        <v>342.6</v>
      </c>
      <c r="AJ10" s="688">
        <v>345.75</v>
      </c>
      <c r="AK10" s="688">
        <v>349</v>
      </c>
      <c r="AL10" s="688">
        <v>350</v>
      </c>
      <c r="AM10" s="688">
        <v>354.5</v>
      </c>
      <c r="AN10" s="688">
        <v>352.75</v>
      </c>
      <c r="AO10" s="688">
        <v>349.4</v>
      </c>
      <c r="AP10" s="688">
        <v>355.5</v>
      </c>
      <c r="AQ10" s="688">
        <v>349.25</v>
      </c>
      <c r="AR10" s="688">
        <v>341.6</v>
      </c>
      <c r="AS10" s="688">
        <v>334.5</v>
      </c>
      <c r="AT10" s="688">
        <v>324.25</v>
      </c>
      <c r="AU10" s="688">
        <v>318</v>
      </c>
      <c r="AV10" s="688">
        <v>311.25</v>
      </c>
      <c r="AW10" s="688">
        <v>310.5</v>
      </c>
      <c r="AX10" s="688">
        <v>310.60000000000002</v>
      </c>
      <c r="AY10" s="688">
        <v>309.25</v>
      </c>
      <c r="AZ10" s="688">
        <v>312.5</v>
      </c>
      <c r="BA10" s="688">
        <v>315</v>
      </c>
      <c r="BB10" s="688">
        <v>317</v>
      </c>
      <c r="BC10" s="688">
        <v>312.8</v>
      </c>
      <c r="BD10" s="688">
        <v>308</v>
      </c>
      <c r="BE10" s="688">
        <v>304.75</v>
      </c>
      <c r="BF10" s="688">
        <v>304</v>
      </c>
      <c r="BG10" s="400" t="s">
        <v>1385</v>
      </c>
      <c r="BH10" s="400" t="s">
        <v>1385</v>
      </c>
      <c r="BI10" s="400" t="s">
        <v>1385</v>
      </c>
      <c r="BJ10" s="400" t="s">
        <v>1385</v>
      </c>
      <c r="BK10" s="400" t="s">
        <v>1385</v>
      </c>
      <c r="BL10" s="400" t="s">
        <v>1385</v>
      </c>
      <c r="BM10" s="400" t="s">
        <v>1385</v>
      </c>
      <c r="BN10" s="400" t="s">
        <v>1385</v>
      </c>
      <c r="BO10" s="400" t="s">
        <v>1385</v>
      </c>
      <c r="BP10" s="400" t="s">
        <v>1385</v>
      </c>
      <c r="BQ10" s="400" t="s">
        <v>1385</v>
      </c>
      <c r="BR10" s="400" t="s">
        <v>1385</v>
      </c>
      <c r="BS10" s="400" t="s">
        <v>1385</v>
      </c>
      <c r="BT10" s="400" t="s">
        <v>1385</v>
      </c>
      <c r="BU10" s="400" t="s">
        <v>1385</v>
      </c>
      <c r="BV10" s="400" t="s">
        <v>1385</v>
      </c>
    </row>
    <row r="11" spans="1:74" ht="11.1" customHeight="1" x14ac:dyDescent="0.2">
      <c r="A11" s="290" t="s">
        <v>1275</v>
      </c>
      <c r="B11" s="612" t="s">
        <v>1276</v>
      </c>
      <c r="C11" s="688">
        <v>133.66666667000001</v>
      </c>
      <c r="D11" s="688">
        <v>125.75</v>
      </c>
      <c r="E11" s="688">
        <v>119</v>
      </c>
      <c r="F11" s="688">
        <v>76</v>
      </c>
      <c r="G11" s="688">
        <v>35.6</v>
      </c>
      <c r="H11" s="688">
        <v>29.75</v>
      </c>
      <c r="I11" s="688">
        <v>28.9</v>
      </c>
      <c r="J11" s="688">
        <v>27</v>
      </c>
      <c r="K11" s="688">
        <v>27.75</v>
      </c>
      <c r="L11" s="688">
        <v>32.4</v>
      </c>
      <c r="M11" s="688">
        <v>32.5</v>
      </c>
      <c r="N11" s="688">
        <v>36.5</v>
      </c>
      <c r="O11" s="688">
        <v>43.2</v>
      </c>
      <c r="P11" s="688">
        <v>44.75</v>
      </c>
      <c r="Q11" s="688">
        <v>46.75</v>
      </c>
      <c r="R11" s="688">
        <v>59.2</v>
      </c>
      <c r="S11" s="688">
        <v>63</v>
      </c>
      <c r="T11" s="688">
        <v>70.5</v>
      </c>
      <c r="U11" s="688">
        <v>79.599999999999994</v>
      </c>
      <c r="V11" s="688">
        <v>88.25</v>
      </c>
      <c r="W11" s="688">
        <v>93.75</v>
      </c>
      <c r="X11" s="688">
        <v>103.2</v>
      </c>
      <c r="Y11" s="688">
        <v>107</v>
      </c>
      <c r="Z11" s="688">
        <v>106.2</v>
      </c>
      <c r="AA11" s="688">
        <v>108.5</v>
      </c>
      <c r="AB11" s="688">
        <v>114</v>
      </c>
      <c r="AC11" s="688">
        <v>114.75</v>
      </c>
      <c r="AD11" s="688">
        <v>119.6</v>
      </c>
      <c r="AE11" s="688">
        <v>129.25</v>
      </c>
      <c r="AF11" s="688">
        <v>135.5</v>
      </c>
      <c r="AG11" s="688">
        <v>146.80000000000001</v>
      </c>
      <c r="AH11" s="688">
        <v>152.75</v>
      </c>
      <c r="AI11" s="688">
        <v>155</v>
      </c>
      <c r="AJ11" s="688">
        <v>156</v>
      </c>
      <c r="AK11" s="688">
        <v>160.5</v>
      </c>
      <c r="AL11" s="688">
        <v>160.4</v>
      </c>
      <c r="AM11" s="688">
        <v>149.5</v>
      </c>
      <c r="AN11" s="688">
        <v>137.5</v>
      </c>
      <c r="AO11" s="688">
        <v>136.19999999999999</v>
      </c>
      <c r="AP11" s="688">
        <v>133.25</v>
      </c>
      <c r="AQ11" s="688">
        <v>130.5</v>
      </c>
      <c r="AR11" s="688">
        <v>116.4</v>
      </c>
      <c r="AS11" s="688">
        <v>114.5</v>
      </c>
      <c r="AT11" s="688">
        <v>110.75</v>
      </c>
      <c r="AU11" s="688">
        <v>110.6</v>
      </c>
      <c r="AV11" s="688">
        <v>106.75</v>
      </c>
      <c r="AW11" s="688">
        <v>107.5</v>
      </c>
      <c r="AX11" s="688">
        <v>108.4</v>
      </c>
      <c r="AY11" s="688">
        <v>105.75</v>
      </c>
      <c r="AZ11" s="688">
        <v>103.75</v>
      </c>
      <c r="BA11" s="688">
        <v>102</v>
      </c>
      <c r="BB11" s="688">
        <v>99.75</v>
      </c>
      <c r="BC11" s="688">
        <v>97.4</v>
      </c>
      <c r="BD11" s="688">
        <v>91</v>
      </c>
      <c r="BE11" s="688">
        <v>91.5</v>
      </c>
      <c r="BF11" s="688">
        <v>97.5</v>
      </c>
      <c r="BG11" s="400" t="s">
        <v>1385</v>
      </c>
      <c r="BH11" s="400" t="s">
        <v>1385</v>
      </c>
      <c r="BI11" s="400" t="s">
        <v>1385</v>
      </c>
      <c r="BJ11" s="400" t="s">
        <v>1385</v>
      </c>
      <c r="BK11" s="400" t="s">
        <v>1385</v>
      </c>
      <c r="BL11" s="400" t="s">
        <v>1385</v>
      </c>
      <c r="BM11" s="400" t="s">
        <v>1385</v>
      </c>
      <c r="BN11" s="400" t="s">
        <v>1385</v>
      </c>
      <c r="BO11" s="400" t="s">
        <v>1385</v>
      </c>
      <c r="BP11" s="400" t="s">
        <v>1385</v>
      </c>
      <c r="BQ11" s="400" t="s">
        <v>1385</v>
      </c>
      <c r="BR11" s="400" t="s">
        <v>1385</v>
      </c>
      <c r="BS11" s="400" t="s">
        <v>1385</v>
      </c>
      <c r="BT11" s="400" t="s">
        <v>1385</v>
      </c>
      <c r="BU11" s="400" t="s">
        <v>1385</v>
      </c>
      <c r="BV11" s="400" t="s">
        <v>1385</v>
      </c>
    </row>
    <row r="12" spans="1:74" ht="11.1" customHeight="1" x14ac:dyDescent="0.2">
      <c r="A12" s="290"/>
      <c r="B12" s="294"/>
      <c r="C12" s="689"/>
      <c r="D12" s="689"/>
      <c r="E12" s="689"/>
      <c r="F12" s="689"/>
      <c r="G12" s="689"/>
      <c r="H12" s="689"/>
      <c r="I12" s="689"/>
      <c r="J12" s="689"/>
      <c r="K12" s="689"/>
      <c r="L12" s="689"/>
      <c r="M12" s="689"/>
      <c r="N12" s="689"/>
      <c r="O12" s="689"/>
      <c r="P12" s="689"/>
      <c r="Q12" s="689"/>
      <c r="R12" s="689"/>
      <c r="S12" s="689"/>
      <c r="T12" s="689"/>
      <c r="U12" s="689"/>
      <c r="V12" s="689"/>
      <c r="W12" s="689"/>
      <c r="X12" s="689"/>
      <c r="Y12" s="689"/>
      <c r="Z12" s="689"/>
      <c r="AA12" s="689"/>
      <c r="AB12" s="689"/>
      <c r="AC12" s="689"/>
      <c r="AD12" s="689"/>
      <c r="AE12" s="689"/>
      <c r="AF12" s="689"/>
      <c r="AG12" s="689"/>
      <c r="AH12" s="689"/>
      <c r="AI12" s="689"/>
      <c r="AJ12" s="689"/>
      <c r="AK12" s="689"/>
      <c r="AL12" s="689"/>
      <c r="AM12" s="689"/>
      <c r="AN12" s="689"/>
      <c r="AO12" s="689"/>
      <c r="AP12" s="689"/>
      <c r="AQ12" s="689"/>
      <c r="AR12" s="689"/>
      <c r="AS12" s="689"/>
      <c r="AT12" s="689"/>
      <c r="AU12" s="689"/>
      <c r="AV12" s="689"/>
      <c r="AW12" s="689"/>
      <c r="AX12" s="689"/>
      <c r="AY12" s="689"/>
      <c r="AZ12" s="689"/>
      <c r="BA12" s="689"/>
      <c r="BB12" s="689"/>
      <c r="BC12" s="689"/>
      <c r="BD12" s="689"/>
      <c r="BE12" s="689"/>
      <c r="BF12" s="689"/>
      <c r="BG12" s="398"/>
      <c r="BH12" s="398"/>
      <c r="BI12" s="398"/>
      <c r="BJ12" s="398"/>
      <c r="BK12" s="398"/>
      <c r="BL12" s="398"/>
      <c r="BM12" s="398"/>
      <c r="BN12" s="398"/>
      <c r="BO12" s="398"/>
      <c r="BP12" s="398"/>
      <c r="BQ12" s="398"/>
      <c r="BR12" s="398"/>
      <c r="BS12" s="398"/>
      <c r="BT12" s="398"/>
      <c r="BU12" s="398"/>
      <c r="BV12" s="398"/>
    </row>
    <row r="13" spans="1:74" ht="11.1" customHeight="1" x14ac:dyDescent="0.2">
      <c r="A13" s="290"/>
      <c r="B13" s="37" t="s">
        <v>1277</v>
      </c>
      <c r="C13" s="689"/>
      <c r="D13" s="689"/>
      <c r="E13" s="689"/>
      <c r="F13" s="689"/>
      <c r="G13" s="689"/>
      <c r="H13" s="689"/>
      <c r="I13" s="689"/>
      <c r="J13" s="689"/>
      <c r="K13" s="689"/>
      <c r="L13" s="689"/>
      <c r="M13" s="689"/>
      <c r="N13" s="689"/>
      <c r="O13" s="689"/>
      <c r="P13" s="689"/>
      <c r="Q13" s="689"/>
      <c r="R13" s="689"/>
      <c r="S13" s="689"/>
      <c r="T13" s="689"/>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c r="AT13" s="689"/>
      <c r="AU13" s="689"/>
      <c r="AV13" s="689"/>
      <c r="AW13" s="689"/>
      <c r="AX13" s="689"/>
      <c r="AY13" s="689"/>
      <c r="AZ13" s="689"/>
      <c r="BA13" s="689"/>
      <c r="BB13" s="689"/>
      <c r="BC13" s="689"/>
      <c r="BD13" s="689"/>
      <c r="BE13" s="689"/>
      <c r="BF13" s="689"/>
      <c r="BG13" s="398"/>
      <c r="BH13" s="398"/>
      <c r="BI13" s="398"/>
      <c r="BJ13" s="398"/>
      <c r="BK13" s="398"/>
      <c r="BL13" s="398"/>
      <c r="BM13" s="398"/>
      <c r="BN13" s="398"/>
      <c r="BO13" s="398"/>
      <c r="BP13" s="398"/>
      <c r="BQ13" s="398"/>
      <c r="BR13" s="398"/>
      <c r="BS13" s="398"/>
      <c r="BT13" s="398"/>
      <c r="BU13" s="398"/>
      <c r="BV13" s="398"/>
    </row>
    <row r="14" spans="1:74" ht="11.1" customHeight="1" x14ac:dyDescent="0.2">
      <c r="A14" s="290" t="s">
        <v>1278</v>
      </c>
      <c r="B14" s="612" t="s">
        <v>1113</v>
      </c>
      <c r="C14" s="432">
        <v>89</v>
      </c>
      <c r="D14" s="432">
        <v>77</v>
      </c>
      <c r="E14" s="432">
        <v>90</v>
      </c>
      <c r="F14" s="432">
        <v>88</v>
      </c>
      <c r="G14" s="432">
        <v>65</v>
      </c>
      <c r="H14" s="432">
        <v>63</v>
      </c>
      <c r="I14" s="432">
        <v>61</v>
      </c>
      <c r="J14" s="432">
        <v>59</v>
      </c>
      <c r="K14" s="432">
        <v>58</v>
      </c>
      <c r="L14" s="432">
        <v>59</v>
      </c>
      <c r="M14" s="432">
        <v>57</v>
      </c>
      <c r="N14" s="432">
        <v>60</v>
      </c>
      <c r="O14" s="432">
        <v>63</v>
      </c>
      <c r="P14" s="432">
        <v>66</v>
      </c>
      <c r="Q14" s="432">
        <v>68</v>
      </c>
      <c r="R14" s="432">
        <v>69</v>
      </c>
      <c r="S14" s="432">
        <v>71</v>
      </c>
      <c r="T14" s="432">
        <v>67</v>
      </c>
      <c r="U14" s="432">
        <v>68</v>
      </c>
      <c r="V14" s="432">
        <v>71</v>
      </c>
      <c r="W14" s="432">
        <v>70</v>
      </c>
      <c r="X14" s="432">
        <v>69</v>
      </c>
      <c r="Y14" s="432">
        <v>70</v>
      </c>
      <c r="Z14" s="432">
        <v>72</v>
      </c>
      <c r="AA14" s="432">
        <v>77</v>
      </c>
      <c r="AB14" s="432">
        <v>87</v>
      </c>
      <c r="AC14" s="432">
        <v>89</v>
      </c>
      <c r="AD14" s="432">
        <v>91</v>
      </c>
      <c r="AE14" s="432">
        <v>95</v>
      </c>
      <c r="AF14" s="432">
        <v>95</v>
      </c>
      <c r="AG14" s="432">
        <v>93</v>
      </c>
      <c r="AH14" s="432">
        <v>90</v>
      </c>
      <c r="AI14" s="432">
        <v>90</v>
      </c>
      <c r="AJ14" s="432">
        <v>99</v>
      </c>
      <c r="AK14" s="432">
        <v>98</v>
      </c>
      <c r="AL14" s="432">
        <v>98</v>
      </c>
      <c r="AM14" s="432">
        <v>98</v>
      </c>
      <c r="AN14" s="432">
        <v>97</v>
      </c>
      <c r="AO14" s="432">
        <v>97</v>
      </c>
      <c r="AP14" s="432">
        <v>97</v>
      </c>
      <c r="AQ14" s="432">
        <v>96</v>
      </c>
      <c r="AR14" s="432">
        <v>91</v>
      </c>
      <c r="AS14" s="432">
        <v>90</v>
      </c>
      <c r="AT14" s="432">
        <v>81</v>
      </c>
      <c r="AU14" s="432">
        <v>76</v>
      </c>
      <c r="AV14" s="432">
        <v>74</v>
      </c>
      <c r="AW14" s="432">
        <v>75</v>
      </c>
      <c r="AX14" s="432">
        <v>77</v>
      </c>
      <c r="AY14" s="432">
        <v>77</v>
      </c>
      <c r="AZ14" s="432">
        <v>81</v>
      </c>
      <c r="BA14" s="432">
        <v>81</v>
      </c>
      <c r="BB14" s="432">
        <v>78</v>
      </c>
      <c r="BC14" s="432">
        <v>75</v>
      </c>
      <c r="BD14" s="432">
        <v>69</v>
      </c>
      <c r="BE14" s="432">
        <v>69</v>
      </c>
      <c r="BF14" s="432">
        <v>66</v>
      </c>
      <c r="BG14" s="400" t="s">
        <v>1385</v>
      </c>
      <c r="BH14" s="400" t="s">
        <v>1385</v>
      </c>
      <c r="BI14" s="400" t="s">
        <v>1385</v>
      </c>
      <c r="BJ14" s="400" t="s">
        <v>1385</v>
      </c>
      <c r="BK14" s="400" t="s">
        <v>1385</v>
      </c>
      <c r="BL14" s="400" t="s">
        <v>1385</v>
      </c>
      <c r="BM14" s="400" t="s">
        <v>1385</v>
      </c>
      <c r="BN14" s="400" t="s">
        <v>1385</v>
      </c>
      <c r="BO14" s="400" t="s">
        <v>1385</v>
      </c>
      <c r="BP14" s="400" t="s">
        <v>1385</v>
      </c>
      <c r="BQ14" s="400" t="s">
        <v>1385</v>
      </c>
      <c r="BR14" s="400" t="s">
        <v>1385</v>
      </c>
      <c r="BS14" s="400" t="s">
        <v>1385</v>
      </c>
      <c r="BT14" s="400" t="s">
        <v>1385</v>
      </c>
      <c r="BU14" s="400" t="s">
        <v>1385</v>
      </c>
      <c r="BV14" s="400" t="s">
        <v>1385</v>
      </c>
    </row>
    <row r="15" spans="1:74" s="597" customFormat="1" ht="11.1" customHeight="1" x14ac:dyDescent="0.2">
      <c r="A15" s="290" t="s">
        <v>1279</v>
      </c>
      <c r="B15" s="612" t="s">
        <v>1115</v>
      </c>
      <c r="C15" s="432">
        <v>99</v>
      </c>
      <c r="D15" s="432">
        <v>94</v>
      </c>
      <c r="E15" s="432">
        <v>94</v>
      </c>
      <c r="F15" s="432">
        <v>69</v>
      </c>
      <c r="G15" s="432">
        <v>33</v>
      </c>
      <c r="H15" s="432">
        <v>18</v>
      </c>
      <c r="I15" s="432">
        <v>18</v>
      </c>
      <c r="J15" s="432">
        <v>19</v>
      </c>
      <c r="K15" s="432">
        <v>18</v>
      </c>
      <c r="L15" s="432">
        <v>19</v>
      </c>
      <c r="M15" s="432">
        <v>20</v>
      </c>
      <c r="N15" s="432">
        <v>20</v>
      </c>
      <c r="O15" s="432">
        <v>20</v>
      </c>
      <c r="P15" s="432">
        <v>19</v>
      </c>
      <c r="Q15" s="432">
        <v>25</v>
      </c>
      <c r="R15" s="432">
        <v>27</v>
      </c>
      <c r="S15" s="432">
        <v>29</v>
      </c>
      <c r="T15" s="432">
        <v>31</v>
      </c>
      <c r="U15" s="432">
        <v>32</v>
      </c>
      <c r="V15" s="432">
        <v>39</v>
      </c>
      <c r="W15" s="432">
        <v>42</v>
      </c>
      <c r="X15" s="432">
        <v>43</v>
      </c>
      <c r="Y15" s="432">
        <v>47</v>
      </c>
      <c r="Z15" s="432">
        <v>52</v>
      </c>
      <c r="AA15" s="432">
        <v>53</v>
      </c>
      <c r="AB15" s="432">
        <v>64</v>
      </c>
      <c r="AC15" s="432">
        <v>67</v>
      </c>
      <c r="AD15" s="432">
        <v>58</v>
      </c>
      <c r="AE15" s="432">
        <v>75</v>
      </c>
      <c r="AF15" s="432">
        <v>75</v>
      </c>
      <c r="AG15" s="432">
        <v>75</v>
      </c>
      <c r="AH15" s="432">
        <v>76</v>
      </c>
      <c r="AI15" s="432">
        <v>78</v>
      </c>
      <c r="AJ15" s="432">
        <v>77</v>
      </c>
      <c r="AK15" s="432">
        <v>79</v>
      </c>
      <c r="AL15" s="432">
        <v>80</v>
      </c>
      <c r="AM15" s="432">
        <v>80</v>
      </c>
      <c r="AN15" s="432">
        <v>80</v>
      </c>
      <c r="AO15" s="432">
        <v>80</v>
      </c>
      <c r="AP15" s="432">
        <v>79</v>
      </c>
      <c r="AQ15" s="432">
        <v>74</v>
      </c>
      <c r="AR15" s="432">
        <v>70</v>
      </c>
      <c r="AS15" s="432">
        <v>70</v>
      </c>
      <c r="AT15" s="432">
        <v>68</v>
      </c>
      <c r="AU15" s="432">
        <v>64</v>
      </c>
      <c r="AV15" s="432">
        <v>67</v>
      </c>
      <c r="AW15" s="432">
        <v>67</v>
      </c>
      <c r="AX15" s="432">
        <v>66</v>
      </c>
      <c r="AY15" s="432">
        <v>68</v>
      </c>
      <c r="AZ15" s="432">
        <v>69</v>
      </c>
      <c r="BA15" s="432">
        <v>69</v>
      </c>
      <c r="BB15" s="432">
        <v>69</v>
      </c>
      <c r="BC15" s="432">
        <v>69</v>
      </c>
      <c r="BD15" s="432">
        <v>69</v>
      </c>
      <c r="BE15" s="432">
        <v>70</v>
      </c>
      <c r="BF15" s="432">
        <v>69</v>
      </c>
      <c r="BG15" s="400" t="s">
        <v>1385</v>
      </c>
      <c r="BH15" s="400" t="s">
        <v>1385</v>
      </c>
      <c r="BI15" s="400" t="s">
        <v>1385</v>
      </c>
      <c r="BJ15" s="400" t="s">
        <v>1385</v>
      </c>
      <c r="BK15" s="400" t="s">
        <v>1385</v>
      </c>
      <c r="BL15" s="400" t="s">
        <v>1385</v>
      </c>
      <c r="BM15" s="400" t="s">
        <v>1385</v>
      </c>
      <c r="BN15" s="400" t="s">
        <v>1385</v>
      </c>
      <c r="BO15" s="400" t="s">
        <v>1385</v>
      </c>
      <c r="BP15" s="400" t="s">
        <v>1385</v>
      </c>
      <c r="BQ15" s="400" t="s">
        <v>1385</v>
      </c>
      <c r="BR15" s="400" t="s">
        <v>1385</v>
      </c>
      <c r="BS15" s="400" t="s">
        <v>1385</v>
      </c>
      <c r="BT15" s="400" t="s">
        <v>1385</v>
      </c>
      <c r="BU15" s="400" t="s">
        <v>1385</v>
      </c>
      <c r="BV15" s="400" t="s">
        <v>1385</v>
      </c>
    </row>
    <row r="16" spans="1:74" ht="11.1" customHeight="1" x14ac:dyDescent="0.2">
      <c r="A16" s="290" t="s">
        <v>1280</v>
      </c>
      <c r="B16" s="612" t="s">
        <v>1117</v>
      </c>
      <c r="C16" s="432">
        <v>214</v>
      </c>
      <c r="D16" s="432">
        <v>196</v>
      </c>
      <c r="E16" s="432">
        <v>211</v>
      </c>
      <c r="F16" s="432">
        <v>123</v>
      </c>
      <c r="G16" s="432">
        <v>43</v>
      </c>
      <c r="H16" s="432">
        <v>23</v>
      </c>
      <c r="I16" s="432">
        <v>19</v>
      </c>
      <c r="J16" s="432">
        <v>18</v>
      </c>
      <c r="K16" s="432">
        <v>18</v>
      </c>
      <c r="L16" s="432">
        <v>27</v>
      </c>
      <c r="M16" s="432">
        <v>36</v>
      </c>
      <c r="N16" s="432">
        <v>40</v>
      </c>
      <c r="O16" s="432">
        <v>44</v>
      </c>
      <c r="P16" s="432">
        <v>39</v>
      </c>
      <c r="Q16" s="432">
        <v>47</v>
      </c>
      <c r="R16" s="432">
        <v>55</v>
      </c>
      <c r="S16" s="432">
        <v>54</v>
      </c>
      <c r="T16" s="432">
        <v>57</v>
      </c>
      <c r="U16" s="432">
        <v>58</v>
      </c>
      <c r="V16" s="432">
        <v>61</v>
      </c>
      <c r="W16" s="432">
        <v>62</v>
      </c>
      <c r="X16" s="432">
        <v>64</v>
      </c>
      <c r="Y16" s="432">
        <v>65</v>
      </c>
      <c r="Z16" s="432">
        <v>69</v>
      </c>
      <c r="AA16" s="432">
        <v>75</v>
      </c>
      <c r="AB16" s="432">
        <v>86</v>
      </c>
      <c r="AC16" s="432">
        <v>94</v>
      </c>
      <c r="AD16" s="432">
        <v>99</v>
      </c>
      <c r="AE16" s="432">
        <v>104</v>
      </c>
      <c r="AF16" s="432">
        <v>110</v>
      </c>
      <c r="AG16" s="432">
        <v>114</v>
      </c>
      <c r="AH16" s="432">
        <v>117</v>
      </c>
      <c r="AI16" s="432">
        <v>114</v>
      </c>
      <c r="AJ16" s="432">
        <v>114</v>
      </c>
      <c r="AK16" s="432">
        <v>114</v>
      </c>
      <c r="AL16" s="432">
        <v>116</v>
      </c>
      <c r="AM16" s="432">
        <v>117</v>
      </c>
      <c r="AN16" s="432">
        <v>118</v>
      </c>
      <c r="AO16" s="432">
        <v>118</v>
      </c>
      <c r="AP16" s="432">
        <v>112</v>
      </c>
      <c r="AQ16" s="432">
        <v>101</v>
      </c>
      <c r="AR16" s="432">
        <v>94</v>
      </c>
      <c r="AS16" s="432">
        <v>94</v>
      </c>
      <c r="AT16" s="432">
        <v>88</v>
      </c>
      <c r="AU16" s="432">
        <v>87</v>
      </c>
      <c r="AV16" s="432">
        <v>91</v>
      </c>
      <c r="AW16" s="432">
        <v>91</v>
      </c>
      <c r="AX16" s="432">
        <v>91</v>
      </c>
      <c r="AY16" s="432">
        <v>95</v>
      </c>
      <c r="AZ16" s="432">
        <v>94</v>
      </c>
      <c r="BA16" s="432">
        <v>97</v>
      </c>
      <c r="BB16" s="432">
        <v>99</v>
      </c>
      <c r="BC16" s="432">
        <v>94</v>
      </c>
      <c r="BD16" s="432">
        <v>92</v>
      </c>
      <c r="BE16" s="432">
        <v>90</v>
      </c>
      <c r="BF16" s="432">
        <v>91</v>
      </c>
      <c r="BG16" s="400" t="s">
        <v>1385</v>
      </c>
      <c r="BH16" s="400" t="s">
        <v>1385</v>
      </c>
      <c r="BI16" s="400" t="s">
        <v>1385</v>
      </c>
      <c r="BJ16" s="400" t="s">
        <v>1385</v>
      </c>
      <c r="BK16" s="400" t="s">
        <v>1385</v>
      </c>
      <c r="BL16" s="400" t="s">
        <v>1385</v>
      </c>
      <c r="BM16" s="400" t="s">
        <v>1385</v>
      </c>
      <c r="BN16" s="400" t="s">
        <v>1385</v>
      </c>
      <c r="BO16" s="400" t="s">
        <v>1385</v>
      </c>
      <c r="BP16" s="400" t="s">
        <v>1385</v>
      </c>
      <c r="BQ16" s="400" t="s">
        <v>1385</v>
      </c>
      <c r="BR16" s="400" t="s">
        <v>1385</v>
      </c>
      <c r="BS16" s="400" t="s">
        <v>1385</v>
      </c>
      <c r="BT16" s="400" t="s">
        <v>1385</v>
      </c>
      <c r="BU16" s="400" t="s">
        <v>1385</v>
      </c>
      <c r="BV16" s="400" t="s">
        <v>1385</v>
      </c>
    </row>
    <row r="17" spans="1:74" ht="11.1" customHeight="1" x14ac:dyDescent="0.2">
      <c r="A17" s="290" t="s">
        <v>1281</v>
      </c>
      <c r="B17" s="612" t="s">
        <v>1119</v>
      </c>
      <c r="C17" s="432">
        <v>42</v>
      </c>
      <c r="D17" s="432">
        <v>34</v>
      </c>
      <c r="E17" s="432">
        <v>40</v>
      </c>
      <c r="F17" s="432">
        <v>35</v>
      </c>
      <c r="G17" s="432">
        <v>36</v>
      </c>
      <c r="H17" s="432">
        <v>30</v>
      </c>
      <c r="I17" s="432">
        <v>28</v>
      </c>
      <c r="J17" s="432">
        <v>33</v>
      </c>
      <c r="K17" s="432">
        <v>35</v>
      </c>
      <c r="L17" s="432">
        <v>36</v>
      </c>
      <c r="M17" s="432">
        <v>37</v>
      </c>
      <c r="N17" s="432">
        <v>39</v>
      </c>
      <c r="O17" s="432">
        <v>42</v>
      </c>
      <c r="P17" s="432">
        <v>43</v>
      </c>
      <c r="Q17" s="432">
        <v>46</v>
      </c>
      <c r="R17" s="432">
        <v>46</v>
      </c>
      <c r="S17" s="432">
        <v>47</v>
      </c>
      <c r="T17" s="432">
        <v>48</v>
      </c>
      <c r="U17" s="432">
        <v>49</v>
      </c>
      <c r="V17" s="432">
        <v>47</v>
      </c>
      <c r="W17" s="432">
        <v>49</v>
      </c>
      <c r="X17" s="432">
        <v>48</v>
      </c>
      <c r="Y17" s="432">
        <v>49</v>
      </c>
      <c r="Z17" s="432">
        <v>51</v>
      </c>
      <c r="AA17" s="432">
        <v>55</v>
      </c>
      <c r="AB17" s="432">
        <v>59</v>
      </c>
      <c r="AC17" s="432">
        <v>67</v>
      </c>
      <c r="AD17" s="432">
        <v>70</v>
      </c>
      <c r="AE17" s="432">
        <v>72</v>
      </c>
      <c r="AF17" s="432">
        <v>73</v>
      </c>
      <c r="AG17" s="432">
        <v>73</v>
      </c>
      <c r="AH17" s="432">
        <v>74</v>
      </c>
      <c r="AI17" s="432">
        <v>76</v>
      </c>
      <c r="AJ17" s="432">
        <v>75</v>
      </c>
      <c r="AK17" s="432">
        <v>74</v>
      </c>
      <c r="AL17" s="432">
        <v>74</v>
      </c>
      <c r="AM17" s="432">
        <v>73</v>
      </c>
      <c r="AN17" s="432">
        <v>74</v>
      </c>
      <c r="AO17" s="432">
        <v>74</v>
      </c>
      <c r="AP17" s="432">
        <v>71</v>
      </c>
      <c r="AQ17" s="432">
        <v>65</v>
      </c>
      <c r="AR17" s="432">
        <v>56</v>
      </c>
      <c r="AS17" s="432">
        <v>51</v>
      </c>
      <c r="AT17" s="432">
        <v>50</v>
      </c>
      <c r="AU17" s="432">
        <v>47</v>
      </c>
      <c r="AV17" s="432">
        <v>45</v>
      </c>
      <c r="AW17" s="432">
        <v>43</v>
      </c>
      <c r="AX17" s="432">
        <v>45</v>
      </c>
      <c r="AY17" s="432">
        <v>44</v>
      </c>
      <c r="AZ17" s="432">
        <v>42</v>
      </c>
      <c r="BA17" s="432">
        <v>38</v>
      </c>
      <c r="BB17" s="432">
        <v>34</v>
      </c>
      <c r="BC17" s="432">
        <v>34</v>
      </c>
      <c r="BD17" s="432">
        <v>35</v>
      </c>
      <c r="BE17" s="432">
        <v>35</v>
      </c>
      <c r="BF17" s="432">
        <v>36</v>
      </c>
      <c r="BG17" s="400" t="s">
        <v>1385</v>
      </c>
      <c r="BH17" s="400" t="s">
        <v>1385</v>
      </c>
      <c r="BI17" s="400" t="s">
        <v>1385</v>
      </c>
      <c r="BJ17" s="400" t="s">
        <v>1385</v>
      </c>
      <c r="BK17" s="400" t="s">
        <v>1385</v>
      </c>
      <c r="BL17" s="400" t="s">
        <v>1385</v>
      </c>
      <c r="BM17" s="400" t="s">
        <v>1385</v>
      </c>
      <c r="BN17" s="400" t="s">
        <v>1385</v>
      </c>
      <c r="BO17" s="400" t="s">
        <v>1385</v>
      </c>
      <c r="BP17" s="400" t="s">
        <v>1385</v>
      </c>
      <c r="BQ17" s="400" t="s">
        <v>1385</v>
      </c>
      <c r="BR17" s="400" t="s">
        <v>1385</v>
      </c>
      <c r="BS17" s="400" t="s">
        <v>1385</v>
      </c>
      <c r="BT17" s="400" t="s">
        <v>1385</v>
      </c>
      <c r="BU17" s="400" t="s">
        <v>1385</v>
      </c>
      <c r="BV17" s="400" t="s">
        <v>1385</v>
      </c>
    </row>
    <row r="18" spans="1:74" ht="11.1" customHeight="1" x14ac:dyDescent="0.2">
      <c r="A18" s="290" t="s">
        <v>1282</v>
      </c>
      <c r="B18" s="612" t="s">
        <v>1121</v>
      </c>
      <c r="C18" s="432">
        <v>451</v>
      </c>
      <c r="D18" s="432">
        <v>466</v>
      </c>
      <c r="E18" s="432">
        <v>463</v>
      </c>
      <c r="F18" s="432">
        <v>333</v>
      </c>
      <c r="G18" s="432">
        <v>201</v>
      </c>
      <c r="H18" s="432">
        <v>152</v>
      </c>
      <c r="I18" s="432">
        <v>142</v>
      </c>
      <c r="J18" s="432">
        <v>142</v>
      </c>
      <c r="K18" s="432">
        <v>150</v>
      </c>
      <c r="L18" s="432">
        <v>162</v>
      </c>
      <c r="M18" s="432">
        <v>189</v>
      </c>
      <c r="N18" s="432">
        <v>207</v>
      </c>
      <c r="O18" s="432">
        <v>222</v>
      </c>
      <c r="P18" s="432">
        <v>246</v>
      </c>
      <c r="Q18" s="432">
        <v>261</v>
      </c>
      <c r="R18" s="432">
        <v>273</v>
      </c>
      <c r="S18" s="432">
        <v>283</v>
      </c>
      <c r="T18" s="432">
        <v>291</v>
      </c>
      <c r="U18" s="432">
        <v>297</v>
      </c>
      <c r="V18" s="432">
        <v>305</v>
      </c>
      <c r="W18" s="432">
        <v>320</v>
      </c>
      <c r="X18" s="432">
        <v>335</v>
      </c>
      <c r="Y18" s="432">
        <v>347</v>
      </c>
      <c r="Z18" s="432">
        <v>368</v>
      </c>
      <c r="AA18" s="432">
        <v>376</v>
      </c>
      <c r="AB18" s="432">
        <v>391</v>
      </c>
      <c r="AC18" s="432">
        <v>409</v>
      </c>
      <c r="AD18" s="432">
        <v>433</v>
      </c>
      <c r="AE18" s="432">
        <v>446</v>
      </c>
      <c r="AF18" s="432">
        <v>459</v>
      </c>
      <c r="AG18" s="432">
        <v>465</v>
      </c>
      <c r="AH18" s="432">
        <v>465</v>
      </c>
      <c r="AI18" s="432">
        <v>459</v>
      </c>
      <c r="AJ18" s="432">
        <v>463</v>
      </c>
      <c r="AK18" s="432">
        <v>467</v>
      </c>
      <c r="AL18" s="432">
        <v>468</v>
      </c>
      <c r="AM18" s="432">
        <v>474</v>
      </c>
      <c r="AN18" s="432">
        <v>474</v>
      </c>
      <c r="AO18" s="432">
        <v>470</v>
      </c>
      <c r="AP18" s="432">
        <v>477</v>
      </c>
      <c r="AQ18" s="432">
        <v>472</v>
      </c>
      <c r="AR18" s="432">
        <v>463</v>
      </c>
      <c r="AS18" s="432">
        <v>463</v>
      </c>
      <c r="AT18" s="432">
        <v>451</v>
      </c>
      <c r="AU18" s="432">
        <v>442</v>
      </c>
      <c r="AV18" s="432">
        <v>438</v>
      </c>
      <c r="AW18" s="432">
        <v>438</v>
      </c>
      <c r="AX18" s="432">
        <v>438</v>
      </c>
      <c r="AY18" s="432">
        <v>437</v>
      </c>
      <c r="AZ18" s="432">
        <v>440</v>
      </c>
      <c r="BA18" s="432">
        <v>444</v>
      </c>
      <c r="BB18" s="432">
        <v>448</v>
      </c>
      <c r="BC18" s="432">
        <v>440</v>
      </c>
      <c r="BD18" s="432">
        <v>436</v>
      </c>
      <c r="BE18" s="432">
        <v>433</v>
      </c>
      <c r="BF18" s="432">
        <v>430</v>
      </c>
      <c r="BG18" s="400" t="s">
        <v>1385</v>
      </c>
      <c r="BH18" s="400" t="s">
        <v>1385</v>
      </c>
      <c r="BI18" s="400" t="s">
        <v>1385</v>
      </c>
      <c r="BJ18" s="400" t="s">
        <v>1385</v>
      </c>
      <c r="BK18" s="400" t="s">
        <v>1385</v>
      </c>
      <c r="BL18" s="400" t="s">
        <v>1385</v>
      </c>
      <c r="BM18" s="400" t="s">
        <v>1385</v>
      </c>
      <c r="BN18" s="400" t="s">
        <v>1385</v>
      </c>
      <c r="BO18" s="400" t="s">
        <v>1385</v>
      </c>
      <c r="BP18" s="400" t="s">
        <v>1385</v>
      </c>
      <c r="BQ18" s="400" t="s">
        <v>1385</v>
      </c>
      <c r="BR18" s="400" t="s">
        <v>1385</v>
      </c>
      <c r="BS18" s="400" t="s">
        <v>1385</v>
      </c>
      <c r="BT18" s="400" t="s">
        <v>1385</v>
      </c>
      <c r="BU18" s="400" t="s">
        <v>1385</v>
      </c>
      <c r="BV18" s="400" t="s">
        <v>1385</v>
      </c>
    </row>
    <row r="19" spans="1:74" ht="11.1" customHeight="1" x14ac:dyDescent="0.2">
      <c r="A19" s="290" t="s">
        <v>1283</v>
      </c>
      <c r="B19" s="612" t="s">
        <v>1276</v>
      </c>
      <c r="C19" s="432">
        <v>253</v>
      </c>
      <c r="D19" s="432">
        <v>237</v>
      </c>
      <c r="E19" s="432">
        <v>249</v>
      </c>
      <c r="F19" s="432">
        <v>140</v>
      </c>
      <c r="G19" s="432">
        <v>69</v>
      </c>
      <c r="H19" s="432">
        <v>57</v>
      </c>
      <c r="I19" s="432">
        <v>47</v>
      </c>
      <c r="J19" s="432">
        <v>46</v>
      </c>
      <c r="K19" s="432">
        <v>47</v>
      </c>
      <c r="L19" s="432">
        <v>55</v>
      </c>
      <c r="M19" s="432">
        <v>57</v>
      </c>
      <c r="N19" s="432">
        <v>67</v>
      </c>
      <c r="O19" s="432">
        <v>107</v>
      </c>
      <c r="P19" s="432">
        <v>99</v>
      </c>
      <c r="Q19" s="432">
        <v>105</v>
      </c>
      <c r="R19" s="432">
        <v>133</v>
      </c>
      <c r="S19" s="432">
        <v>140</v>
      </c>
      <c r="T19" s="432">
        <v>159</v>
      </c>
      <c r="U19" s="432">
        <v>185</v>
      </c>
      <c r="V19" s="432">
        <v>207</v>
      </c>
      <c r="W19" s="432">
        <v>213</v>
      </c>
      <c r="X19" s="432">
        <v>227</v>
      </c>
      <c r="Y19" s="432">
        <v>236</v>
      </c>
      <c r="Z19" s="432">
        <v>226</v>
      </c>
      <c r="AA19" s="432">
        <v>217</v>
      </c>
      <c r="AB19" s="432">
        <v>228</v>
      </c>
      <c r="AC19" s="432">
        <v>233</v>
      </c>
      <c r="AD19" s="432">
        <v>242</v>
      </c>
      <c r="AE19" s="432">
        <v>259</v>
      </c>
      <c r="AF19" s="432">
        <v>279</v>
      </c>
      <c r="AG19" s="432">
        <v>304</v>
      </c>
      <c r="AH19" s="432">
        <v>316</v>
      </c>
      <c r="AI19" s="432">
        <v>324</v>
      </c>
      <c r="AJ19" s="432">
        <v>330</v>
      </c>
      <c r="AK19" s="432">
        <v>337</v>
      </c>
      <c r="AL19" s="432">
        <v>332</v>
      </c>
      <c r="AM19" s="432">
        <v>291</v>
      </c>
      <c r="AN19" s="432">
        <v>262</v>
      </c>
      <c r="AO19" s="432">
        <v>262</v>
      </c>
      <c r="AP19" s="432">
        <v>263</v>
      </c>
      <c r="AQ19" s="432">
        <v>263</v>
      </c>
      <c r="AR19" s="432">
        <v>240</v>
      </c>
      <c r="AS19" s="432">
        <v>242</v>
      </c>
      <c r="AT19" s="432">
        <v>241</v>
      </c>
      <c r="AU19" s="432">
        <v>236</v>
      </c>
      <c r="AV19" s="432">
        <v>224</v>
      </c>
      <c r="AW19" s="432">
        <v>221</v>
      </c>
      <c r="AX19" s="432">
        <v>216</v>
      </c>
      <c r="AY19" s="432">
        <v>204</v>
      </c>
      <c r="AZ19" s="432">
        <v>202</v>
      </c>
      <c r="BA19" s="432">
        <v>196</v>
      </c>
      <c r="BB19" s="432">
        <v>191</v>
      </c>
      <c r="BC19" s="432">
        <v>184</v>
      </c>
      <c r="BD19" s="432">
        <v>176</v>
      </c>
      <c r="BE19" s="432">
        <v>178</v>
      </c>
      <c r="BF19" s="432">
        <v>174</v>
      </c>
      <c r="BG19" s="400" t="s">
        <v>1385</v>
      </c>
      <c r="BH19" s="400" t="s">
        <v>1385</v>
      </c>
      <c r="BI19" s="400" t="s">
        <v>1385</v>
      </c>
      <c r="BJ19" s="400" t="s">
        <v>1385</v>
      </c>
      <c r="BK19" s="400" t="s">
        <v>1385</v>
      </c>
      <c r="BL19" s="400" t="s">
        <v>1385</v>
      </c>
      <c r="BM19" s="400" t="s">
        <v>1385</v>
      </c>
      <c r="BN19" s="400" t="s">
        <v>1385</v>
      </c>
      <c r="BO19" s="400" t="s">
        <v>1385</v>
      </c>
      <c r="BP19" s="400" t="s">
        <v>1385</v>
      </c>
      <c r="BQ19" s="400" t="s">
        <v>1385</v>
      </c>
      <c r="BR19" s="400" t="s">
        <v>1385</v>
      </c>
      <c r="BS19" s="400" t="s">
        <v>1385</v>
      </c>
      <c r="BT19" s="400" t="s">
        <v>1385</v>
      </c>
      <c r="BU19" s="400" t="s">
        <v>1385</v>
      </c>
      <c r="BV19" s="400" t="s">
        <v>1385</v>
      </c>
    </row>
    <row r="20" spans="1:74" ht="11.1" customHeight="1" x14ac:dyDescent="0.2">
      <c r="A20" s="290"/>
      <c r="B20" s="682"/>
      <c r="C20" s="432"/>
      <c r="D20" s="432"/>
      <c r="E20" s="432"/>
      <c r="F20" s="432"/>
      <c r="G20" s="432"/>
      <c r="H20" s="432"/>
      <c r="I20" s="432"/>
      <c r="J20" s="432"/>
      <c r="K20" s="432"/>
      <c r="L20" s="432"/>
      <c r="M20" s="432"/>
      <c r="N20" s="432"/>
      <c r="O20" s="432"/>
      <c r="P20" s="432"/>
      <c r="Q20" s="432"/>
      <c r="R20" s="432"/>
      <c r="S20" s="432"/>
      <c r="T20" s="432"/>
      <c r="U20" s="432"/>
      <c r="V20" s="432"/>
      <c r="W20" s="432"/>
      <c r="X20" s="432"/>
      <c r="Y20" s="432"/>
      <c r="Z20" s="432"/>
      <c r="AA20" s="432"/>
      <c r="AB20" s="432"/>
      <c r="AC20" s="432"/>
      <c r="AD20" s="432"/>
      <c r="AE20" s="432"/>
      <c r="AF20" s="432"/>
      <c r="AG20" s="432"/>
      <c r="AH20" s="432"/>
      <c r="AI20" s="432"/>
      <c r="AJ20" s="432"/>
      <c r="AK20" s="432"/>
      <c r="AL20" s="432"/>
      <c r="AM20" s="432"/>
      <c r="AN20" s="432"/>
      <c r="AO20" s="432"/>
      <c r="AP20" s="432"/>
      <c r="AQ20" s="432"/>
      <c r="AR20" s="432"/>
      <c r="AS20" s="432"/>
      <c r="AT20" s="432"/>
      <c r="AU20" s="432"/>
      <c r="AV20" s="432"/>
      <c r="AW20" s="432"/>
      <c r="AX20" s="432"/>
      <c r="AY20" s="432"/>
      <c r="AZ20" s="432"/>
      <c r="BA20" s="432"/>
      <c r="BB20" s="432"/>
      <c r="BC20" s="432"/>
      <c r="BD20" s="432"/>
      <c r="BE20" s="432"/>
      <c r="BF20" s="432"/>
      <c r="BG20" s="398"/>
      <c r="BH20" s="398"/>
      <c r="BI20" s="398"/>
      <c r="BJ20" s="398"/>
      <c r="BK20" s="398"/>
      <c r="BL20" s="398"/>
      <c r="BM20" s="398"/>
      <c r="BN20" s="398"/>
      <c r="BO20" s="398"/>
      <c r="BP20" s="398"/>
      <c r="BQ20" s="398"/>
      <c r="BR20" s="398"/>
      <c r="BS20" s="398"/>
      <c r="BT20" s="398"/>
      <c r="BU20" s="398"/>
      <c r="BV20" s="398"/>
    </row>
    <row r="21" spans="1:74" ht="11.1" customHeight="1" x14ac:dyDescent="0.2">
      <c r="A21" s="290"/>
      <c r="B21" s="37" t="s">
        <v>1284</v>
      </c>
      <c r="C21" s="432"/>
      <c r="D21" s="432"/>
      <c r="E21" s="432"/>
      <c r="F21" s="432"/>
      <c r="G21" s="432"/>
      <c r="H21" s="432"/>
      <c r="I21" s="432"/>
      <c r="J21" s="432"/>
      <c r="K21" s="432"/>
      <c r="L21" s="432"/>
      <c r="M21" s="432"/>
      <c r="N21" s="432"/>
      <c r="O21" s="432"/>
      <c r="P21" s="432"/>
      <c r="Q21" s="432"/>
      <c r="R21" s="432"/>
      <c r="S21" s="432"/>
      <c r="T21" s="432"/>
      <c r="U21" s="432"/>
      <c r="V21" s="432"/>
      <c r="W21" s="432"/>
      <c r="X21" s="432"/>
      <c r="Y21" s="432"/>
      <c r="Z21" s="432"/>
      <c r="AA21" s="432"/>
      <c r="AB21" s="432"/>
      <c r="AC21" s="432"/>
      <c r="AD21" s="432"/>
      <c r="AE21" s="432"/>
      <c r="AF21" s="432"/>
      <c r="AG21" s="432"/>
      <c r="AH21" s="432"/>
      <c r="AI21" s="432"/>
      <c r="AJ21" s="432"/>
      <c r="AK21" s="432"/>
      <c r="AL21" s="432"/>
      <c r="AM21" s="432"/>
      <c r="AN21" s="432"/>
      <c r="AO21" s="432"/>
      <c r="AP21" s="432"/>
      <c r="AQ21" s="432"/>
      <c r="AR21" s="432"/>
      <c r="AS21" s="432"/>
      <c r="AT21" s="432"/>
      <c r="AU21" s="432"/>
      <c r="AV21" s="432"/>
      <c r="AW21" s="432"/>
      <c r="AX21" s="432"/>
      <c r="AY21" s="432"/>
      <c r="AZ21" s="432"/>
      <c r="BA21" s="432"/>
      <c r="BB21" s="432"/>
      <c r="BC21" s="432"/>
      <c r="BD21" s="432"/>
      <c r="BE21" s="432"/>
      <c r="BF21" s="432"/>
      <c r="BG21" s="398"/>
      <c r="BH21" s="398"/>
      <c r="BI21" s="398"/>
      <c r="BJ21" s="398"/>
      <c r="BK21" s="398"/>
      <c r="BL21" s="398"/>
      <c r="BM21" s="398"/>
      <c r="BN21" s="398"/>
      <c r="BO21" s="398"/>
      <c r="BP21" s="398"/>
      <c r="BQ21" s="398"/>
      <c r="BR21" s="398"/>
      <c r="BS21" s="398"/>
      <c r="BT21" s="398"/>
      <c r="BU21" s="398"/>
      <c r="BV21" s="398"/>
    </row>
    <row r="22" spans="1:74" ht="11.1" customHeight="1" x14ac:dyDescent="0.2">
      <c r="A22" s="290" t="s">
        <v>1285</v>
      </c>
      <c r="B22" s="612" t="s">
        <v>1113</v>
      </c>
      <c r="C22" s="521">
        <v>1.7870999999999999</v>
      </c>
      <c r="D22" s="521">
        <v>1.5959000000000001</v>
      </c>
      <c r="E22" s="521">
        <v>1.9149</v>
      </c>
      <c r="F22" s="521">
        <v>1.9775</v>
      </c>
      <c r="G22" s="521">
        <v>1.7104999999999999</v>
      </c>
      <c r="H22" s="521">
        <v>1.726</v>
      </c>
      <c r="I22" s="521">
        <v>1.8372999999999999</v>
      </c>
      <c r="J22" s="521">
        <v>1.9032</v>
      </c>
      <c r="K22" s="521">
        <v>1.871</v>
      </c>
      <c r="L22" s="521">
        <v>1.8552999999999999</v>
      </c>
      <c r="M22" s="521">
        <v>1.8536999999999999</v>
      </c>
      <c r="N22" s="521">
        <v>1.875</v>
      </c>
      <c r="O22" s="521">
        <v>1.8529</v>
      </c>
      <c r="P22" s="521">
        <v>1.7718</v>
      </c>
      <c r="Q22" s="521">
        <v>1.7547999999999999</v>
      </c>
      <c r="R22" s="521">
        <v>1.7602</v>
      </c>
      <c r="S22" s="521">
        <v>1.8089</v>
      </c>
      <c r="T22" s="521">
        <v>1.8873</v>
      </c>
      <c r="U22" s="521">
        <v>1.8182</v>
      </c>
      <c r="V22" s="521">
        <v>1.7749999999999999</v>
      </c>
      <c r="W22" s="521">
        <v>1.8065</v>
      </c>
      <c r="X22" s="521">
        <v>1.8158000000000001</v>
      </c>
      <c r="Y22" s="521">
        <v>1.7722</v>
      </c>
      <c r="Z22" s="521">
        <v>1.7909999999999999</v>
      </c>
      <c r="AA22" s="521">
        <v>1.8011999999999999</v>
      </c>
      <c r="AB22" s="521">
        <v>1.871</v>
      </c>
      <c r="AC22" s="521">
        <v>1.8736999999999999</v>
      </c>
      <c r="AD22" s="521">
        <v>1.8648</v>
      </c>
      <c r="AE22" s="521">
        <v>1.8627</v>
      </c>
      <c r="AF22" s="521">
        <v>1.8627</v>
      </c>
      <c r="AG22" s="521">
        <v>1.9056999999999999</v>
      </c>
      <c r="AH22" s="521">
        <v>1.9048</v>
      </c>
      <c r="AI22" s="521">
        <v>1.8987000000000001</v>
      </c>
      <c r="AJ22" s="521">
        <v>1.8947000000000001</v>
      </c>
      <c r="AK22" s="521">
        <v>1.8755999999999999</v>
      </c>
      <c r="AL22" s="521">
        <v>1.8846000000000001</v>
      </c>
      <c r="AM22" s="521">
        <v>1.8846000000000001</v>
      </c>
      <c r="AN22" s="521">
        <v>1.8927</v>
      </c>
      <c r="AO22" s="521">
        <v>1.9094</v>
      </c>
      <c r="AP22" s="521">
        <v>1.8835</v>
      </c>
      <c r="AQ22" s="521">
        <v>1.92</v>
      </c>
      <c r="AR22" s="521">
        <v>1.8802000000000001</v>
      </c>
      <c r="AS22" s="521">
        <v>1.8947000000000001</v>
      </c>
      <c r="AT22" s="521">
        <v>1.9058999999999999</v>
      </c>
      <c r="AU22" s="521">
        <v>1.9</v>
      </c>
      <c r="AV22" s="521">
        <v>1.8974</v>
      </c>
      <c r="AW22" s="521">
        <v>1.8868</v>
      </c>
      <c r="AX22" s="521">
        <v>1.8966000000000001</v>
      </c>
      <c r="AY22" s="521">
        <v>1.8779999999999999</v>
      </c>
      <c r="AZ22" s="521">
        <v>1.8728</v>
      </c>
      <c r="BA22" s="521">
        <v>1.8836999999999999</v>
      </c>
      <c r="BB22" s="521">
        <v>1.8909</v>
      </c>
      <c r="BC22" s="521">
        <v>1.9231</v>
      </c>
      <c r="BD22" s="521">
        <v>1.9167000000000001</v>
      </c>
      <c r="BE22" s="521">
        <v>1.8904000000000001</v>
      </c>
      <c r="BF22" s="521">
        <v>1.8592</v>
      </c>
      <c r="BG22" s="400" t="s">
        <v>1385</v>
      </c>
      <c r="BH22" s="400" t="s">
        <v>1385</v>
      </c>
      <c r="BI22" s="400" t="s">
        <v>1385</v>
      </c>
      <c r="BJ22" s="400" t="s">
        <v>1385</v>
      </c>
      <c r="BK22" s="400" t="s">
        <v>1385</v>
      </c>
      <c r="BL22" s="400" t="s">
        <v>1385</v>
      </c>
      <c r="BM22" s="400" t="s">
        <v>1385</v>
      </c>
      <c r="BN22" s="400" t="s">
        <v>1385</v>
      </c>
      <c r="BO22" s="400" t="s">
        <v>1385</v>
      </c>
      <c r="BP22" s="400" t="s">
        <v>1385</v>
      </c>
      <c r="BQ22" s="400" t="s">
        <v>1385</v>
      </c>
      <c r="BR22" s="400" t="s">
        <v>1385</v>
      </c>
      <c r="BS22" s="400" t="s">
        <v>1385</v>
      </c>
      <c r="BT22" s="400" t="s">
        <v>1385</v>
      </c>
      <c r="BU22" s="400" t="s">
        <v>1385</v>
      </c>
      <c r="BV22" s="400" t="s">
        <v>1385</v>
      </c>
    </row>
    <row r="23" spans="1:74" ht="11.1" customHeight="1" x14ac:dyDescent="0.2">
      <c r="A23" s="290" t="s">
        <v>1286</v>
      </c>
      <c r="B23" s="612" t="s">
        <v>1115</v>
      </c>
      <c r="C23" s="521">
        <v>1.9037999999999999</v>
      </c>
      <c r="D23" s="521">
        <v>1.7736000000000001</v>
      </c>
      <c r="E23" s="521">
        <v>1.8431</v>
      </c>
      <c r="F23" s="521">
        <v>1.9034</v>
      </c>
      <c r="G23" s="521">
        <v>1.875</v>
      </c>
      <c r="H23" s="521">
        <v>1.6744000000000001</v>
      </c>
      <c r="I23" s="521">
        <v>1.7646999999999999</v>
      </c>
      <c r="J23" s="521">
        <v>1.8095000000000001</v>
      </c>
      <c r="K23" s="521">
        <v>1.8947000000000001</v>
      </c>
      <c r="L23" s="521">
        <v>1.6378999999999999</v>
      </c>
      <c r="M23" s="521">
        <v>1.7391000000000001</v>
      </c>
      <c r="N23" s="521">
        <v>1.8182</v>
      </c>
      <c r="O23" s="521">
        <v>1.8182</v>
      </c>
      <c r="P23" s="521">
        <v>1.4339999999999999</v>
      </c>
      <c r="Q23" s="521">
        <v>1.9231</v>
      </c>
      <c r="R23" s="521">
        <v>1.8492999999999999</v>
      </c>
      <c r="S23" s="521">
        <v>1.8412999999999999</v>
      </c>
      <c r="T23" s="521">
        <v>1.8788</v>
      </c>
      <c r="U23" s="521">
        <v>1.7582</v>
      </c>
      <c r="V23" s="521">
        <v>1.7930999999999999</v>
      </c>
      <c r="W23" s="521">
        <v>1.8261000000000001</v>
      </c>
      <c r="X23" s="521">
        <v>1.8533999999999999</v>
      </c>
      <c r="Y23" s="521">
        <v>1.899</v>
      </c>
      <c r="Z23" s="521">
        <v>1.9258999999999999</v>
      </c>
      <c r="AA23" s="521">
        <v>1.9630000000000001</v>
      </c>
      <c r="AB23" s="521">
        <v>1.9248000000000001</v>
      </c>
      <c r="AC23" s="521">
        <v>1.9852000000000001</v>
      </c>
      <c r="AD23" s="521">
        <v>1.6667000000000001</v>
      </c>
      <c r="AE23" s="521">
        <v>1.9867999999999999</v>
      </c>
      <c r="AF23" s="521">
        <v>1.9737</v>
      </c>
      <c r="AG23" s="521">
        <v>1.9737</v>
      </c>
      <c r="AH23" s="521">
        <v>1.9487000000000001</v>
      </c>
      <c r="AI23" s="521">
        <v>1.95</v>
      </c>
      <c r="AJ23" s="521">
        <v>1.9618</v>
      </c>
      <c r="AK23" s="521">
        <v>1.9505999999999999</v>
      </c>
      <c r="AL23" s="521">
        <v>1.9608000000000001</v>
      </c>
      <c r="AM23" s="521">
        <v>1.9512</v>
      </c>
      <c r="AN23" s="521">
        <v>1.9512</v>
      </c>
      <c r="AO23" s="521">
        <v>1.9512</v>
      </c>
      <c r="AP23" s="521">
        <v>1.9874000000000001</v>
      </c>
      <c r="AQ23" s="521">
        <v>1.9865999999999999</v>
      </c>
      <c r="AR23" s="521">
        <v>1.9774</v>
      </c>
      <c r="AS23" s="521">
        <v>2.0144000000000002</v>
      </c>
      <c r="AT23" s="521">
        <v>2</v>
      </c>
      <c r="AU23" s="521">
        <v>1.9753000000000001</v>
      </c>
      <c r="AV23" s="521">
        <v>2.0457999999999998</v>
      </c>
      <c r="AW23" s="521">
        <v>2.0615000000000001</v>
      </c>
      <c r="AX23" s="521">
        <v>2.0369999999999999</v>
      </c>
      <c r="AY23" s="521">
        <v>2.0299</v>
      </c>
      <c r="AZ23" s="521">
        <v>2.0293999999999999</v>
      </c>
      <c r="BA23" s="521">
        <v>2.0293999999999999</v>
      </c>
      <c r="BB23" s="521">
        <v>2.0293999999999999</v>
      </c>
      <c r="BC23" s="521">
        <v>2.0293999999999999</v>
      </c>
      <c r="BD23" s="521">
        <v>2</v>
      </c>
      <c r="BE23" s="521">
        <v>1.9858</v>
      </c>
      <c r="BF23" s="521">
        <v>1.9437</v>
      </c>
      <c r="BG23" s="400" t="s">
        <v>1385</v>
      </c>
      <c r="BH23" s="400" t="s">
        <v>1385</v>
      </c>
      <c r="BI23" s="400" t="s">
        <v>1385</v>
      </c>
      <c r="BJ23" s="400" t="s">
        <v>1385</v>
      </c>
      <c r="BK23" s="400" t="s">
        <v>1385</v>
      </c>
      <c r="BL23" s="400" t="s">
        <v>1385</v>
      </c>
      <c r="BM23" s="400" t="s">
        <v>1385</v>
      </c>
      <c r="BN23" s="400" t="s">
        <v>1385</v>
      </c>
      <c r="BO23" s="400" t="s">
        <v>1385</v>
      </c>
      <c r="BP23" s="400" t="s">
        <v>1385</v>
      </c>
      <c r="BQ23" s="400" t="s">
        <v>1385</v>
      </c>
      <c r="BR23" s="400" t="s">
        <v>1385</v>
      </c>
      <c r="BS23" s="400" t="s">
        <v>1385</v>
      </c>
      <c r="BT23" s="400" t="s">
        <v>1385</v>
      </c>
      <c r="BU23" s="400" t="s">
        <v>1385</v>
      </c>
      <c r="BV23" s="400" t="s">
        <v>1385</v>
      </c>
    </row>
    <row r="24" spans="1:74" ht="11.1" customHeight="1" x14ac:dyDescent="0.2">
      <c r="A24" s="290" t="s">
        <v>1287</v>
      </c>
      <c r="B24" s="612" t="s">
        <v>1117</v>
      </c>
      <c r="C24" s="521">
        <v>2.7296</v>
      </c>
      <c r="D24" s="521">
        <v>2.4272</v>
      </c>
      <c r="E24" s="521">
        <v>2.7582</v>
      </c>
      <c r="F24" s="521">
        <v>2.4478</v>
      </c>
      <c r="G24" s="521">
        <v>1.5357000000000001</v>
      </c>
      <c r="H24" s="521">
        <v>1.5333000000000001</v>
      </c>
      <c r="I24" s="521">
        <v>1.5573999999999999</v>
      </c>
      <c r="J24" s="521">
        <v>1.8</v>
      </c>
      <c r="K24" s="521">
        <v>1.8</v>
      </c>
      <c r="L24" s="521">
        <v>1.5168999999999999</v>
      </c>
      <c r="M24" s="521">
        <v>1.4544999999999999</v>
      </c>
      <c r="N24" s="521">
        <v>1.4158999999999999</v>
      </c>
      <c r="O24" s="521">
        <v>1.4864999999999999</v>
      </c>
      <c r="P24" s="521">
        <v>1.2786999999999999</v>
      </c>
      <c r="Q24" s="521">
        <v>1.4921</v>
      </c>
      <c r="R24" s="521">
        <v>1.5625</v>
      </c>
      <c r="S24" s="521">
        <v>1.5319</v>
      </c>
      <c r="T24" s="521">
        <v>1.5832999999999999</v>
      </c>
      <c r="U24" s="521">
        <v>1.6111</v>
      </c>
      <c r="V24" s="521">
        <v>1.6052999999999999</v>
      </c>
      <c r="W24" s="521">
        <v>1.6315999999999999</v>
      </c>
      <c r="X24" s="521">
        <v>1.5842000000000001</v>
      </c>
      <c r="Y24" s="521">
        <v>1.4773000000000001</v>
      </c>
      <c r="Z24" s="521">
        <v>1.4743999999999999</v>
      </c>
      <c r="AA24" s="521">
        <v>1.4778</v>
      </c>
      <c r="AB24" s="521">
        <v>1.5154000000000001</v>
      </c>
      <c r="AC24" s="521">
        <v>1.5347</v>
      </c>
      <c r="AD24" s="521">
        <v>1.5091000000000001</v>
      </c>
      <c r="AE24" s="521">
        <v>1.4964</v>
      </c>
      <c r="AF24" s="521">
        <v>1.5017</v>
      </c>
      <c r="AG24" s="521">
        <v>1.5119</v>
      </c>
      <c r="AH24" s="521">
        <v>1.5097</v>
      </c>
      <c r="AI24" s="521">
        <v>1.5</v>
      </c>
      <c r="AJ24" s="521">
        <v>1.5049999999999999</v>
      </c>
      <c r="AK24" s="521">
        <v>1.5049999999999999</v>
      </c>
      <c r="AL24" s="521">
        <v>1.5223</v>
      </c>
      <c r="AM24" s="521">
        <v>1.5</v>
      </c>
      <c r="AN24" s="521">
        <v>1.508</v>
      </c>
      <c r="AO24" s="521">
        <v>1.5245</v>
      </c>
      <c r="AP24" s="521">
        <v>1.5289999999999999</v>
      </c>
      <c r="AQ24" s="521">
        <v>1.5361</v>
      </c>
      <c r="AR24" s="521">
        <v>1.5511999999999999</v>
      </c>
      <c r="AS24" s="521">
        <v>1.6136999999999999</v>
      </c>
      <c r="AT24" s="521">
        <v>1.6073</v>
      </c>
      <c r="AU24" s="521">
        <v>1.6353</v>
      </c>
      <c r="AV24" s="521">
        <v>1.6471</v>
      </c>
      <c r="AW24" s="521">
        <v>1.6545000000000001</v>
      </c>
      <c r="AX24" s="521">
        <v>1.6486000000000001</v>
      </c>
      <c r="AY24" s="521">
        <v>1.6667000000000001</v>
      </c>
      <c r="AZ24" s="521">
        <v>1.6711</v>
      </c>
      <c r="BA24" s="521">
        <v>1.6667000000000001</v>
      </c>
      <c r="BB24" s="521">
        <v>1.6709000000000001</v>
      </c>
      <c r="BC24" s="521">
        <v>1.7029000000000001</v>
      </c>
      <c r="BD24" s="521">
        <v>1.7116</v>
      </c>
      <c r="BE24" s="521">
        <v>1.7307999999999999</v>
      </c>
      <c r="BF24" s="521">
        <v>1.7416</v>
      </c>
      <c r="BG24" s="400" t="s">
        <v>1385</v>
      </c>
      <c r="BH24" s="400" t="s">
        <v>1385</v>
      </c>
      <c r="BI24" s="400" t="s">
        <v>1385</v>
      </c>
      <c r="BJ24" s="400" t="s">
        <v>1385</v>
      </c>
      <c r="BK24" s="400" t="s">
        <v>1385</v>
      </c>
      <c r="BL24" s="400" t="s">
        <v>1385</v>
      </c>
      <c r="BM24" s="400" t="s">
        <v>1385</v>
      </c>
      <c r="BN24" s="400" t="s">
        <v>1385</v>
      </c>
      <c r="BO24" s="400" t="s">
        <v>1385</v>
      </c>
      <c r="BP24" s="400" t="s">
        <v>1385</v>
      </c>
      <c r="BQ24" s="400" t="s">
        <v>1385</v>
      </c>
      <c r="BR24" s="400" t="s">
        <v>1385</v>
      </c>
      <c r="BS24" s="400" t="s">
        <v>1385</v>
      </c>
      <c r="BT24" s="400" t="s">
        <v>1385</v>
      </c>
      <c r="BU24" s="400" t="s">
        <v>1385</v>
      </c>
      <c r="BV24" s="400" t="s">
        <v>1385</v>
      </c>
    </row>
    <row r="25" spans="1:74" ht="11.1" customHeight="1" x14ac:dyDescent="0.2">
      <c r="A25" s="290" t="s">
        <v>1288</v>
      </c>
      <c r="B25" s="612" t="s">
        <v>1119</v>
      </c>
      <c r="C25" s="521">
        <v>0.92510000000000003</v>
      </c>
      <c r="D25" s="521">
        <v>0.81440000000000001</v>
      </c>
      <c r="E25" s="521">
        <v>0.94669999999999999</v>
      </c>
      <c r="F25" s="521">
        <v>0.95889999999999997</v>
      </c>
      <c r="G25" s="521">
        <v>1.125</v>
      </c>
      <c r="H25" s="521">
        <v>0.9375</v>
      </c>
      <c r="I25" s="521">
        <v>0.86419999999999997</v>
      </c>
      <c r="J25" s="521">
        <v>1.0076000000000001</v>
      </c>
      <c r="K25" s="521">
        <v>0.97899999999999998</v>
      </c>
      <c r="L25" s="521">
        <v>0.98360000000000003</v>
      </c>
      <c r="M25" s="521">
        <v>0.94269999999999998</v>
      </c>
      <c r="N25" s="521">
        <v>0.93410000000000004</v>
      </c>
      <c r="O25" s="521">
        <v>0.93330000000000002</v>
      </c>
      <c r="P25" s="521">
        <v>0.91010000000000002</v>
      </c>
      <c r="Q25" s="521">
        <v>0.97350000000000003</v>
      </c>
      <c r="R25" s="521">
        <v>0.9829</v>
      </c>
      <c r="S25" s="521">
        <v>0.93530000000000002</v>
      </c>
      <c r="T25" s="521">
        <v>0.92749999999999999</v>
      </c>
      <c r="U25" s="521">
        <v>0.95699999999999996</v>
      </c>
      <c r="V25" s="521">
        <v>1</v>
      </c>
      <c r="W25" s="521">
        <v>0.9899</v>
      </c>
      <c r="X25" s="521">
        <v>0.99170000000000003</v>
      </c>
      <c r="Y25" s="521">
        <v>1</v>
      </c>
      <c r="Z25" s="521">
        <v>1.0079</v>
      </c>
      <c r="AA25" s="521">
        <v>0.98209999999999997</v>
      </c>
      <c r="AB25" s="521">
        <v>0.98740000000000006</v>
      </c>
      <c r="AC25" s="521">
        <v>0.98529999999999995</v>
      </c>
      <c r="AD25" s="521">
        <v>1.0057</v>
      </c>
      <c r="AE25" s="521">
        <v>1.0177</v>
      </c>
      <c r="AF25" s="521">
        <v>1.0209999999999999</v>
      </c>
      <c r="AG25" s="521">
        <v>1.0111000000000001</v>
      </c>
      <c r="AH25" s="521">
        <v>1.0102</v>
      </c>
      <c r="AI25" s="521">
        <v>1.0133000000000001</v>
      </c>
      <c r="AJ25" s="521">
        <v>1.0135000000000001</v>
      </c>
      <c r="AK25" s="521">
        <v>1.0206999999999999</v>
      </c>
      <c r="AL25" s="521">
        <v>1.0108999999999999</v>
      </c>
      <c r="AM25" s="521">
        <v>1.0174000000000001</v>
      </c>
      <c r="AN25" s="521">
        <v>1.0206999999999999</v>
      </c>
      <c r="AO25" s="521">
        <v>1.0221</v>
      </c>
      <c r="AP25" s="521">
        <v>1.0106999999999999</v>
      </c>
      <c r="AQ25" s="521">
        <v>1.0117</v>
      </c>
      <c r="AR25" s="521">
        <v>1.0072000000000001</v>
      </c>
      <c r="AS25" s="521">
        <v>1.0048999999999999</v>
      </c>
      <c r="AT25" s="521">
        <v>1</v>
      </c>
      <c r="AU25" s="521">
        <v>0.99580000000000002</v>
      </c>
      <c r="AV25" s="521">
        <v>0.99450000000000005</v>
      </c>
      <c r="AW25" s="521">
        <v>0.97729999999999995</v>
      </c>
      <c r="AX25" s="521">
        <v>0.94540000000000002</v>
      </c>
      <c r="AY25" s="521">
        <v>0.95650000000000002</v>
      </c>
      <c r="AZ25" s="521">
        <v>0.94379999999999997</v>
      </c>
      <c r="BA25" s="521">
        <v>0.95960000000000001</v>
      </c>
      <c r="BB25" s="521">
        <v>0.97140000000000004</v>
      </c>
      <c r="BC25" s="521">
        <v>0.94440000000000002</v>
      </c>
      <c r="BD25" s="521">
        <v>0.95240000000000002</v>
      </c>
      <c r="BE25" s="521">
        <v>0.95889999999999997</v>
      </c>
      <c r="BF25" s="521">
        <v>1.0510999999999999</v>
      </c>
      <c r="BG25" s="400" t="s">
        <v>1385</v>
      </c>
      <c r="BH25" s="400" t="s">
        <v>1385</v>
      </c>
      <c r="BI25" s="400" t="s">
        <v>1385</v>
      </c>
      <c r="BJ25" s="400" t="s">
        <v>1385</v>
      </c>
      <c r="BK25" s="400" t="s">
        <v>1385</v>
      </c>
      <c r="BL25" s="400" t="s">
        <v>1385</v>
      </c>
      <c r="BM25" s="400" t="s">
        <v>1385</v>
      </c>
      <c r="BN25" s="400" t="s">
        <v>1385</v>
      </c>
      <c r="BO25" s="400" t="s">
        <v>1385</v>
      </c>
      <c r="BP25" s="400" t="s">
        <v>1385</v>
      </c>
      <c r="BQ25" s="400" t="s">
        <v>1385</v>
      </c>
      <c r="BR25" s="400" t="s">
        <v>1385</v>
      </c>
      <c r="BS25" s="400" t="s">
        <v>1385</v>
      </c>
      <c r="BT25" s="400" t="s">
        <v>1385</v>
      </c>
      <c r="BU25" s="400" t="s">
        <v>1385</v>
      </c>
      <c r="BV25" s="400" t="s">
        <v>1385</v>
      </c>
    </row>
    <row r="26" spans="1:74" s="597" customFormat="1" ht="11.1" customHeight="1" x14ac:dyDescent="0.2">
      <c r="A26" s="290" t="s">
        <v>1289</v>
      </c>
      <c r="B26" s="612" t="s">
        <v>1121</v>
      </c>
      <c r="C26" s="521">
        <v>1.123</v>
      </c>
      <c r="D26" s="521">
        <v>1.1443000000000001</v>
      </c>
      <c r="E26" s="521">
        <v>1.1438999999999999</v>
      </c>
      <c r="F26" s="521">
        <v>1.1136999999999999</v>
      </c>
      <c r="G26" s="521">
        <v>1.1142000000000001</v>
      </c>
      <c r="H26" s="521">
        <v>1.1237999999999999</v>
      </c>
      <c r="I26" s="521">
        <v>1.1359999999999999</v>
      </c>
      <c r="J26" s="521">
        <v>1.1568000000000001</v>
      </c>
      <c r="K26" s="521">
        <v>1.2072000000000001</v>
      </c>
      <c r="L26" s="521">
        <v>1.2199</v>
      </c>
      <c r="M26" s="521">
        <v>1.2233000000000001</v>
      </c>
      <c r="N26" s="521">
        <v>1.2194</v>
      </c>
      <c r="O26" s="521">
        <v>1.2025999999999999</v>
      </c>
      <c r="P26" s="521">
        <v>1.2102999999999999</v>
      </c>
      <c r="Q26" s="521">
        <v>1.214</v>
      </c>
      <c r="R26" s="521">
        <v>1.2133</v>
      </c>
      <c r="S26" s="521">
        <v>1.2251000000000001</v>
      </c>
      <c r="T26" s="521">
        <v>1.2370000000000001</v>
      </c>
      <c r="U26" s="521">
        <v>1.2405999999999999</v>
      </c>
      <c r="V26" s="521">
        <v>1.2385999999999999</v>
      </c>
      <c r="W26" s="521">
        <v>1.2512000000000001</v>
      </c>
      <c r="X26" s="521">
        <v>1.2603</v>
      </c>
      <c r="Y26" s="521">
        <v>1.2722</v>
      </c>
      <c r="Z26" s="521">
        <v>1.2804</v>
      </c>
      <c r="AA26" s="521">
        <v>1.2877000000000001</v>
      </c>
      <c r="AB26" s="521">
        <v>1.2958000000000001</v>
      </c>
      <c r="AC26" s="521">
        <v>1.3057000000000001</v>
      </c>
      <c r="AD26" s="521">
        <v>1.3137000000000001</v>
      </c>
      <c r="AE26" s="521">
        <v>1.3244</v>
      </c>
      <c r="AF26" s="521">
        <v>1.3343</v>
      </c>
      <c r="AG26" s="521">
        <v>1.3331</v>
      </c>
      <c r="AH26" s="521">
        <v>1.343</v>
      </c>
      <c r="AI26" s="521">
        <v>1.3398000000000001</v>
      </c>
      <c r="AJ26" s="521">
        <v>1.3391</v>
      </c>
      <c r="AK26" s="521">
        <v>1.3381000000000001</v>
      </c>
      <c r="AL26" s="521">
        <v>1.3371</v>
      </c>
      <c r="AM26" s="521">
        <v>1.3371</v>
      </c>
      <c r="AN26" s="521">
        <v>1.3436999999999999</v>
      </c>
      <c r="AO26" s="521">
        <v>1.3452</v>
      </c>
      <c r="AP26" s="521">
        <v>1.3418000000000001</v>
      </c>
      <c r="AQ26" s="521">
        <v>1.3514999999999999</v>
      </c>
      <c r="AR26" s="521">
        <v>1.3553999999999999</v>
      </c>
      <c r="AS26" s="521">
        <v>1.3842000000000001</v>
      </c>
      <c r="AT26" s="521">
        <v>1.3909</v>
      </c>
      <c r="AU26" s="521">
        <v>1.3898999999999999</v>
      </c>
      <c r="AV26" s="521">
        <v>1.4072</v>
      </c>
      <c r="AW26" s="521">
        <v>1.4106000000000001</v>
      </c>
      <c r="AX26" s="521">
        <v>1.4101999999999999</v>
      </c>
      <c r="AY26" s="521">
        <v>1.4131</v>
      </c>
      <c r="AZ26" s="521">
        <v>1.4079999999999999</v>
      </c>
      <c r="BA26" s="521">
        <v>1.4095</v>
      </c>
      <c r="BB26" s="521">
        <v>1.4132</v>
      </c>
      <c r="BC26" s="521">
        <v>1.4066000000000001</v>
      </c>
      <c r="BD26" s="521">
        <v>1.4156</v>
      </c>
      <c r="BE26" s="521">
        <v>1.4208000000000001</v>
      </c>
      <c r="BF26" s="521">
        <v>1.4145000000000001</v>
      </c>
      <c r="BG26" s="400" t="s">
        <v>1385</v>
      </c>
      <c r="BH26" s="400" t="s">
        <v>1385</v>
      </c>
      <c r="BI26" s="400" t="s">
        <v>1385</v>
      </c>
      <c r="BJ26" s="400" t="s">
        <v>1385</v>
      </c>
      <c r="BK26" s="400" t="s">
        <v>1385</v>
      </c>
      <c r="BL26" s="400" t="s">
        <v>1385</v>
      </c>
      <c r="BM26" s="400" t="s">
        <v>1385</v>
      </c>
      <c r="BN26" s="400" t="s">
        <v>1385</v>
      </c>
      <c r="BO26" s="400" t="s">
        <v>1385</v>
      </c>
      <c r="BP26" s="400" t="s">
        <v>1385</v>
      </c>
      <c r="BQ26" s="400" t="s">
        <v>1385</v>
      </c>
      <c r="BR26" s="400" t="s">
        <v>1385</v>
      </c>
      <c r="BS26" s="400" t="s">
        <v>1385</v>
      </c>
      <c r="BT26" s="400" t="s">
        <v>1385</v>
      </c>
      <c r="BU26" s="400" t="s">
        <v>1385</v>
      </c>
      <c r="BV26" s="400" t="s">
        <v>1385</v>
      </c>
    </row>
    <row r="27" spans="1:74" ht="11.1" customHeight="1" x14ac:dyDescent="0.2">
      <c r="A27" s="290" t="s">
        <v>1290</v>
      </c>
      <c r="B27" s="612" t="s">
        <v>1276</v>
      </c>
      <c r="C27" s="521">
        <v>1.8928</v>
      </c>
      <c r="D27" s="521">
        <v>1.8847</v>
      </c>
      <c r="E27" s="521">
        <v>2.0924</v>
      </c>
      <c r="F27" s="521">
        <v>1.8421000000000001</v>
      </c>
      <c r="G27" s="521">
        <v>1.9381999999999999</v>
      </c>
      <c r="H27" s="521">
        <v>1.9159999999999999</v>
      </c>
      <c r="I27" s="521">
        <v>1.6263000000000001</v>
      </c>
      <c r="J27" s="521">
        <v>1.7037</v>
      </c>
      <c r="K27" s="521">
        <v>1.6937</v>
      </c>
      <c r="L27" s="521">
        <v>1.6975</v>
      </c>
      <c r="M27" s="521">
        <v>1.7538</v>
      </c>
      <c r="N27" s="521">
        <v>1.8355999999999999</v>
      </c>
      <c r="O27" s="521">
        <v>2.4769000000000001</v>
      </c>
      <c r="P27" s="521">
        <v>2.2122999999999999</v>
      </c>
      <c r="Q27" s="521">
        <v>2.246</v>
      </c>
      <c r="R27" s="521">
        <v>2.2465999999999999</v>
      </c>
      <c r="S27" s="521">
        <v>2.2222</v>
      </c>
      <c r="T27" s="521">
        <v>2.2553000000000001</v>
      </c>
      <c r="U27" s="521">
        <v>2.3241000000000001</v>
      </c>
      <c r="V27" s="521">
        <v>2.3456000000000001</v>
      </c>
      <c r="W27" s="521">
        <v>2.2719999999999998</v>
      </c>
      <c r="X27" s="521">
        <v>2.1996000000000002</v>
      </c>
      <c r="Y27" s="521">
        <v>2.2056</v>
      </c>
      <c r="Z27" s="521">
        <v>2.1280999999999999</v>
      </c>
      <c r="AA27" s="521">
        <v>2</v>
      </c>
      <c r="AB27" s="521">
        <v>2</v>
      </c>
      <c r="AC27" s="521">
        <v>2.0305</v>
      </c>
      <c r="AD27" s="521">
        <v>2.0234000000000001</v>
      </c>
      <c r="AE27" s="521">
        <v>2.0038999999999998</v>
      </c>
      <c r="AF27" s="521">
        <v>2.0590000000000002</v>
      </c>
      <c r="AG27" s="521">
        <v>2.0708000000000002</v>
      </c>
      <c r="AH27" s="521">
        <v>2.0687000000000002</v>
      </c>
      <c r="AI27" s="521">
        <v>2.0903</v>
      </c>
      <c r="AJ27" s="521">
        <v>2.1154000000000002</v>
      </c>
      <c r="AK27" s="521">
        <v>2.0996999999999999</v>
      </c>
      <c r="AL27" s="521">
        <v>2.0697999999999999</v>
      </c>
      <c r="AM27" s="521">
        <v>1.9464999999999999</v>
      </c>
      <c r="AN27" s="521">
        <v>1.9055</v>
      </c>
      <c r="AO27" s="521">
        <v>1.9236</v>
      </c>
      <c r="AP27" s="521">
        <v>1.9737</v>
      </c>
      <c r="AQ27" s="521">
        <v>2.0152999999999999</v>
      </c>
      <c r="AR27" s="521">
        <v>2.0619000000000001</v>
      </c>
      <c r="AS27" s="521">
        <v>2.1135000000000002</v>
      </c>
      <c r="AT27" s="521">
        <v>2.1760999999999999</v>
      </c>
      <c r="AU27" s="521">
        <v>2.1337999999999999</v>
      </c>
      <c r="AV27" s="521">
        <v>2.0983999999999998</v>
      </c>
      <c r="AW27" s="521">
        <v>2.0558000000000001</v>
      </c>
      <c r="AX27" s="521">
        <v>1.9925999999999999</v>
      </c>
      <c r="AY27" s="521">
        <v>1.9291</v>
      </c>
      <c r="AZ27" s="521">
        <v>1.9470000000000001</v>
      </c>
      <c r="BA27" s="521">
        <v>1.9216</v>
      </c>
      <c r="BB27" s="521">
        <v>1.9148000000000001</v>
      </c>
      <c r="BC27" s="521">
        <v>1.8891</v>
      </c>
      <c r="BD27" s="521">
        <v>1.9340999999999999</v>
      </c>
      <c r="BE27" s="521">
        <v>1.9454</v>
      </c>
      <c r="BF27" s="521">
        <v>1.7846</v>
      </c>
      <c r="BG27" s="400" t="s">
        <v>1385</v>
      </c>
      <c r="BH27" s="400" t="s">
        <v>1385</v>
      </c>
      <c r="BI27" s="400" t="s">
        <v>1385</v>
      </c>
      <c r="BJ27" s="400" t="s">
        <v>1385</v>
      </c>
      <c r="BK27" s="400" t="s">
        <v>1385</v>
      </c>
      <c r="BL27" s="400" t="s">
        <v>1385</v>
      </c>
      <c r="BM27" s="400" t="s">
        <v>1385</v>
      </c>
      <c r="BN27" s="400" t="s">
        <v>1385</v>
      </c>
      <c r="BO27" s="400" t="s">
        <v>1385</v>
      </c>
      <c r="BP27" s="400" t="s">
        <v>1385</v>
      </c>
      <c r="BQ27" s="400" t="s">
        <v>1385</v>
      </c>
      <c r="BR27" s="400" t="s">
        <v>1385</v>
      </c>
      <c r="BS27" s="400" t="s">
        <v>1385</v>
      </c>
      <c r="BT27" s="400" t="s">
        <v>1385</v>
      </c>
      <c r="BU27" s="400" t="s">
        <v>1385</v>
      </c>
      <c r="BV27" s="400" t="s">
        <v>1385</v>
      </c>
    </row>
    <row r="28" spans="1:74" ht="11.1" customHeight="1" x14ac:dyDescent="0.2">
      <c r="A28" s="290"/>
      <c r="B28" s="294"/>
      <c r="C28" s="689"/>
      <c r="D28" s="689"/>
      <c r="E28" s="689"/>
      <c r="F28" s="689"/>
      <c r="G28" s="689"/>
      <c r="H28" s="689"/>
      <c r="I28" s="689"/>
      <c r="J28" s="689"/>
      <c r="K28" s="689"/>
      <c r="L28" s="689"/>
      <c r="M28" s="689"/>
      <c r="N28" s="689"/>
      <c r="O28" s="689"/>
      <c r="P28" s="689"/>
      <c r="Q28" s="689"/>
      <c r="R28" s="689"/>
      <c r="S28" s="689"/>
      <c r="T28" s="689"/>
      <c r="U28" s="689"/>
      <c r="V28" s="689"/>
      <c r="W28" s="689"/>
      <c r="X28" s="689"/>
      <c r="Y28" s="689"/>
      <c r="Z28" s="689"/>
      <c r="AA28" s="689"/>
      <c r="AB28" s="689"/>
      <c r="AC28" s="689"/>
      <c r="AD28" s="689"/>
      <c r="AE28" s="689"/>
      <c r="AF28" s="689"/>
      <c r="AG28" s="689"/>
      <c r="AH28" s="689"/>
      <c r="AI28" s="689"/>
      <c r="AJ28" s="689"/>
      <c r="AK28" s="689"/>
      <c r="AL28" s="689"/>
      <c r="AM28" s="689"/>
      <c r="AN28" s="689"/>
      <c r="AO28" s="689"/>
      <c r="AP28" s="689"/>
      <c r="AQ28" s="689"/>
      <c r="AR28" s="689"/>
      <c r="AS28" s="689"/>
      <c r="AT28" s="689"/>
      <c r="AU28" s="689"/>
      <c r="AV28" s="689"/>
      <c r="AW28" s="689"/>
      <c r="AX28" s="689"/>
      <c r="AY28" s="689"/>
      <c r="AZ28" s="689"/>
      <c r="BA28" s="689"/>
      <c r="BB28" s="689"/>
      <c r="BC28" s="689"/>
      <c r="BD28" s="689"/>
      <c r="BE28" s="689"/>
      <c r="BF28" s="689"/>
      <c r="BG28" s="398"/>
      <c r="BH28" s="398"/>
      <c r="BI28" s="398"/>
      <c r="BJ28" s="398"/>
      <c r="BK28" s="398"/>
      <c r="BL28" s="398"/>
      <c r="BM28" s="398"/>
      <c r="BN28" s="398"/>
      <c r="BO28" s="398"/>
      <c r="BP28" s="398"/>
      <c r="BQ28" s="398"/>
      <c r="BR28" s="398"/>
      <c r="BS28" s="398"/>
      <c r="BT28" s="398"/>
      <c r="BU28" s="398"/>
      <c r="BV28" s="398"/>
    </row>
    <row r="29" spans="1:74" ht="11.1" customHeight="1" x14ac:dyDescent="0.2">
      <c r="A29" s="663"/>
      <c r="B29" s="37" t="s">
        <v>1291</v>
      </c>
      <c r="C29" s="690"/>
      <c r="D29" s="690"/>
      <c r="E29" s="690"/>
      <c r="F29" s="690"/>
      <c r="G29" s="690"/>
      <c r="H29" s="690"/>
      <c r="I29" s="690"/>
      <c r="J29" s="690"/>
      <c r="K29" s="690"/>
      <c r="L29" s="690"/>
      <c r="M29" s="690"/>
      <c r="N29" s="690"/>
      <c r="O29" s="690"/>
      <c r="P29" s="690"/>
      <c r="Q29" s="690"/>
      <c r="R29" s="690"/>
      <c r="S29" s="690"/>
      <c r="T29" s="690"/>
      <c r="U29" s="690"/>
      <c r="V29" s="690"/>
      <c r="W29" s="690"/>
      <c r="X29" s="690"/>
      <c r="Y29" s="690"/>
      <c r="Z29" s="690"/>
      <c r="AA29" s="690"/>
      <c r="AB29" s="690"/>
      <c r="AC29" s="690"/>
      <c r="AD29" s="690"/>
      <c r="AE29" s="690"/>
      <c r="AF29" s="690"/>
      <c r="AG29" s="690"/>
      <c r="AH29" s="690"/>
      <c r="AI29" s="690"/>
      <c r="AJ29" s="690"/>
      <c r="AK29" s="690"/>
      <c r="AL29" s="690"/>
      <c r="AM29" s="690"/>
      <c r="AN29" s="690"/>
      <c r="AO29" s="690"/>
      <c r="AP29" s="690"/>
      <c r="AQ29" s="690"/>
      <c r="AR29" s="690"/>
      <c r="AS29" s="690"/>
      <c r="AT29" s="690"/>
      <c r="AU29" s="690"/>
      <c r="AV29" s="690"/>
      <c r="AW29" s="690"/>
      <c r="AX29" s="690"/>
      <c r="AY29" s="690"/>
      <c r="AZ29" s="690"/>
      <c r="BA29" s="690"/>
      <c r="BB29" s="690"/>
      <c r="BC29" s="690"/>
      <c r="BD29" s="690"/>
      <c r="BE29" s="698"/>
      <c r="BF29" s="698"/>
      <c r="BG29" s="398"/>
      <c r="BH29" s="398"/>
      <c r="BI29" s="398"/>
      <c r="BJ29" s="398"/>
      <c r="BK29" s="398"/>
      <c r="BL29" s="398"/>
      <c r="BM29" s="398"/>
      <c r="BN29" s="398"/>
      <c r="BO29" s="398"/>
      <c r="BP29" s="398"/>
      <c r="BQ29" s="398"/>
      <c r="BR29" s="398"/>
      <c r="BS29" s="398"/>
      <c r="BT29" s="398"/>
      <c r="BU29" s="398"/>
      <c r="BV29" s="398"/>
    </row>
    <row r="30" spans="1:74" ht="11.1" customHeight="1" x14ac:dyDescent="0.2">
      <c r="A30" s="290" t="s">
        <v>1292</v>
      </c>
      <c r="B30" s="612" t="s">
        <v>1113</v>
      </c>
      <c r="C30" s="432">
        <v>80</v>
      </c>
      <c r="D30" s="432">
        <v>104</v>
      </c>
      <c r="E30" s="432">
        <v>98</v>
      </c>
      <c r="F30" s="432">
        <v>100</v>
      </c>
      <c r="G30" s="432">
        <v>77</v>
      </c>
      <c r="H30" s="432">
        <v>73</v>
      </c>
      <c r="I30" s="432">
        <v>65</v>
      </c>
      <c r="J30" s="432">
        <v>63</v>
      </c>
      <c r="K30" s="432">
        <v>68</v>
      </c>
      <c r="L30" s="432">
        <v>67</v>
      </c>
      <c r="M30" s="432">
        <v>51</v>
      </c>
      <c r="N30" s="432">
        <v>61</v>
      </c>
      <c r="O30" s="432">
        <v>72</v>
      </c>
      <c r="P30" s="432">
        <v>52</v>
      </c>
      <c r="Q30" s="432">
        <v>94</v>
      </c>
      <c r="R30" s="432">
        <v>72</v>
      </c>
      <c r="S30" s="432">
        <v>81</v>
      </c>
      <c r="T30" s="432">
        <v>66</v>
      </c>
      <c r="U30" s="432">
        <v>70</v>
      </c>
      <c r="V30" s="432">
        <v>59</v>
      </c>
      <c r="W30" s="432">
        <v>86</v>
      </c>
      <c r="X30" s="432">
        <v>99</v>
      </c>
      <c r="Y30" s="432">
        <v>58</v>
      </c>
      <c r="Z30" s="432">
        <v>58</v>
      </c>
      <c r="AA30" s="432">
        <v>59</v>
      </c>
      <c r="AB30" s="432">
        <v>59</v>
      </c>
      <c r="AC30" s="432">
        <v>84</v>
      </c>
      <c r="AD30" s="432">
        <v>62</v>
      </c>
      <c r="AE30" s="432">
        <v>96</v>
      </c>
      <c r="AF30" s="432">
        <v>68</v>
      </c>
      <c r="AG30" s="432">
        <v>76</v>
      </c>
      <c r="AH30" s="432">
        <v>87</v>
      </c>
      <c r="AI30" s="432">
        <v>98</v>
      </c>
      <c r="AJ30" s="432">
        <v>71</v>
      </c>
      <c r="AK30" s="432">
        <v>86</v>
      </c>
      <c r="AL30" s="432">
        <v>59</v>
      </c>
      <c r="AM30" s="432">
        <v>95</v>
      </c>
      <c r="AN30" s="432">
        <v>77</v>
      </c>
      <c r="AO30" s="432">
        <v>86</v>
      </c>
      <c r="AP30" s="432">
        <v>85</v>
      </c>
      <c r="AQ30" s="432">
        <v>79</v>
      </c>
      <c r="AR30" s="432">
        <v>77</v>
      </c>
      <c r="AS30" s="432">
        <v>89</v>
      </c>
      <c r="AT30" s="432">
        <v>54</v>
      </c>
      <c r="AU30" s="432">
        <v>93</v>
      </c>
      <c r="AV30" s="432">
        <v>83</v>
      </c>
      <c r="AW30" s="432">
        <v>85</v>
      </c>
      <c r="AX30" s="432">
        <v>77</v>
      </c>
      <c r="AY30" s="432">
        <v>84</v>
      </c>
      <c r="AZ30" s="432">
        <v>91</v>
      </c>
      <c r="BA30" s="432">
        <v>88</v>
      </c>
      <c r="BB30" s="432">
        <v>82</v>
      </c>
      <c r="BC30" s="432">
        <v>76</v>
      </c>
      <c r="BD30" s="432">
        <v>73</v>
      </c>
      <c r="BE30" s="432">
        <v>73</v>
      </c>
      <c r="BF30" s="432">
        <v>73</v>
      </c>
      <c r="BG30" s="400" t="s">
        <v>1385</v>
      </c>
      <c r="BH30" s="400" t="s">
        <v>1385</v>
      </c>
      <c r="BI30" s="400" t="s">
        <v>1385</v>
      </c>
      <c r="BJ30" s="400" t="s">
        <v>1385</v>
      </c>
      <c r="BK30" s="400" t="s">
        <v>1385</v>
      </c>
      <c r="BL30" s="400" t="s">
        <v>1385</v>
      </c>
      <c r="BM30" s="400" t="s">
        <v>1385</v>
      </c>
      <c r="BN30" s="400" t="s">
        <v>1385</v>
      </c>
      <c r="BO30" s="400" t="s">
        <v>1385</v>
      </c>
      <c r="BP30" s="400" t="s">
        <v>1385</v>
      </c>
      <c r="BQ30" s="400" t="s">
        <v>1385</v>
      </c>
      <c r="BR30" s="400" t="s">
        <v>1385</v>
      </c>
      <c r="BS30" s="400" t="s">
        <v>1385</v>
      </c>
      <c r="BT30" s="400" t="s">
        <v>1385</v>
      </c>
      <c r="BU30" s="400" t="s">
        <v>1385</v>
      </c>
      <c r="BV30" s="400" t="s">
        <v>1385</v>
      </c>
    </row>
    <row r="31" spans="1:74" ht="11.1" customHeight="1" x14ac:dyDescent="0.2">
      <c r="A31" s="290" t="s">
        <v>1293</v>
      </c>
      <c r="B31" s="612" t="s">
        <v>1115</v>
      </c>
      <c r="C31" s="432">
        <v>98</v>
      </c>
      <c r="D31" s="432">
        <v>100</v>
      </c>
      <c r="E31" s="432">
        <v>108</v>
      </c>
      <c r="F31" s="432">
        <v>33</v>
      </c>
      <c r="G31" s="432">
        <v>14</v>
      </c>
      <c r="H31" s="432">
        <v>11</v>
      </c>
      <c r="I31" s="432">
        <v>22</v>
      </c>
      <c r="J31" s="432">
        <v>27</v>
      </c>
      <c r="K31" s="432">
        <v>51</v>
      </c>
      <c r="L31" s="432">
        <v>41</v>
      </c>
      <c r="M31" s="432">
        <v>31</v>
      </c>
      <c r="N31" s="432">
        <v>51</v>
      </c>
      <c r="O31" s="432">
        <v>41</v>
      </c>
      <c r="P31" s="432">
        <v>24</v>
      </c>
      <c r="Q31" s="432">
        <v>45</v>
      </c>
      <c r="R31" s="432">
        <v>47</v>
      </c>
      <c r="S31" s="432">
        <v>62</v>
      </c>
      <c r="T31" s="432">
        <v>33</v>
      </c>
      <c r="U31" s="432">
        <v>66</v>
      </c>
      <c r="V31" s="432">
        <v>69</v>
      </c>
      <c r="W31" s="432">
        <v>79</v>
      </c>
      <c r="X31" s="432">
        <v>78</v>
      </c>
      <c r="Y31" s="432">
        <v>68</v>
      </c>
      <c r="Z31" s="432">
        <v>50</v>
      </c>
      <c r="AA31" s="432">
        <v>35</v>
      </c>
      <c r="AB31" s="432">
        <v>49</v>
      </c>
      <c r="AC31" s="432">
        <v>68</v>
      </c>
      <c r="AD31" s="432">
        <v>39</v>
      </c>
      <c r="AE31" s="432">
        <v>61</v>
      </c>
      <c r="AF31" s="432">
        <v>81</v>
      </c>
      <c r="AG31" s="432">
        <v>89</v>
      </c>
      <c r="AH31" s="432">
        <v>93</v>
      </c>
      <c r="AI31" s="432">
        <v>82</v>
      </c>
      <c r="AJ31" s="432">
        <v>95</v>
      </c>
      <c r="AK31" s="432">
        <v>78</v>
      </c>
      <c r="AL31" s="432">
        <v>40</v>
      </c>
      <c r="AM31" s="432">
        <v>89</v>
      </c>
      <c r="AN31" s="432">
        <v>83</v>
      </c>
      <c r="AO31" s="432">
        <v>86</v>
      </c>
      <c r="AP31" s="432">
        <v>100</v>
      </c>
      <c r="AQ31" s="432">
        <v>99</v>
      </c>
      <c r="AR31" s="432">
        <v>111</v>
      </c>
      <c r="AS31" s="432">
        <v>113</v>
      </c>
      <c r="AT31" s="432">
        <v>105</v>
      </c>
      <c r="AU31" s="432">
        <v>92</v>
      </c>
      <c r="AV31" s="432">
        <v>65</v>
      </c>
      <c r="AW31" s="432">
        <v>85</v>
      </c>
      <c r="AX31" s="432">
        <v>75</v>
      </c>
      <c r="AY31" s="432">
        <v>50</v>
      </c>
      <c r="AZ31" s="432">
        <v>73</v>
      </c>
      <c r="BA31" s="432">
        <v>68</v>
      </c>
      <c r="BB31" s="432">
        <v>75</v>
      </c>
      <c r="BC31" s="432">
        <v>86</v>
      </c>
      <c r="BD31" s="432">
        <v>80</v>
      </c>
      <c r="BE31" s="432">
        <v>80</v>
      </c>
      <c r="BF31" s="432">
        <v>81</v>
      </c>
      <c r="BG31" s="400" t="s">
        <v>1385</v>
      </c>
      <c r="BH31" s="400" t="s">
        <v>1385</v>
      </c>
      <c r="BI31" s="400" t="s">
        <v>1385</v>
      </c>
      <c r="BJ31" s="400" t="s">
        <v>1385</v>
      </c>
      <c r="BK31" s="400" t="s">
        <v>1385</v>
      </c>
      <c r="BL31" s="400" t="s">
        <v>1385</v>
      </c>
      <c r="BM31" s="400" t="s">
        <v>1385</v>
      </c>
      <c r="BN31" s="400" t="s">
        <v>1385</v>
      </c>
      <c r="BO31" s="400" t="s">
        <v>1385</v>
      </c>
      <c r="BP31" s="400" t="s">
        <v>1385</v>
      </c>
      <c r="BQ31" s="400" t="s">
        <v>1385</v>
      </c>
      <c r="BR31" s="400" t="s">
        <v>1385</v>
      </c>
      <c r="BS31" s="400" t="s">
        <v>1385</v>
      </c>
      <c r="BT31" s="400" t="s">
        <v>1385</v>
      </c>
      <c r="BU31" s="400" t="s">
        <v>1385</v>
      </c>
      <c r="BV31" s="400" t="s">
        <v>1385</v>
      </c>
    </row>
    <row r="32" spans="1:74" ht="11.1" customHeight="1" x14ac:dyDescent="0.2">
      <c r="A32" s="290" t="s">
        <v>1294</v>
      </c>
      <c r="B32" s="612" t="s">
        <v>1117</v>
      </c>
      <c r="C32" s="432">
        <v>189</v>
      </c>
      <c r="D32" s="432">
        <v>191</v>
      </c>
      <c r="E32" s="432">
        <v>148</v>
      </c>
      <c r="F32" s="432">
        <v>77</v>
      </c>
      <c r="G32" s="432">
        <v>20</v>
      </c>
      <c r="H32" s="432">
        <v>26</v>
      </c>
      <c r="I32" s="432">
        <v>27</v>
      </c>
      <c r="J32" s="432">
        <v>49</v>
      </c>
      <c r="K32" s="432">
        <v>69</v>
      </c>
      <c r="L32" s="432">
        <v>57</v>
      </c>
      <c r="M32" s="432">
        <v>68</v>
      </c>
      <c r="N32" s="432">
        <v>89</v>
      </c>
      <c r="O32" s="432">
        <v>86</v>
      </c>
      <c r="P32" s="432">
        <v>75</v>
      </c>
      <c r="Q32" s="432">
        <v>109</v>
      </c>
      <c r="R32" s="432">
        <v>83</v>
      </c>
      <c r="S32" s="432">
        <v>108</v>
      </c>
      <c r="T32" s="432">
        <v>105</v>
      </c>
      <c r="U32" s="432">
        <v>94</v>
      </c>
      <c r="V32" s="432">
        <v>87</v>
      </c>
      <c r="W32" s="432">
        <v>75</v>
      </c>
      <c r="X32" s="432">
        <v>110</v>
      </c>
      <c r="Y32" s="432">
        <v>101</v>
      </c>
      <c r="Z32" s="432">
        <v>99</v>
      </c>
      <c r="AA32" s="432">
        <v>92</v>
      </c>
      <c r="AB32" s="432">
        <v>110</v>
      </c>
      <c r="AC32" s="432">
        <v>108</v>
      </c>
      <c r="AD32" s="432">
        <v>145</v>
      </c>
      <c r="AE32" s="432">
        <v>129</v>
      </c>
      <c r="AF32" s="432">
        <v>112</v>
      </c>
      <c r="AG32" s="432">
        <v>131</v>
      </c>
      <c r="AH32" s="432">
        <v>160</v>
      </c>
      <c r="AI32" s="432">
        <v>141</v>
      </c>
      <c r="AJ32" s="432">
        <v>131</v>
      </c>
      <c r="AK32" s="432">
        <v>142</v>
      </c>
      <c r="AL32" s="432">
        <v>141</v>
      </c>
      <c r="AM32" s="432">
        <v>151</v>
      </c>
      <c r="AN32" s="432">
        <v>146</v>
      </c>
      <c r="AO32" s="432">
        <v>157</v>
      </c>
      <c r="AP32" s="432">
        <v>140</v>
      </c>
      <c r="AQ32" s="432">
        <v>128</v>
      </c>
      <c r="AR32" s="432">
        <v>135</v>
      </c>
      <c r="AS32" s="432">
        <v>133</v>
      </c>
      <c r="AT32" s="432">
        <v>120</v>
      </c>
      <c r="AU32" s="432">
        <v>115</v>
      </c>
      <c r="AV32" s="432">
        <v>122</v>
      </c>
      <c r="AW32" s="432">
        <v>110</v>
      </c>
      <c r="AX32" s="432">
        <v>69</v>
      </c>
      <c r="AY32" s="432">
        <v>118</v>
      </c>
      <c r="AZ32" s="432">
        <v>128</v>
      </c>
      <c r="BA32" s="432">
        <v>118</v>
      </c>
      <c r="BB32" s="432">
        <v>105</v>
      </c>
      <c r="BC32" s="432">
        <v>98</v>
      </c>
      <c r="BD32" s="432">
        <v>98</v>
      </c>
      <c r="BE32" s="432">
        <v>95</v>
      </c>
      <c r="BF32" s="432">
        <v>94</v>
      </c>
      <c r="BG32" s="400" t="s">
        <v>1385</v>
      </c>
      <c r="BH32" s="400" t="s">
        <v>1385</v>
      </c>
      <c r="BI32" s="400" t="s">
        <v>1385</v>
      </c>
      <c r="BJ32" s="400" t="s">
        <v>1385</v>
      </c>
      <c r="BK32" s="400" t="s">
        <v>1385</v>
      </c>
      <c r="BL32" s="400" t="s">
        <v>1385</v>
      </c>
      <c r="BM32" s="400" t="s">
        <v>1385</v>
      </c>
      <c r="BN32" s="400" t="s">
        <v>1385</v>
      </c>
      <c r="BO32" s="400" t="s">
        <v>1385</v>
      </c>
      <c r="BP32" s="400" t="s">
        <v>1385</v>
      </c>
      <c r="BQ32" s="400" t="s">
        <v>1385</v>
      </c>
      <c r="BR32" s="400" t="s">
        <v>1385</v>
      </c>
      <c r="BS32" s="400" t="s">
        <v>1385</v>
      </c>
      <c r="BT32" s="400" t="s">
        <v>1385</v>
      </c>
      <c r="BU32" s="400" t="s">
        <v>1385</v>
      </c>
      <c r="BV32" s="400" t="s">
        <v>1385</v>
      </c>
    </row>
    <row r="33" spans="1:74" ht="11.1" customHeight="1" x14ac:dyDescent="0.2">
      <c r="A33" s="290" t="s">
        <v>1295</v>
      </c>
      <c r="B33" s="612" t="s">
        <v>1119</v>
      </c>
      <c r="C33" s="432">
        <v>22</v>
      </c>
      <c r="D33" s="432">
        <v>48</v>
      </c>
      <c r="E33" s="432">
        <v>38</v>
      </c>
      <c r="F33" s="432">
        <v>26</v>
      </c>
      <c r="G33" s="432">
        <v>21</v>
      </c>
      <c r="H33" s="432">
        <v>26</v>
      </c>
      <c r="I33" s="432">
        <v>23</v>
      </c>
      <c r="J33" s="432">
        <v>33</v>
      </c>
      <c r="K33" s="432">
        <v>28</v>
      </c>
      <c r="L33" s="432">
        <v>48</v>
      </c>
      <c r="M33" s="432">
        <v>42</v>
      </c>
      <c r="N33" s="432">
        <v>24</v>
      </c>
      <c r="O33" s="432">
        <v>47</v>
      </c>
      <c r="P33" s="432">
        <v>27</v>
      </c>
      <c r="Q33" s="432">
        <v>39</v>
      </c>
      <c r="R33" s="432">
        <v>45</v>
      </c>
      <c r="S33" s="432">
        <v>44</v>
      </c>
      <c r="T33" s="432">
        <v>44</v>
      </c>
      <c r="U33" s="432">
        <v>34</v>
      </c>
      <c r="V33" s="432">
        <v>58</v>
      </c>
      <c r="W33" s="432">
        <v>50</v>
      </c>
      <c r="X33" s="432">
        <v>43</v>
      </c>
      <c r="Y33" s="432">
        <v>42</v>
      </c>
      <c r="Z33" s="432">
        <v>52</v>
      </c>
      <c r="AA33" s="432">
        <v>39</v>
      </c>
      <c r="AB33" s="432">
        <v>34</v>
      </c>
      <c r="AC33" s="432">
        <v>53</v>
      </c>
      <c r="AD33" s="432">
        <v>39</v>
      </c>
      <c r="AE33" s="432">
        <v>53</v>
      </c>
      <c r="AF33" s="432">
        <v>52</v>
      </c>
      <c r="AG33" s="432">
        <v>58</v>
      </c>
      <c r="AH33" s="432">
        <v>45</v>
      </c>
      <c r="AI33" s="432">
        <v>57</v>
      </c>
      <c r="AJ33" s="432">
        <v>59</v>
      </c>
      <c r="AK33" s="432">
        <v>44</v>
      </c>
      <c r="AL33" s="432">
        <v>58</v>
      </c>
      <c r="AM33" s="432">
        <v>53</v>
      </c>
      <c r="AN33" s="432">
        <v>53</v>
      </c>
      <c r="AO33" s="432">
        <v>62</v>
      </c>
      <c r="AP33" s="432">
        <v>52</v>
      </c>
      <c r="AQ33" s="432">
        <v>39</v>
      </c>
      <c r="AR33" s="432">
        <v>30</v>
      </c>
      <c r="AS33" s="432">
        <v>43</v>
      </c>
      <c r="AT33" s="432">
        <v>33</v>
      </c>
      <c r="AU33" s="432">
        <v>45</v>
      </c>
      <c r="AV33" s="432">
        <v>46</v>
      </c>
      <c r="AW33" s="432">
        <v>51</v>
      </c>
      <c r="AX33" s="432">
        <v>42</v>
      </c>
      <c r="AY33" s="432">
        <v>39</v>
      </c>
      <c r="AZ33" s="432">
        <v>37</v>
      </c>
      <c r="BA33" s="432">
        <v>37</v>
      </c>
      <c r="BB33" s="432">
        <v>46</v>
      </c>
      <c r="BC33" s="432">
        <v>35</v>
      </c>
      <c r="BD33" s="432">
        <v>29</v>
      </c>
      <c r="BE33" s="432">
        <v>29</v>
      </c>
      <c r="BF33" s="432">
        <v>28</v>
      </c>
      <c r="BG33" s="400" t="s">
        <v>1385</v>
      </c>
      <c r="BH33" s="400" t="s">
        <v>1385</v>
      </c>
      <c r="BI33" s="400" t="s">
        <v>1385</v>
      </c>
      <c r="BJ33" s="400" t="s">
        <v>1385</v>
      </c>
      <c r="BK33" s="400" t="s">
        <v>1385</v>
      </c>
      <c r="BL33" s="400" t="s">
        <v>1385</v>
      </c>
      <c r="BM33" s="400" t="s">
        <v>1385</v>
      </c>
      <c r="BN33" s="400" t="s">
        <v>1385</v>
      </c>
      <c r="BO33" s="400" t="s">
        <v>1385</v>
      </c>
      <c r="BP33" s="400" t="s">
        <v>1385</v>
      </c>
      <c r="BQ33" s="400" t="s">
        <v>1385</v>
      </c>
      <c r="BR33" s="400" t="s">
        <v>1385</v>
      </c>
      <c r="BS33" s="400" t="s">
        <v>1385</v>
      </c>
      <c r="BT33" s="400" t="s">
        <v>1385</v>
      </c>
      <c r="BU33" s="400" t="s">
        <v>1385</v>
      </c>
      <c r="BV33" s="400" t="s">
        <v>1385</v>
      </c>
    </row>
    <row r="34" spans="1:74" ht="11.1" customHeight="1" x14ac:dyDescent="0.2">
      <c r="A34" s="290" t="s">
        <v>1296</v>
      </c>
      <c r="B34" s="612" t="s">
        <v>1121</v>
      </c>
      <c r="C34" s="432">
        <v>462</v>
      </c>
      <c r="D34" s="432">
        <v>500</v>
      </c>
      <c r="E34" s="432">
        <v>493</v>
      </c>
      <c r="F34" s="432">
        <v>271</v>
      </c>
      <c r="G34" s="432">
        <v>88</v>
      </c>
      <c r="H34" s="432">
        <v>82</v>
      </c>
      <c r="I34" s="432">
        <v>137</v>
      </c>
      <c r="J34" s="432">
        <v>226</v>
      </c>
      <c r="K34" s="432">
        <v>278</v>
      </c>
      <c r="L34" s="432">
        <v>309</v>
      </c>
      <c r="M34" s="432">
        <v>317</v>
      </c>
      <c r="N34" s="432">
        <v>303</v>
      </c>
      <c r="O34" s="432">
        <v>378</v>
      </c>
      <c r="P34" s="432">
        <v>269</v>
      </c>
      <c r="Q34" s="432">
        <v>461</v>
      </c>
      <c r="R34" s="432">
        <v>442</v>
      </c>
      <c r="S34" s="432">
        <v>412</v>
      </c>
      <c r="T34" s="432">
        <v>393</v>
      </c>
      <c r="U34" s="432">
        <v>420</v>
      </c>
      <c r="V34" s="432">
        <v>422</v>
      </c>
      <c r="W34" s="432">
        <v>415</v>
      </c>
      <c r="X34" s="432">
        <v>517</v>
      </c>
      <c r="Y34" s="432">
        <v>418</v>
      </c>
      <c r="Z34" s="432">
        <v>455</v>
      </c>
      <c r="AA34" s="432">
        <v>434</v>
      </c>
      <c r="AB34" s="432">
        <v>417</v>
      </c>
      <c r="AC34" s="432">
        <v>458</v>
      </c>
      <c r="AD34" s="432">
        <v>465</v>
      </c>
      <c r="AE34" s="432">
        <v>478</v>
      </c>
      <c r="AF34" s="432">
        <v>499</v>
      </c>
      <c r="AG34" s="432">
        <v>527</v>
      </c>
      <c r="AH34" s="432">
        <v>523</v>
      </c>
      <c r="AI34" s="432">
        <v>505</v>
      </c>
      <c r="AJ34" s="432">
        <v>536</v>
      </c>
      <c r="AK34" s="432">
        <v>499</v>
      </c>
      <c r="AL34" s="432">
        <v>475</v>
      </c>
      <c r="AM34" s="432">
        <v>512</v>
      </c>
      <c r="AN34" s="432">
        <v>419</v>
      </c>
      <c r="AO34" s="432">
        <v>528</v>
      </c>
      <c r="AP34" s="432">
        <v>467</v>
      </c>
      <c r="AQ34" s="432">
        <v>485</v>
      </c>
      <c r="AR34" s="432">
        <v>391</v>
      </c>
      <c r="AS34" s="432">
        <v>465</v>
      </c>
      <c r="AT34" s="432">
        <v>448</v>
      </c>
      <c r="AU34" s="432">
        <v>439</v>
      </c>
      <c r="AV34" s="432">
        <v>515</v>
      </c>
      <c r="AW34" s="432">
        <v>439</v>
      </c>
      <c r="AX34" s="432">
        <v>445</v>
      </c>
      <c r="AY34" s="432">
        <v>440</v>
      </c>
      <c r="AZ34" s="432">
        <v>458</v>
      </c>
      <c r="BA34" s="432">
        <v>441</v>
      </c>
      <c r="BB34" s="432">
        <v>446</v>
      </c>
      <c r="BC34" s="432">
        <v>441</v>
      </c>
      <c r="BD34" s="432">
        <v>441</v>
      </c>
      <c r="BE34" s="432">
        <v>440</v>
      </c>
      <c r="BF34" s="432">
        <v>442</v>
      </c>
      <c r="BG34" s="400" t="s">
        <v>1385</v>
      </c>
      <c r="BH34" s="400" t="s">
        <v>1385</v>
      </c>
      <c r="BI34" s="400" t="s">
        <v>1385</v>
      </c>
      <c r="BJ34" s="400" t="s">
        <v>1385</v>
      </c>
      <c r="BK34" s="400" t="s">
        <v>1385</v>
      </c>
      <c r="BL34" s="400" t="s">
        <v>1385</v>
      </c>
      <c r="BM34" s="400" t="s">
        <v>1385</v>
      </c>
      <c r="BN34" s="400" t="s">
        <v>1385</v>
      </c>
      <c r="BO34" s="400" t="s">
        <v>1385</v>
      </c>
      <c r="BP34" s="400" t="s">
        <v>1385</v>
      </c>
      <c r="BQ34" s="400" t="s">
        <v>1385</v>
      </c>
      <c r="BR34" s="400" t="s">
        <v>1385</v>
      </c>
      <c r="BS34" s="400" t="s">
        <v>1385</v>
      </c>
      <c r="BT34" s="400" t="s">
        <v>1385</v>
      </c>
      <c r="BU34" s="400" t="s">
        <v>1385</v>
      </c>
      <c r="BV34" s="400" t="s">
        <v>1385</v>
      </c>
    </row>
    <row r="35" spans="1:74" ht="11.1" customHeight="1" x14ac:dyDescent="0.2">
      <c r="A35" s="290" t="s">
        <v>1297</v>
      </c>
      <c r="B35" s="612" t="s">
        <v>1276</v>
      </c>
      <c r="C35" s="432">
        <v>233</v>
      </c>
      <c r="D35" s="432">
        <v>237</v>
      </c>
      <c r="E35" s="432">
        <v>232</v>
      </c>
      <c r="F35" s="432">
        <v>122</v>
      </c>
      <c r="G35" s="432">
        <v>72</v>
      </c>
      <c r="H35" s="432">
        <v>60</v>
      </c>
      <c r="I35" s="432">
        <v>56</v>
      </c>
      <c r="J35" s="432">
        <v>60</v>
      </c>
      <c r="K35" s="432">
        <v>90</v>
      </c>
      <c r="L35" s="432">
        <v>183</v>
      </c>
      <c r="M35" s="432">
        <v>141</v>
      </c>
      <c r="N35" s="432">
        <v>133</v>
      </c>
      <c r="O35" s="432">
        <v>141</v>
      </c>
      <c r="P35" s="432">
        <v>126</v>
      </c>
      <c r="Q35" s="432">
        <v>189</v>
      </c>
      <c r="R35" s="432">
        <v>211</v>
      </c>
      <c r="S35" s="432">
        <v>188</v>
      </c>
      <c r="T35" s="432">
        <v>177</v>
      </c>
      <c r="U35" s="432">
        <v>236</v>
      </c>
      <c r="V35" s="432">
        <v>179</v>
      </c>
      <c r="W35" s="432">
        <v>222</v>
      </c>
      <c r="X35" s="432">
        <v>249</v>
      </c>
      <c r="Y35" s="432">
        <v>233</v>
      </c>
      <c r="Z35" s="432">
        <v>211</v>
      </c>
      <c r="AA35" s="432">
        <v>189</v>
      </c>
      <c r="AB35" s="432">
        <v>198</v>
      </c>
      <c r="AC35" s="432">
        <v>248</v>
      </c>
      <c r="AD35" s="432">
        <v>232</v>
      </c>
      <c r="AE35" s="432">
        <v>248</v>
      </c>
      <c r="AF35" s="432">
        <v>294</v>
      </c>
      <c r="AG35" s="432">
        <v>233</v>
      </c>
      <c r="AH35" s="432">
        <v>269</v>
      </c>
      <c r="AI35" s="432">
        <v>320</v>
      </c>
      <c r="AJ35" s="432">
        <v>352</v>
      </c>
      <c r="AK35" s="432">
        <v>210</v>
      </c>
      <c r="AL35" s="432">
        <v>223</v>
      </c>
      <c r="AM35" s="432">
        <v>245</v>
      </c>
      <c r="AN35" s="432">
        <v>201</v>
      </c>
      <c r="AO35" s="432">
        <v>248</v>
      </c>
      <c r="AP35" s="432">
        <v>275</v>
      </c>
      <c r="AQ35" s="432">
        <v>239</v>
      </c>
      <c r="AR35" s="432">
        <v>254</v>
      </c>
      <c r="AS35" s="432">
        <v>215</v>
      </c>
      <c r="AT35" s="432">
        <v>236</v>
      </c>
      <c r="AU35" s="432">
        <v>284</v>
      </c>
      <c r="AV35" s="432">
        <v>261</v>
      </c>
      <c r="AW35" s="432">
        <v>241</v>
      </c>
      <c r="AX35" s="432">
        <v>246</v>
      </c>
      <c r="AY35" s="432">
        <v>212</v>
      </c>
      <c r="AZ35" s="432">
        <v>213</v>
      </c>
      <c r="BA35" s="432">
        <v>203</v>
      </c>
      <c r="BB35" s="432">
        <v>200</v>
      </c>
      <c r="BC35" s="432">
        <v>197</v>
      </c>
      <c r="BD35" s="432">
        <v>199</v>
      </c>
      <c r="BE35" s="432">
        <v>201</v>
      </c>
      <c r="BF35" s="432">
        <v>201</v>
      </c>
      <c r="BG35" s="400" t="s">
        <v>1385</v>
      </c>
      <c r="BH35" s="400" t="s">
        <v>1385</v>
      </c>
      <c r="BI35" s="400" t="s">
        <v>1385</v>
      </c>
      <c r="BJ35" s="400" t="s">
        <v>1385</v>
      </c>
      <c r="BK35" s="400" t="s">
        <v>1385</v>
      </c>
      <c r="BL35" s="400" t="s">
        <v>1385</v>
      </c>
      <c r="BM35" s="400" t="s">
        <v>1385</v>
      </c>
      <c r="BN35" s="400" t="s">
        <v>1385</v>
      </c>
      <c r="BO35" s="400" t="s">
        <v>1385</v>
      </c>
      <c r="BP35" s="400" t="s">
        <v>1385</v>
      </c>
      <c r="BQ35" s="400" t="s">
        <v>1385</v>
      </c>
      <c r="BR35" s="400" t="s">
        <v>1385</v>
      </c>
      <c r="BS35" s="400" t="s">
        <v>1385</v>
      </c>
      <c r="BT35" s="400" t="s">
        <v>1385</v>
      </c>
      <c r="BU35" s="400" t="s">
        <v>1385</v>
      </c>
      <c r="BV35" s="400" t="s">
        <v>1385</v>
      </c>
    </row>
    <row r="36" spans="1:74" ht="11.1" customHeight="1" x14ac:dyDescent="0.2">
      <c r="A36" s="290"/>
      <c r="B36" s="682"/>
      <c r="C36" s="432"/>
      <c r="D36" s="432"/>
      <c r="E36" s="432"/>
      <c r="F36" s="432"/>
      <c r="G36" s="432"/>
      <c r="H36" s="432"/>
      <c r="I36" s="432"/>
      <c r="J36" s="432"/>
      <c r="K36" s="432"/>
      <c r="L36" s="432"/>
      <c r="M36" s="432"/>
      <c r="N36" s="432"/>
      <c r="O36" s="432"/>
      <c r="P36" s="432"/>
      <c r="Q36" s="432"/>
      <c r="R36" s="432"/>
      <c r="S36" s="432"/>
      <c r="T36" s="432"/>
      <c r="U36" s="432"/>
      <c r="V36" s="432"/>
      <c r="W36" s="432"/>
      <c r="X36" s="432"/>
      <c r="Y36" s="432"/>
      <c r="Z36" s="432"/>
      <c r="AA36" s="432"/>
      <c r="AB36" s="432"/>
      <c r="AC36" s="432"/>
      <c r="AD36" s="432"/>
      <c r="AE36" s="432"/>
      <c r="AF36" s="432"/>
      <c r="AG36" s="432"/>
      <c r="AH36" s="432"/>
      <c r="AI36" s="432"/>
      <c r="AJ36" s="432"/>
      <c r="AK36" s="432"/>
      <c r="AL36" s="432"/>
      <c r="AM36" s="432"/>
      <c r="AN36" s="432"/>
      <c r="AO36" s="432"/>
      <c r="AP36" s="432"/>
      <c r="AQ36" s="432"/>
      <c r="AR36" s="432"/>
      <c r="AS36" s="432"/>
      <c r="AT36" s="432"/>
      <c r="AU36" s="432"/>
      <c r="AV36" s="432"/>
      <c r="AW36" s="432"/>
      <c r="AX36" s="432"/>
      <c r="AY36" s="432"/>
      <c r="AZ36" s="432"/>
      <c r="BA36" s="432"/>
      <c r="BB36" s="432"/>
      <c r="BC36" s="432"/>
      <c r="BD36" s="432"/>
      <c r="BE36" s="432"/>
      <c r="BF36" s="432"/>
      <c r="BG36" s="398"/>
      <c r="BH36" s="398"/>
      <c r="BI36" s="398"/>
      <c r="BJ36" s="398"/>
      <c r="BK36" s="398"/>
      <c r="BL36" s="398"/>
      <c r="BM36" s="398"/>
      <c r="BN36" s="398"/>
      <c r="BO36" s="398"/>
      <c r="BP36" s="398"/>
      <c r="BQ36" s="398"/>
      <c r="BR36" s="398"/>
      <c r="BS36" s="398"/>
      <c r="BT36" s="398"/>
      <c r="BU36" s="398"/>
      <c r="BV36" s="398"/>
    </row>
    <row r="37" spans="1:74" s="597" customFormat="1" ht="11.1" customHeight="1" x14ac:dyDescent="0.2">
      <c r="A37" s="290"/>
      <c r="B37" s="37" t="s">
        <v>1298</v>
      </c>
      <c r="C37" s="432"/>
      <c r="D37" s="432"/>
      <c r="E37" s="432"/>
      <c r="F37" s="432"/>
      <c r="G37" s="432"/>
      <c r="H37" s="432"/>
      <c r="I37" s="432"/>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32"/>
      <c r="AG37" s="432"/>
      <c r="AH37" s="432"/>
      <c r="AI37" s="432"/>
      <c r="AJ37" s="432"/>
      <c r="AK37" s="432"/>
      <c r="AL37" s="432"/>
      <c r="AM37" s="432"/>
      <c r="AN37" s="432"/>
      <c r="AO37" s="432"/>
      <c r="AP37" s="432"/>
      <c r="AQ37" s="432"/>
      <c r="AR37" s="432"/>
      <c r="AS37" s="432"/>
      <c r="AT37" s="432"/>
      <c r="AU37" s="432"/>
      <c r="AV37" s="432"/>
      <c r="AW37" s="432"/>
      <c r="AX37" s="432"/>
      <c r="AY37" s="432"/>
      <c r="AZ37" s="432"/>
      <c r="BA37" s="432"/>
      <c r="BB37" s="432"/>
      <c r="BC37" s="432"/>
      <c r="BD37" s="432"/>
      <c r="BE37" s="432"/>
      <c r="BF37" s="432"/>
      <c r="BG37" s="398"/>
      <c r="BH37" s="398"/>
      <c r="BI37" s="398"/>
      <c r="BJ37" s="398"/>
      <c r="BK37" s="398"/>
      <c r="BL37" s="398"/>
      <c r="BM37" s="398"/>
      <c r="BN37" s="398"/>
      <c r="BO37" s="398"/>
      <c r="BP37" s="398"/>
      <c r="BQ37" s="398"/>
      <c r="BR37" s="398"/>
      <c r="BS37" s="398"/>
      <c r="BT37" s="398"/>
      <c r="BU37" s="398"/>
      <c r="BV37" s="398"/>
    </row>
    <row r="38" spans="1:74" ht="11.1" customHeight="1" x14ac:dyDescent="0.2">
      <c r="A38" s="290" t="s">
        <v>1299</v>
      </c>
      <c r="B38" s="612" t="s">
        <v>1113</v>
      </c>
      <c r="C38" s="432">
        <v>687</v>
      </c>
      <c r="D38" s="432">
        <v>660</v>
      </c>
      <c r="E38" s="432">
        <v>652</v>
      </c>
      <c r="F38" s="432">
        <v>640</v>
      </c>
      <c r="G38" s="432">
        <v>628</v>
      </c>
      <c r="H38" s="432">
        <v>618</v>
      </c>
      <c r="I38" s="432">
        <v>614</v>
      </c>
      <c r="J38" s="432">
        <v>610</v>
      </c>
      <c r="K38" s="432">
        <v>600</v>
      </c>
      <c r="L38" s="432">
        <v>592</v>
      </c>
      <c r="M38" s="432">
        <v>598</v>
      </c>
      <c r="N38" s="432">
        <v>597</v>
      </c>
      <c r="O38" s="432">
        <v>588</v>
      </c>
      <c r="P38" s="432">
        <v>602</v>
      </c>
      <c r="Q38" s="432">
        <v>576</v>
      </c>
      <c r="R38" s="432">
        <v>573</v>
      </c>
      <c r="S38" s="432">
        <v>563</v>
      </c>
      <c r="T38" s="432">
        <v>564</v>
      </c>
      <c r="U38" s="432">
        <v>562</v>
      </c>
      <c r="V38" s="432">
        <v>574</v>
      </c>
      <c r="W38" s="432">
        <v>558</v>
      </c>
      <c r="X38" s="432">
        <v>528</v>
      </c>
      <c r="Y38" s="432">
        <v>540</v>
      </c>
      <c r="Z38" s="432">
        <v>554</v>
      </c>
      <c r="AA38" s="432">
        <v>572</v>
      </c>
      <c r="AB38" s="432">
        <v>600</v>
      </c>
      <c r="AC38" s="432">
        <v>605</v>
      </c>
      <c r="AD38" s="432">
        <v>634</v>
      </c>
      <c r="AE38" s="432">
        <v>633</v>
      </c>
      <c r="AF38" s="432">
        <v>660</v>
      </c>
      <c r="AG38" s="432">
        <v>677</v>
      </c>
      <c r="AH38" s="432">
        <v>680</v>
      </c>
      <c r="AI38" s="432">
        <v>672</v>
      </c>
      <c r="AJ38" s="432">
        <v>700</v>
      </c>
      <c r="AK38" s="432">
        <v>712</v>
      </c>
      <c r="AL38" s="432">
        <v>751</v>
      </c>
      <c r="AM38" s="432">
        <v>754</v>
      </c>
      <c r="AN38" s="432">
        <v>774</v>
      </c>
      <c r="AO38" s="432">
        <v>785</v>
      </c>
      <c r="AP38" s="432">
        <v>797</v>
      </c>
      <c r="AQ38" s="432">
        <v>814</v>
      </c>
      <c r="AR38" s="432">
        <v>828</v>
      </c>
      <c r="AS38" s="432">
        <v>829</v>
      </c>
      <c r="AT38" s="432">
        <v>856</v>
      </c>
      <c r="AU38" s="432">
        <v>839</v>
      </c>
      <c r="AV38" s="432">
        <v>830</v>
      </c>
      <c r="AW38" s="432">
        <v>820</v>
      </c>
      <c r="AX38" s="432">
        <v>820</v>
      </c>
      <c r="AY38" s="432">
        <v>813</v>
      </c>
      <c r="AZ38" s="432">
        <v>803</v>
      </c>
      <c r="BA38" s="432">
        <v>796</v>
      </c>
      <c r="BB38" s="432">
        <v>792</v>
      </c>
      <c r="BC38" s="432">
        <v>791</v>
      </c>
      <c r="BD38" s="432">
        <v>787</v>
      </c>
      <c r="BE38" s="432">
        <v>783</v>
      </c>
      <c r="BF38" s="432">
        <v>776</v>
      </c>
      <c r="BG38" s="400" t="s">
        <v>1385</v>
      </c>
      <c r="BH38" s="400" t="s">
        <v>1385</v>
      </c>
      <c r="BI38" s="400" t="s">
        <v>1385</v>
      </c>
      <c r="BJ38" s="400" t="s">
        <v>1385</v>
      </c>
      <c r="BK38" s="400" t="s">
        <v>1385</v>
      </c>
      <c r="BL38" s="400" t="s">
        <v>1385</v>
      </c>
      <c r="BM38" s="400" t="s">
        <v>1385</v>
      </c>
      <c r="BN38" s="400" t="s">
        <v>1385</v>
      </c>
      <c r="BO38" s="400" t="s">
        <v>1385</v>
      </c>
      <c r="BP38" s="400" t="s">
        <v>1385</v>
      </c>
      <c r="BQ38" s="400" t="s">
        <v>1385</v>
      </c>
      <c r="BR38" s="400" t="s">
        <v>1385</v>
      </c>
      <c r="BS38" s="400" t="s">
        <v>1385</v>
      </c>
      <c r="BT38" s="400" t="s">
        <v>1385</v>
      </c>
      <c r="BU38" s="400" t="s">
        <v>1385</v>
      </c>
      <c r="BV38" s="400" t="s">
        <v>1385</v>
      </c>
    </row>
    <row r="39" spans="1:74" ht="11.1" customHeight="1" x14ac:dyDescent="0.2">
      <c r="A39" s="663" t="s">
        <v>1300</v>
      </c>
      <c r="B39" s="612" t="s">
        <v>1115</v>
      </c>
      <c r="C39" s="432">
        <v>878</v>
      </c>
      <c r="D39" s="432">
        <v>872</v>
      </c>
      <c r="E39" s="432">
        <v>858</v>
      </c>
      <c r="F39" s="432">
        <v>894</v>
      </c>
      <c r="G39" s="432">
        <v>913</v>
      </c>
      <c r="H39" s="432">
        <v>920</v>
      </c>
      <c r="I39" s="432">
        <v>916</v>
      </c>
      <c r="J39" s="432">
        <v>908</v>
      </c>
      <c r="K39" s="432">
        <v>875</v>
      </c>
      <c r="L39" s="432">
        <v>853</v>
      </c>
      <c r="M39" s="432">
        <v>842</v>
      </c>
      <c r="N39" s="432">
        <v>811</v>
      </c>
      <c r="O39" s="432">
        <v>790</v>
      </c>
      <c r="P39" s="432">
        <v>785</v>
      </c>
      <c r="Q39" s="432">
        <v>765</v>
      </c>
      <c r="R39" s="432">
        <v>745</v>
      </c>
      <c r="S39" s="432">
        <v>712</v>
      </c>
      <c r="T39" s="432">
        <v>710</v>
      </c>
      <c r="U39" s="432">
        <v>676</v>
      </c>
      <c r="V39" s="432">
        <v>646</v>
      </c>
      <c r="W39" s="432">
        <v>609</v>
      </c>
      <c r="X39" s="432">
        <v>574</v>
      </c>
      <c r="Y39" s="432">
        <v>553</v>
      </c>
      <c r="Z39" s="432">
        <v>555</v>
      </c>
      <c r="AA39" s="432">
        <v>573</v>
      </c>
      <c r="AB39" s="432">
        <v>588</v>
      </c>
      <c r="AC39" s="432">
        <v>587</v>
      </c>
      <c r="AD39" s="432">
        <v>606</v>
      </c>
      <c r="AE39" s="432">
        <v>620</v>
      </c>
      <c r="AF39" s="432">
        <v>614</v>
      </c>
      <c r="AG39" s="432">
        <v>600</v>
      </c>
      <c r="AH39" s="432">
        <v>583</v>
      </c>
      <c r="AI39" s="432">
        <v>579</v>
      </c>
      <c r="AJ39" s="432">
        <v>561</v>
      </c>
      <c r="AK39" s="432">
        <v>562</v>
      </c>
      <c r="AL39" s="432">
        <v>602</v>
      </c>
      <c r="AM39" s="432">
        <v>593</v>
      </c>
      <c r="AN39" s="432">
        <v>590</v>
      </c>
      <c r="AO39" s="432">
        <v>584</v>
      </c>
      <c r="AP39" s="432">
        <v>563</v>
      </c>
      <c r="AQ39" s="432">
        <v>538</v>
      </c>
      <c r="AR39" s="432">
        <v>497</v>
      </c>
      <c r="AS39" s="432">
        <v>454</v>
      </c>
      <c r="AT39" s="432">
        <v>417</v>
      </c>
      <c r="AU39" s="432">
        <v>389</v>
      </c>
      <c r="AV39" s="432">
        <v>391</v>
      </c>
      <c r="AW39" s="432">
        <v>373</v>
      </c>
      <c r="AX39" s="432">
        <v>364</v>
      </c>
      <c r="AY39" s="432">
        <v>382</v>
      </c>
      <c r="AZ39" s="432">
        <v>378</v>
      </c>
      <c r="BA39" s="432">
        <v>379</v>
      </c>
      <c r="BB39" s="432">
        <v>373</v>
      </c>
      <c r="BC39" s="432">
        <v>356</v>
      </c>
      <c r="BD39" s="432">
        <v>345</v>
      </c>
      <c r="BE39" s="432">
        <v>335</v>
      </c>
      <c r="BF39" s="432">
        <v>323</v>
      </c>
      <c r="BG39" s="400" t="s">
        <v>1385</v>
      </c>
      <c r="BH39" s="400" t="s">
        <v>1385</v>
      </c>
      <c r="BI39" s="400" t="s">
        <v>1385</v>
      </c>
      <c r="BJ39" s="400" t="s">
        <v>1385</v>
      </c>
      <c r="BK39" s="400" t="s">
        <v>1385</v>
      </c>
      <c r="BL39" s="400" t="s">
        <v>1385</v>
      </c>
      <c r="BM39" s="400" t="s">
        <v>1385</v>
      </c>
      <c r="BN39" s="400" t="s">
        <v>1385</v>
      </c>
      <c r="BO39" s="400" t="s">
        <v>1385</v>
      </c>
      <c r="BP39" s="400" t="s">
        <v>1385</v>
      </c>
      <c r="BQ39" s="400" t="s">
        <v>1385</v>
      </c>
      <c r="BR39" s="400" t="s">
        <v>1385</v>
      </c>
      <c r="BS39" s="400" t="s">
        <v>1385</v>
      </c>
      <c r="BT39" s="400" t="s">
        <v>1385</v>
      </c>
      <c r="BU39" s="400" t="s">
        <v>1385</v>
      </c>
      <c r="BV39" s="400" t="s">
        <v>1385</v>
      </c>
    </row>
    <row r="40" spans="1:74" ht="11.1" customHeight="1" x14ac:dyDescent="0.2">
      <c r="A40" s="290" t="s">
        <v>1301</v>
      </c>
      <c r="B40" s="612" t="s">
        <v>1117</v>
      </c>
      <c r="C40" s="432">
        <v>1548</v>
      </c>
      <c r="D40" s="432">
        <v>1553</v>
      </c>
      <c r="E40" s="432">
        <v>1616</v>
      </c>
      <c r="F40" s="432">
        <v>1662</v>
      </c>
      <c r="G40" s="432">
        <v>1685</v>
      </c>
      <c r="H40" s="432">
        <v>1682</v>
      </c>
      <c r="I40" s="432">
        <v>1674</v>
      </c>
      <c r="J40" s="432">
        <v>1643</v>
      </c>
      <c r="K40" s="432">
        <v>1592</v>
      </c>
      <c r="L40" s="432">
        <v>1562</v>
      </c>
      <c r="M40" s="432">
        <v>1530</v>
      </c>
      <c r="N40" s="432">
        <v>1481</v>
      </c>
      <c r="O40" s="432">
        <v>1439</v>
      </c>
      <c r="P40" s="432">
        <v>1403</v>
      </c>
      <c r="Q40" s="432">
        <v>1341</v>
      </c>
      <c r="R40" s="432">
        <v>1313</v>
      </c>
      <c r="S40" s="432">
        <v>1259</v>
      </c>
      <c r="T40" s="432">
        <v>1211</v>
      </c>
      <c r="U40" s="432">
        <v>1175</v>
      </c>
      <c r="V40" s="432">
        <v>1149</v>
      </c>
      <c r="W40" s="432">
        <v>1136</v>
      </c>
      <c r="X40" s="432">
        <v>1090</v>
      </c>
      <c r="Y40" s="432">
        <v>1054</v>
      </c>
      <c r="Z40" s="432">
        <v>1024</v>
      </c>
      <c r="AA40" s="432">
        <v>1007</v>
      </c>
      <c r="AB40" s="432">
        <v>983</v>
      </c>
      <c r="AC40" s="432">
        <v>969</v>
      </c>
      <c r="AD40" s="432">
        <v>923</v>
      </c>
      <c r="AE40" s="432">
        <v>898</v>
      </c>
      <c r="AF40" s="432">
        <v>896</v>
      </c>
      <c r="AG40" s="432">
        <v>879</v>
      </c>
      <c r="AH40" s="432">
        <v>836</v>
      </c>
      <c r="AI40" s="432">
        <v>809</v>
      </c>
      <c r="AJ40" s="432">
        <v>792</v>
      </c>
      <c r="AK40" s="432">
        <v>764</v>
      </c>
      <c r="AL40" s="432">
        <v>739</v>
      </c>
      <c r="AM40" s="432">
        <v>705</v>
      </c>
      <c r="AN40" s="432">
        <v>677</v>
      </c>
      <c r="AO40" s="432">
        <v>638</v>
      </c>
      <c r="AP40" s="432">
        <v>610</v>
      </c>
      <c r="AQ40" s="432">
        <v>583</v>
      </c>
      <c r="AR40" s="432">
        <v>542</v>
      </c>
      <c r="AS40" s="432">
        <v>503</v>
      </c>
      <c r="AT40" s="432">
        <v>471</v>
      </c>
      <c r="AU40" s="432">
        <v>443</v>
      </c>
      <c r="AV40" s="432">
        <v>412</v>
      </c>
      <c r="AW40" s="432">
        <v>393</v>
      </c>
      <c r="AX40" s="432">
        <v>415</v>
      </c>
      <c r="AY40" s="432">
        <v>392</v>
      </c>
      <c r="AZ40" s="432">
        <v>358</v>
      </c>
      <c r="BA40" s="432">
        <v>337</v>
      </c>
      <c r="BB40" s="432">
        <v>331</v>
      </c>
      <c r="BC40" s="432">
        <v>327</v>
      </c>
      <c r="BD40" s="432">
        <v>321</v>
      </c>
      <c r="BE40" s="432">
        <v>316</v>
      </c>
      <c r="BF40" s="432">
        <v>313</v>
      </c>
      <c r="BG40" s="400" t="s">
        <v>1385</v>
      </c>
      <c r="BH40" s="400" t="s">
        <v>1385</v>
      </c>
      <c r="BI40" s="400" t="s">
        <v>1385</v>
      </c>
      <c r="BJ40" s="400" t="s">
        <v>1385</v>
      </c>
      <c r="BK40" s="400" t="s">
        <v>1385</v>
      </c>
      <c r="BL40" s="400" t="s">
        <v>1385</v>
      </c>
      <c r="BM40" s="400" t="s">
        <v>1385</v>
      </c>
      <c r="BN40" s="400" t="s">
        <v>1385</v>
      </c>
      <c r="BO40" s="400" t="s">
        <v>1385</v>
      </c>
      <c r="BP40" s="400" t="s">
        <v>1385</v>
      </c>
      <c r="BQ40" s="400" t="s">
        <v>1385</v>
      </c>
      <c r="BR40" s="400" t="s">
        <v>1385</v>
      </c>
      <c r="BS40" s="400" t="s">
        <v>1385</v>
      </c>
      <c r="BT40" s="400" t="s">
        <v>1385</v>
      </c>
      <c r="BU40" s="400" t="s">
        <v>1385</v>
      </c>
      <c r="BV40" s="400" t="s">
        <v>1385</v>
      </c>
    </row>
    <row r="41" spans="1:74" ht="11.1" customHeight="1" x14ac:dyDescent="0.2">
      <c r="A41" s="290" t="s">
        <v>1302</v>
      </c>
      <c r="B41" s="612" t="s">
        <v>1119</v>
      </c>
      <c r="C41" s="432">
        <v>345</v>
      </c>
      <c r="D41" s="432">
        <v>331</v>
      </c>
      <c r="E41" s="432">
        <v>333</v>
      </c>
      <c r="F41" s="432">
        <v>342</v>
      </c>
      <c r="G41" s="432">
        <v>357</v>
      </c>
      <c r="H41" s="432">
        <v>361</v>
      </c>
      <c r="I41" s="432">
        <v>366</v>
      </c>
      <c r="J41" s="432">
        <v>366</v>
      </c>
      <c r="K41" s="432">
        <v>373</v>
      </c>
      <c r="L41" s="432">
        <v>361</v>
      </c>
      <c r="M41" s="432">
        <v>356</v>
      </c>
      <c r="N41" s="432">
        <v>371</v>
      </c>
      <c r="O41" s="432">
        <v>366</v>
      </c>
      <c r="P41" s="432">
        <v>382</v>
      </c>
      <c r="Q41" s="432">
        <v>389</v>
      </c>
      <c r="R41" s="432">
        <v>390</v>
      </c>
      <c r="S41" s="432">
        <v>393</v>
      </c>
      <c r="T41" s="432">
        <v>397</v>
      </c>
      <c r="U41" s="432">
        <v>412</v>
      </c>
      <c r="V41" s="432">
        <v>401</v>
      </c>
      <c r="W41" s="432">
        <v>400</v>
      </c>
      <c r="X41" s="432">
        <v>405</v>
      </c>
      <c r="Y41" s="432">
        <v>412</v>
      </c>
      <c r="Z41" s="432">
        <v>411</v>
      </c>
      <c r="AA41" s="432">
        <v>427</v>
      </c>
      <c r="AB41" s="432">
        <v>452</v>
      </c>
      <c r="AC41" s="432">
        <v>466</v>
      </c>
      <c r="AD41" s="432">
        <v>497</v>
      </c>
      <c r="AE41" s="432">
        <v>516</v>
      </c>
      <c r="AF41" s="432">
        <v>537</v>
      </c>
      <c r="AG41" s="432">
        <v>552</v>
      </c>
      <c r="AH41" s="432">
        <v>581</v>
      </c>
      <c r="AI41" s="432">
        <v>600</v>
      </c>
      <c r="AJ41" s="432">
        <v>616</v>
      </c>
      <c r="AK41" s="432">
        <v>646</v>
      </c>
      <c r="AL41" s="432">
        <v>662</v>
      </c>
      <c r="AM41" s="432">
        <v>682</v>
      </c>
      <c r="AN41" s="432">
        <v>703</v>
      </c>
      <c r="AO41" s="432">
        <v>715</v>
      </c>
      <c r="AP41" s="432">
        <v>734</v>
      </c>
      <c r="AQ41" s="432">
        <v>760</v>
      </c>
      <c r="AR41" s="432">
        <v>786</v>
      </c>
      <c r="AS41" s="432">
        <v>794</v>
      </c>
      <c r="AT41" s="432">
        <v>811</v>
      </c>
      <c r="AU41" s="432">
        <v>813</v>
      </c>
      <c r="AV41" s="432">
        <v>812</v>
      </c>
      <c r="AW41" s="432">
        <v>804</v>
      </c>
      <c r="AX41" s="432">
        <v>807</v>
      </c>
      <c r="AY41" s="432">
        <v>812</v>
      </c>
      <c r="AZ41" s="432">
        <v>817</v>
      </c>
      <c r="BA41" s="432">
        <v>818</v>
      </c>
      <c r="BB41" s="432">
        <v>806</v>
      </c>
      <c r="BC41" s="432">
        <v>805</v>
      </c>
      <c r="BD41" s="432">
        <v>811</v>
      </c>
      <c r="BE41" s="432">
        <v>817</v>
      </c>
      <c r="BF41" s="432">
        <v>825</v>
      </c>
      <c r="BG41" s="400" t="s">
        <v>1385</v>
      </c>
      <c r="BH41" s="400" t="s">
        <v>1385</v>
      </c>
      <c r="BI41" s="400" t="s">
        <v>1385</v>
      </c>
      <c r="BJ41" s="400" t="s">
        <v>1385</v>
      </c>
      <c r="BK41" s="400" t="s">
        <v>1385</v>
      </c>
      <c r="BL41" s="400" t="s">
        <v>1385</v>
      </c>
      <c r="BM41" s="400" t="s">
        <v>1385</v>
      </c>
      <c r="BN41" s="400" t="s">
        <v>1385</v>
      </c>
      <c r="BO41" s="400" t="s">
        <v>1385</v>
      </c>
      <c r="BP41" s="400" t="s">
        <v>1385</v>
      </c>
      <c r="BQ41" s="400" t="s">
        <v>1385</v>
      </c>
      <c r="BR41" s="400" t="s">
        <v>1385</v>
      </c>
      <c r="BS41" s="400" t="s">
        <v>1385</v>
      </c>
      <c r="BT41" s="400" t="s">
        <v>1385</v>
      </c>
      <c r="BU41" s="400" t="s">
        <v>1385</v>
      </c>
      <c r="BV41" s="400" t="s">
        <v>1385</v>
      </c>
    </row>
    <row r="42" spans="1:74" ht="11.1" customHeight="1" x14ac:dyDescent="0.2">
      <c r="A42" s="290" t="s">
        <v>1303</v>
      </c>
      <c r="B42" s="612" t="s">
        <v>1121</v>
      </c>
      <c r="C42" s="432">
        <v>3336</v>
      </c>
      <c r="D42" s="432">
        <v>3302</v>
      </c>
      <c r="E42" s="432">
        <v>3272</v>
      </c>
      <c r="F42" s="432">
        <v>3334</v>
      </c>
      <c r="G42" s="432">
        <v>3447</v>
      </c>
      <c r="H42" s="432">
        <v>3517</v>
      </c>
      <c r="I42" s="432">
        <v>3522</v>
      </c>
      <c r="J42" s="432">
        <v>3438</v>
      </c>
      <c r="K42" s="432">
        <v>3310</v>
      </c>
      <c r="L42" s="432">
        <v>3163</v>
      </c>
      <c r="M42" s="432">
        <v>3035</v>
      </c>
      <c r="N42" s="432">
        <v>2939</v>
      </c>
      <c r="O42" s="432">
        <v>2783</v>
      </c>
      <c r="P42" s="432">
        <v>2760</v>
      </c>
      <c r="Q42" s="432">
        <v>2560</v>
      </c>
      <c r="R42" s="432">
        <v>2391</v>
      </c>
      <c r="S42" s="432">
        <v>2262</v>
      </c>
      <c r="T42" s="432">
        <v>2160</v>
      </c>
      <c r="U42" s="432">
        <v>2037</v>
      </c>
      <c r="V42" s="432">
        <v>1920</v>
      </c>
      <c r="W42" s="432">
        <v>1825</v>
      </c>
      <c r="X42" s="432">
        <v>1643</v>
      </c>
      <c r="Y42" s="432">
        <v>1572</v>
      </c>
      <c r="Z42" s="432">
        <v>1485</v>
      </c>
      <c r="AA42" s="432">
        <v>1427</v>
      </c>
      <c r="AB42" s="432">
        <v>1401</v>
      </c>
      <c r="AC42" s="432">
        <v>1352</v>
      </c>
      <c r="AD42" s="432">
        <v>1320</v>
      </c>
      <c r="AE42" s="432">
        <v>1288</v>
      </c>
      <c r="AF42" s="432">
        <v>1248</v>
      </c>
      <c r="AG42" s="432">
        <v>1186</v>
      </c>
      <c r="AH42" s="432">
        <v>1128</v>
      </c>
      <c r="AI42" s="432">
        <v>1082</v>
      </c>
      <c r="AJ42" s="432">
        <v>1009</v>
      </c>
      <c r="AK42" s="432">
        <v>977</v>
      </c>
      <c r="AL42" s="432">
        <v>970</v>
      </c>
      <c r="AM42" s="432">
        <v>932</v>
      </c>
      <c r="AN42" s="432">
        <v>987</v>
      </c>
      <c r="AO42" s="432">
        <v>929</v>
      </c>
      <c r="AP42" s="432">
        <v>939</v>
      </c>
      <c r="AQ42" s="432">
        <v>926</v>
      </c>
      <c r="AR42" s="432">
        <v>998</v>
      </c>
      <c r="AS42" s="432">
        <v>996</v>
      </c>
      <c r="AT42" s="432">
        <v>999</v>
      </c>
      <c r="AU42" s="432">
        <v>1002</v>
      </c>
      <c r="AV42" s="432">
        <v>925</v>
      </c>
      <c r="AW42" s="432">
        <v>924</v>
      </c>
      <c r="AX42" s="432">
        <v>917</v>
      </c>
      <c r="AY42" s="432">
        <v>914</v>
      </c>
      <c r="AZ42" s="432">
        <v>896</v>
      </c>
      <c r="BA42" s="432">
        <v>899</v>
      </c>
      <c r="BB42" s="432">
        <v>901</v>
      </c>
      <c r="BC42" s="432">
        <v>900</v>
      </c>
      <c r="BD42" s="432">
        <v>895</v>
      </c>
      <c r="BE42" s="432">
        <v>888</v>
      </c>
      <c r="BF42" s="432">
        <v>876</v>
      </c>
      <c r="BG42" s="400" t="s">
        <v>1385</v>
      </c>
      <c r="BH42" s="400" t="s">
        <v>1385</v>
      </c>
      <c r="BI42" s="400" t="s">
        <v>1385</v>
      </c>
      <c r="BJ42" s="400" t="s">
        <v>1385</v>
      </c>
      <c r="BK42" s="400" t="s">
        <v>1385</v>
      </c>
      <c r="BL42" s="400" t="s">
        <v>1385</v>
      </c>
      <c r="BM42" s="400" t="s">
        <v>1385</v>
      </c>
      <c r="BN42" s="400" t="s">
        <v>1385</v>
      </c>
      <c r="BO42" s="400" t="s">
        <v>1385</v>
      </c>
      <c r="BP42" s="400" t="s">
        <v>1385</v>
      </c>
      <c r="BQ42" s="400" t="s">
        <v>1385</v>
      </c>
      <c r="BR42" s="400" t="s">
        <v>1385</v>
      </c>
      <c r="BS42" s="400" t="s">
        <v>1385</v>
      </c>
      <c r="BT42" s="400" t="s">
        <v>1385</v>
      </c>
      <c r="BU42" s="400" t="s">
        <v>1385</v>
      </c>
      <c r="BV42" s="400" t="s">
        <v>1385</v>
      </c>
    </row>
    <row r="43" spans="1:74" ht="11.1" customHeight="1" x14ac:dyDescent="0.2">
      <c r="A43" s="290" t="s">
        <v>1304</v>
      </c>
      <c r="B43" s="612" t="s">
        <v>1276</v>
      </c>
      <c r="C43" s="432">
        <v>2630</v>
      </c>
      <c r="D43" s="432">
        <v>2630</v>
      </c>
      <c r="E43" s="432">
        <v>2647</v>
      </c>
      <c r="F43" s="432">
        <v>2665</v>
      </c>
      <c r="G43" s="432">
        <v>2662</v>
      </c>
      <c r="H43" s="432">
        <v>2659</v>
      </c>
      <c r="I43" s="432">
        <v>2650</v>
      </c>
      <c r="J43" s="432">
        <v>2636</v>
      </c>
      <c r="K43" s="432">
        <v>2593</v>
      </c>
      <c r="L43" s="432">
        <v>2465</v>
      </c>
      <c r="M43" s="432">
        <v>2381</v>
      </c>
      <c r="N43" s="432">
        <v>2315</v>
      </c>
      <c r="O43" s="432">
        <v>2281</v>
      </c>
      <c r="P43" s="432">
        <v>2254</v>
      </c>
      <c r="Q43" s="432">
        <v>2170</v>
      </c>
      <c r="R43" s="432">
        <v>2092</v>
      </c>
      <c r="S43" s="432">
        <v>2044</v>
      </c>
      <c r="T43" s="432">
        <v>2026</v>
      </c>
      <c r="U43" s="432">
        <v>1975</v>
      </c>
      <c r="V43" s="432">
        <v>2003</v>
      </c>
      <c r="W43" s="432">
        <v>1994</v>
      </c>
      <c r="X43" s="432">
        <v>1972</v>
      </c>
      <c r="Y43" s="432">
        <v>1975</v>
      </c>
      <c r="Z43" s="432">
        <v>1990</v>
      </c>
      <c r="AA43" s="432">
        <v>2018</v>
      </c>
      <c r="AB43" s="432">
        <v>2048</v>
      </c>
      <c r="AC43" s="432">
        <v>2033</v>
      </c>
      <c r="AD43" s="432">
        <v>2043</v>
      </c>
      <c r="AE43" s="432">
        <v>2054</v>
      </c>
      <c r="AF43" s="432">
        <v>2039</v>
      </c>
      <c r="AG43" s="432">
        <v>2110</v>
      </c>
      <c r="AH43" s="432">
        <v>2157</v>
      </c>
      <c r="AI43" s="432">
        <v>2161</v>
      </c>
      <c r="AJ43" s="432">
        <v>2139</v>
      </c>
      <c r="AK43" s="432">
        <v>2266</v>
      </c>
      <c r="AL43" s="432">
        <v>2375</v>
      </c>
      <c r="AM43" s="432">
        <v>2421</v>
      </c>
      <c r="AN43" s="432">
        <v>2482</v>
      </c>
      <c r="AO43" s="432">
        <v>2496</v>
      </c>
      <c r="AP43" s="432">
        <v>2484</v>
      </c>
      <c r="AQ43" s="432">
        <v>2508</v>
      </c>
      <c r="AR43" s="432">
        <v>2494</v>
      </c>
      <c r="AS43" s="432">
        <v>2521</v>
      </c>
      <c r="AT43" s="432">
        <v>2526</v>
      </c>
      <c r="AU43" s="432">
        <v>2478</v>
      </c>
      <c r="AV43" s="432">
        <v>2441</v>
      </c>
      <c r="AW43" s="432">
        <v>2421</v>
      </c>
      <c r="AX43" s="432">
        <v>2391</v>
      </c>
      <c r="AY43" s="432">
        <v>2383</v>
      </c>
      <c r="AZ43" s="432">
        <v>2372</v>
      </c>
      <c r="BA43" s="432">
        <v>2365</v>
      </c>
      <c r="BB43" s="432">
        <v>2356</v>
      </c>
      <c r="BC43" s="432">
        <v>2343</v>
      </c>
      <c r="BD43" s="432">
        <v>2320</v>
      </c>
      <c r="BE43" s="432">
        <v>2297</v>
      </c>
      <c r="BF43" s="432">
        <v>2270</v>
      </c>
      <c r="BG43" s="400" t="s">
        <v>1385</v>
      </c>
      <c r="BH43" s="400" t="s">
        <v>1385</v>
      </c>
      <c r="BI43" s="400" t="s">
        <v>1385</v>
      </c>
      <c r="BJ43" s="400" t="s">
        <v>1385</v>
      </c>
      <c r="BK43" s="400" t="s">
        <v>1385</v>
      </c>
      <c r="BL43" s="400" t="s">
        <v>1385</v>
      </c>
      <c r="BM43" s="400" t="s">
        <v>1385</v>
      </c>
      <c r="BN43" s="400" t="s">
        <v>1385</v>
      </c>
      <c r="BO43" s="400" t="s">
        <v>1385</v>
      </c>
      <c r="BP43" s="400" t="s">
        <v>1385</v>
      </c>
      <c r="BQ43" s="400" t="s">
        <v>1385</v>
      </c>
      <c r="BR43" s="400" t="s">
        <v>1385</v>
      </c>
      <c r="BS43" s="400" t="s">
        <v>1385</v>
      </c>
      <c r="BT43" s="400" t="s">
        <v>1385</v>
      </c>
      <c r="BU43" s="400" t="s">
        <v>1385</v>
      </c>
      <c r="BV43" s="400" t="s">
        <v>1385</v>
      </c>
    </row>
    <row r="44" spans="1:74" ht="11.1" customHeight="1" x14ac:dyDescent="0.2">
      <c r="A44" s="290"/>
      <c r="B44" s="682"/>
      <c r="C44" s="391"/>
      <c r="D44" s="391"/>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91"/>
      <c r="AI44" s="391"/>
      <c r="AJ44" s="391"/>
      <c r="AK44" s="391"/>
      <c r="AL44" s="391"/>
      <c r="AM44" s="391"/>
      <c r="AN44" s="391"/>
      <c r="AO44" s="391"/>
      <c r="AP44" s="391"/>
      <c r="AQ44" s="391"/>
      <c r="AR44" s="391"/>
      <c r="AS44" s="391"/>
      <c r="AT44" s="391"/>
      <c r="AU44" s="391"/>
      <c r="AV44" s="391"/>
      <c r="AW44" s="391"/>
      <c r="AX44" s="391"/>
      <c r="AY44" s="391"/>
      <c r="AZ44" s="391"/>
      <c r="BA44" s="391"/>
      <c r="BB44" s="391"/>
      <c r="BC44" s="391"/>
      <c r="BD44" s="391"/>
      <c r="BE44" s="391"/>
      <c r="BF44" s="391"/>
      <c r="BG44" s="398"/>
      <c r="BH44" s="398"/>
      <c r="BI44" s="398"/>
      <c r="BJ44" s="398"/>
      <c r="BK44" s="398"/>
      <c r="BL44" s="398"/>
      <c r="BM44" s="398"/>
      <c r="BN44" s="398"/>
      <c r="BO44" s="398"/>
      <c r="BP44" s="398"/>
      <c r="BQ44" s="398"/>
      <c r="BR44" s="398"/>
      <c r="BS44" s="398"/>
      <c r="BT44" s="398"/>
      <c r="BU44" s="398"/>
      <c r="BV44" s="398"/>
    </row>
    <row r="45" spans="1:74" ht="11.1" customHeight="1" x14ac:dyDescent="0.2">
      <c r="A45" s="290"/>
      <c r="B45" s="37" t="s">
        <v>1305</v>
      </c>
      <c r="C45" s="391"/>
      <c r="D45" s="391"/>
      <c r="E45" s="391"/>
      <c r="F45" s="391"/>
      <c r="G45" s="391"/>
      <c r="H45" s="391"/>
      <c r="I45" s="391"/>
      <c r="J45" s="391"/>
      <c r="K45" s="391"/>
      <c r="L45" s="391"/>
      <c r="M45" s="391"/>
      <c r="N45" s="391"/>
      <c r="O45" s="391"/>
      <c r="P45" s="391"/>
      <c r="Q45" s="391"/>
      <c r="R45" s="391"/>
      <c r="S45" s="391"/>
      <c r="T45" s="391"/>
      <c r="U45" s="391"/>
      <c r="V45" s="391"/>
      <c r="W45" s="391"/>
      <c r="X45" s="391"/>
      <c r="Y45" s="391"/>
      <c r="Z45" s="391"/>
      <c r="AA45" s="391"/>
      <c r="AB45" s="391"/>
      <c r="AC45" s="391"/>
      <c r="AD45" s="391"/>
      <c r="AE45" s="391"/>
      <c r="AF45" s="391"/>
      <c r="AG45" s="391"/>
      <c r="AH45" s="391"/>
      <c r="AI45" s="391"/>
      <c r="AJ45" s="391"/>
      <c r="AK45" s="391"/>
      <c r="AL45" s="391"/>
      <c r="AM45" s="391"/>
      <c r="AN45" s="391"/>
      <c r="AO45" s="391"/>
      <c r="AP45" s="391"/>
      <c r="AQ45" s="391"/>
      <c r="AR45" s="391"/>
      <c r="AS45" s="391"/>
      <c r="AT45" s="391"/>
      <c r="AU45" s="391"/>
      <c r="AV45" s="391"/>
      <c r="AW45" s="391"/>
      <c r="AX45" s="391"/>
      <c r="AY45" s="391"/>
      <c r="AZ45" s="391"/>
      <c r="BA45" s="391"/>
      <c r="BB45" s="391"/>
      <c r="BC45" s="391"/>
      <c r="BD45" s="391"/>
      <c r="BE45" s="391"/>
      <c r="BF45" s="391"/>
      <c r="BG45" s="398"/>
      <c r="BH45" s="398"/>
      <c r="BI45" s="398"/>
      <c r="BJ45" s="398"/>
      <c r="BK45" s="398"/>
      <c r="BL45" s="398"/>
      <c r="BM45" s="398"/>
      <c r="BN45" s="398"/>
      <c r="BO45" s="398"/>
      <c r="BP45" s="398"/>
      <c r="BQ45" s="398"/>
      <c r="BR45" s="398"/>
      <c r="BS45" s="398"/>
      <c r="BT45" s="398"/>
      <c r="BU45" s="398"/>
      <c r="BV45" s="398"/>
    </row>
    <row r="46" spans="1:74" ht="11.1" customHeight="1" x14ac:dyDescent="0.2">
      <c r="A46" s="290" t="s">
        <v>1306</v>
      </c>
      <c r="B46" s="612" t="s">
        <v>1113</v>
      </c>
      <c r="C46" s="432">
        <v>9.5255215164999996</v>
      </c>
      <c r="D46" s="432">
        <v>9.0111618098000008</v>
      </c>
      <c r="E46" s="432">
        <v>8.7730455401</v>
      </c>
      <c r="F46" s="432">
        <v>8.4682402772999996</v>
      </c>
      <c r="G46" s="432">
        <v>8.9853018510999991</v>
      </c>
      <c r="H46" s="432">
        <v>9.6210836502999992</v>
      </c>
      <c r="I46" s="432">
        <v>9.7388843154</v>
      </c>
      <c r="J46" s="432">
        <v>9.8491413635999994</v>
      </c>
      <c r="K46" s="432">
        <v>9.7865292033000006</v>
      </c>
      <c r="L46" s="432">
        <v>9.4822381412999999</v>
      </c>
      <c r="M46" s="432">
        <v>9.0455736738999999</v>
      </c>
      <c r="N46" s="432">
        <v>8.7352947009000008</v>
      </c>
      <c r="O46" s="432">
        <v>8.5424584837000008</v>
      </c>
      <c r="P46" s="432">
        <v>8.4962271228000006</v>
      </c>
      <c r="Q46" s="432">
        <v>8.5227805085000004</v>
      </c>
      <c r="R46" s="432">
        <v>8.3574415979999994</v>
      </c>
      <c r="S46" s="432">
        <v>8.1564045538999999</v>
      </c>
      <c r="T46" s="432">
        <v>8.0789203609999998</v>
      </c>
      <c r="U46" s="432">
        <v>8.0113286189000004</v>
      </c>
      <c r="V46" s="432">
        <v>7.7398652973999997</v>
      </c>
      <c r="W46" s="432">
        <v>7.3567070567000004</v>
      </c>
      <c r="X46" s="432">
        <v>7.0550454286999997</v>
      </c>
      <c r="Y46" s="432">
        <v>7.0158145194000001</v>
      </c>
      <c r="Z46" s="432">
        <v>7.4514607569000004</v>
      </c>
      <c r="AA46" s="432">
        <v>8.0851896459999999</v>
      </c>
      <c r="AB46" s="432">
        <v>8.5255736277</v>
      </c>
      <c r="AC46" s="432">
        <v>8.7892075853999998</v>
      </c>
      <c r="AD46" s="432">
        <v>9.1187016259</v>
      </c>
      <c r="AE46" s="432">
        <v>9.4882898128999997</v>
      </c>
      <c r="AF46" s="432">
        <v>9.9123787018999998</v>
      </c>
      <c r="AG46" s="432">
        <v>10.290228634</v>
      </c>
      <c r="AH46" s="432">
        <v>10.35293135</v>
      </c>
      <c r="AI46" s="432">
        <v>10.609667099999999</v>
      </c>
      <c r="AJ46" s="432">
        <v>11.330218339</v>
      </c>
      <c r="AK46" s="432">
        <v>12.1382137</v>
      </c>
      <c r="AL46" s="432">
        <v>12.730489646000001</v>
      </c>
      <c r="AM46" s="432">
        <v>13.245005958</v>
      </c>
      <c r="AN46" s="432">
        <v>13.728381821999999</v>
      </c>
      <c r="AO46" s="432">
        <v>13.923641708</v>
      </c>
      <c r="AP46" s="432">
        <v>14.01985356</v>
      </c>
      <c r="AQ46" s="432">
        <v>14.082177356000001</v>
      </c>
      <c r="AR46" s="432">
        <v>14.126165611999999</v>
      </c>
      <c r="AS46" s="432">
        <v>14.355856661000001</v>
      </c>
      <c r="AT46" s="432">
        <v>14.472158888999999</v>
      </c>
      <c r="AU46" s="432">
        <v>14.152382155</v>
      </c>
      <c r="AV46" s="432">
        <v>13.922561538</v>
      </c>
      <c r="AW46" s="432">
        <v>12.988552264000001</v>
      </c>
      <c r="AX46" s="432">
        <v>12.446616116</v>
      </c>
      <c r="AY46" s="432">
        <v>11.771713927</v>
      </c>
      <c r="AZ46" s="432">
        <v>11.277072342</v>
      </c>
      <c r="BA46" s="432">
        <v>10.930558167999999</v>
      </c>
      <c r="BB46" s="432">
        <v>11.149915699999999</v>
      </c>
      <c r="BC46" s="432">
        <v>11.394019128</v>
      </c>
      <c r="BD46" s="432">
        <v>11.712121166999999</v>
      </c>
      <c r="BE46" s="432">
        <v>12.074592779</v>
      </c>
      <c r="BF46" s="432">
        <v>12.487071818</v>
      </c>
      <c r="BG46" s="400" t="s">
        <v>1385</v>
      </c>
      <c r="BH46" s="400" t="s">
        <v>1385</v>
      </c>
      <c r="BI46" s="400" t="s">
        <v>1385</v>
      </c>
      <c r="BJ46" s="400" t="s">
        <v>1385</v>
      </c>
      <c r="BK46" s="400" t="s">
        <v>1385</v>
      </c>
      <c r="BL46" s="400" t="s">
        <v>1385</v>
      </c>
      <c r="BM46" s="400" t="s">
        <v>1385</v>
      </c>
      <c r="BN46" s="400" t="s">
        <v>1385</v>
      </c>
      <c r="BO46" s="400" t="s">
        <v>1385</v>
      </c>
      <c r="BP46" s="400" t="s">
        <v>1385</v>
      </c>
      <c r="BQ46" s="400" t="s">
        <v>1385</v>
      </c>
      <c r="BR46" s="400" t="s">
        <v>1385</v>
      </c>
      <c r="BS46" s="400" t="s">
        <v>1385</v>
      </c>
      <c r="BT46" s="400" t="s">
        <v>1385</v>
      </c>
      <c r="BU46" s="400" t="s">
        <v>1385</v>
      </c>
      <c r="BV46" s="400" t="s">
        <v>1385</v>
      </c>
    </row>
    <row r="47" spans="1:74" ht="11.1" customHeight="1" x14ac:dyDescent="0.2">
      <c r="A47" s="290" t="s">
        <v>1307</v>
      </c>
      <c r="B47" s="612" t="s">
        <v>1115</v>
      </c>
      <c r="C47" s="432">
        <v>72.078339897000006</v>
      </c>
      <c r="D47" s="432">
        <v>64.318645645000004</v>
      </c>
      <c r="E47" s="432">
        <v>55.839230976000003</v>
      </c>
      <c r="F47" s="432">
        <v>46.838763819</v>
      </c>
      <c r="G47" s="432">
        <v>40.736358983999999</v>
      </c>
      <c r="H47" s="432">
        <v>33.443432053000002</v>
      </c>
      <c r="I47" s="432">
        <v>32.623069014000002</v>
      </c>
      <c r="J47" s="432">
        <v>31.010502586000001</v>
      </c>
      <c r="K47" s="432">
        <v>31.112891123000001</v>
      </c>
      <c r="L47" s="432">
        <v>31.534453813999999</v>
      </c>
      <c r="M47" s="432">
        <v>31.522495941999999</v>
      </c>
      <c r="N47" s="432">
        <v>31.089880054999998</v>
      </c>
      <c r="O47" s="432">
        <v>30.965579326</v>
      </c>
      <c r="P47" s="432">
        <v>30.904899790999998</v>
      </c>
      <c r="Q47" s="432">
        <v>30.689393552999999</v>
      </c>
      <c r="R47" s="432">
        <v>30.825986786000001</v>
      </c>
      <c r="S47" s="432">
        <v>32.076820009000002</v>
      </c>
      <c r="T47" s="432">
        <v>34.551604507</v>
      </c>
      <c r="U47" s="432">
        <v>38.112535498</v>
      </c>
      <c r="V47" s="432">
        <v>41.650007711999997</v>
      </c>
      <c r="W47" s="432">
        <v>43.494223859000002</v>
      </c>
      <c r="X47" s="432">
        <v>43.432170726999999</v>
      </c>
      <c r="Y47" s="432">
        <v>42.792053893999999</v>
      </c>
      <c r="Z47" s="432">
        <v>42.063985076999998</v>
      </c>
      <c r="AA47" s="432">
        <v>40.762890308999999</v>
      </c>
      <c r="AB47" s="432">
        <v>38.876546634999997</v>
      </c>
      <c r="AC47" s="432">
        <v>36.823732747999998</v>
      </c>
      <c r="AD47" s="432">
        <v>35.478037088999997</v>
      </c>
      <c r="AE47" s="432">
        <v>36.881958894999997</v>
      </c>
      <c r="AF47" s="432">
        <v>40.379931499000001</v>
      </c>
      <c r="AG47" s="432">
        <v>43.788385478999999</v>
      </c>
      <c r="AH47" s="432">
        <v>46.236024094000001</v>
      </c>
      <c r="AI47" s="432">
        <v>47.782391316999998</v>
      </c>
      <c r="AJ47" s="432">
        <v>48.808088949999998</v>
      </c>
      <c r="AK47" s="432">
        <v>49.315391038000001</v>
      </c>
      <c r="AL47" s="432">
        <v>49.619506526999999</v>
      </c>
      <c r="AM47" s="432">
        <v>49.839799329000002</v>
      </c>
      <c r="AN47" s="432">
        <v>50.481006970999999</v>
      </c>
      <c r="AO47" s="432">
        <v>52.175884734</v>
      </c>
      <c r="AP47" s="432">
        <v>55.302106217999999</v>
      </c>
      <c r="AQ47" s="432">
        <v>59.693875038999998</v>
      </c>
      <c r="AR47" s="432">
        <v>64.230488875000006</v>
      </c>
      <c r="AS47" s="432">
        <v>67.124069892999998</v>
      </c>
      <c r="AT47" s="432">
        <v>68.149402910000006</v>
      </c>
      <c r="AU47" s="432">
        <v>67.074729981000004</v>
      </c>
      <c r="AV47" s="432">
        <v>66.959561833999999</v>
      </c>
      <c r="AW47" s="432">
        <v>63.643075926999998</v>
      </c>
      <c r="AX47" s="432">
        <v>60.121300339999998</v>
      </c>
      <c r="AY47" s="432">
        <v>58.012116818999999</v>
      </c>
      <c r="AZ47" s="432">
        <v>55.774428602999997</v>
      </c>
      <c r="BA47" s="432">
        <v>55.490313288999999</v>
      </c>
      <c r="BB47" s="432">
        <v>56.856672953999997</v>
      </c>
      <c r="BC47" s="432">
        <v>58.147073616</v>
      </c>
      <c r="BD47" s="432">
        <v>59.529450457999999</v>
      </c>
      <c r="BE47" s="432">
        <v>60.926336135</v>
      </c>
      <c r="BF47" s="432">
        <v>62.413280084999997</v>
      </c>
      <c r="BG47" s="400" t="s">
        <v>1385</v>
      </c>
      <c r="BH47" s="400" t="s">
        <v>1385</v>
      </c>
      <c r="BI47" s="400" t="s">
        <v>1385</v>
      </c>
      <c r="BJ47" s="400" t="s">
        <v>1385</v>
      </c>
      <c r="BK47" s="400" t="s">
        <v>1385</v>
      </c>
      <c r="BL47" s="400" t="s">
        <v>1385</v>
      </c>
      <c r="BM47" s="400" t="s">
        <v>1385</v>
      </c>
      <c r="BN47" s="400" t="s">
        <v>1385</v>
      </c>
      <c r="BO47" s="400" t="s">
        <v>1385</v>
      </c>
      <c r="BP47" s="400" t="s">
        <v>1385</v>
      </c>
      <c r="BQ47" s="400" t="s">
        <v>1385</v>
      </c>
      <c r="BR47" s="400" t="s">
        <v>1385</v>
      </c>
      <c r="BS47" s="400" t="s">
        <v>1385</v>
      </c>
      <c r="BT47" s="400" t="s">
        <v>1385</v>
      </c>
      <c r="BU47" s="400" t="s">
        <v>1385</v>
      </c>
      <c r="BV47" s="400" t="s">
        <v>1385</v>
      </c>
    </row>
    <row r="48" spans="1:74" ht="11.1" customHeight="1" x14ac:dyDescent="0.2">
      <c r="A48" s="290" t="s">
        <v>1308</v>
      </c>
      <c r="B48" s="612" t="s">
        <v>1117</v>
      </c>
      <c r="C48" s="432">
        <v>108.83740256999999</v>
      </c>
      <c r="D48" s="432">
        <v>97.781289409999999</v>
      </c>
      <c r="E48" s="432">
        <v>85.513510706000005</v>
      </c>
      <c r="F48" s="432">
        <v>73.476829273999996</v>
      </c>
      <c r="G48" s="432">
        <v>60.595640052</v>
      </c>
      <c r="H48" s="432">
        <v>45.230421776999997</v>
      </c>
      <c r="I48" s="432">
        <v>41.095531747000003</v>
      </c>
      <c r="J48" s="432">
        <v>36.681736524000002</v>
      </c>
      <c r="K48" s="432">
        <v>36.159985177999999</v>
      </c>
      <c r="L48" s="432">
        <v>38.117895427999997</v>
      </c>
      <c r="M48" s="432">
        <v>41.761110195000001</v>
      </c>
      <c r="N48" s="432">
        <v>46.688990863000001</v>
      </c>
      <c r="O48" s="432">
        <v>52.099243479000002</v>
      </c>
      <c r="P48" s="432">
        <v>56.803419333000001</v>
      </c>
      <c r="Q48" s="432">
        <v>60.078792735</v>
      </c>
      <c r="R48" s="432">
        <v>63.704445661000001</v>
      </c>
      <c r="S48" s="432">
        <v>68.082693289000005</v>
      </c>
      <c r="T48" s="432">
        <v>71.576520095999996</v>
      </c>
      <c r="U48" s="432">
        <v>72.483449069000002</v>
      </c>
      <c r="V48" s="432">
        <v>71.175973024000001</v>
      </c>
      <c r="W48" s="432">
        <v>69.031129985000007</v>
      </c>
      <c r="X48" s="432">
        <v>67.190862144999997</v>
      </c>
      <c r="Y48" s="432">
        <v>64.582319295000005</v>
      </c>
      <c r="Z48" s="432">
        <v>62.603913480999999</v>
      </c>
      <c r="AA48" s="432">
        <v>61.804618277000003</v>
      </c>
      <c r="AB48" s="432">
        <v>63.690900493000001</v>
      </c>
      <c r="AC48" s="432">
        <v>67.197759422999994</v>
      </c>
      <c r="AD48" s="432">
        <v>70.890069695999998</v>
      </c>
      <c r="AE48" s="432">
        <v>73.994329450999999</v>
      </c>
      <c r="AF48" s="432">
        <v>77.322902489000001</v>
      </c>
      <c r="AG48" s="432">
        <v>79.811377196999999</v>
      </c>
      <c r="AH48" s="432">
        <v>80.683831526999995</v>
      </c>
      <c r="AI48" s="432">
        <v>79.286744099000003</v>
      </c>
      <c r="AJ48" s="432">
        <v>77.513626278999993</v>
      </c>
      <c r="AK48" s="432">
        <v>76.793071800999996</v>
      </c>
      <c r="AL48" s="432">
        <v>77.585418180000005</v>
      </c>
      <c r="AM48" s="432">
        <v>79.320034673999999</v>
      </c>
      <c r="AN48" s="432">
        <v>81.832772062999993</v>
      </c>
      <c r="AO48" s="432">
        <v>84.742161297999999</v>
      </c>
      <c r="AP48" s="432">
        <v>88.142708397000007</v>
      </c>
      <c r="AQ48" s="432">
        <v>89.846780401999993</v>
      </c>
      <c r="AR48" s="432">
        <v>88.874317152000003</v>
      </c>
      <c r="AS48" s="432">
        <v>86.042864760000001</v>
      </c>
      <c r="AT48" s="432">
        <v>80.977128081999993</v>
      </c>
      <c r="AU48" s="432">
        <v>74.871993340000003</v>
      </c>
      <c r="AV48" s="432">
        <v>67.295457038999999</v>
      </c>
      <c r="AW48" s="432">
        <v>63.222177449999997</v>
      </c>
      <c r="AX48" s="432">
        <v>58.094367806999998</v>
      </c>
      <c r="AY48" s="432">
        <v>60.241890351999999</v>
      </c>
      <c r="AZ48" s="432">
        <v>61.277386327999999</v>
      </c>
      <c r="BA48" s="432">
        <v>63.045577825000002</v>
      </c>
      <c r="BB48" s="432">
        <v>65.003013229999993</v>
      </c>
      <c r="BC48" s="432">
        <v>67.046740365999995</v>
      </c>
      <c r="BD48" s="432">
        <v>69.167168817999993</v>
      </c>
      <c r="BE48" s="432">
        <v>71.071909994999999</v>
      </c>
      <c r="BF48" s="432">
        <v>72.791537106000007</v>
      </c>
      <c r="BG48" s="400" t="s">
        <v>1385</v>
      </c>
      <c r="BH48" s="400" t="s">
        <v>1385</v>
      </c>
      <c r="BI48" s="400" t="s">
        <v>1385</v>
      </c>
      <c r="BJ48" s="400" t="s">
        <v>1385</v>
      </c>
      <c r="BK48" s="400" t="s">
        <v>1385</v>
      </c>
      <c r="BL48" s="400" t="s">
        <v>1385</v>
      </c>
      <c r="BM48" s="400" t="s">
        <v>1385</v>
      </c>
      <c r="BN48" s="400" t="s">
        <v>1385</v>
      </c>
      <c r="BO48" s="400" t="s">
        <v>1385</v>
      </c>
      <c r="BP48" s="400" t="s">
        <v>1385</v>
      </c>
      <c r="BQ48" s="400" t="s">
        <v>1385</v>
      </c>
      <c r="BR48" s="400" t="s">
        <v>1385</v>
      </c>
      <c r="BS48" s="400" t="s">
        <v>1385</v>
      </c>
      <c r="BT48" s="400" t="s">
        <v>1385</v>
      </c>
      <c r="BU48" s="400" t="s">
        <v>1385</v>
      </c>
      <c r="BV48" s="400" t="s">
        <v>1385</v>
      </c>
    </row>
    <row r="49" spans="1:74" ht="11.1" customHeight="1" x14ac:dyDescent="0.2">
      <c r="A49" s="290" t="s">
        <v>1309</v>
      </c>
      <c r="B49" s="612" t="s">
        <v>1119</v>
      </c>
      <c r="C49" s="432">
        <v>0.62593148695</v>
      </c>
      <c r="D49" s="432">
        <v>0.60640095485000001</v>
      </c>
      <c r="E49" s="432">
        <v>0.56638162545000004</v>
      </c>
      <c r="F49" s="432">
        <v>0.51409396953999997</v>
      </c>
      <c r="G49" s="432">
        <v>0.40325987175</v>
      </c>
      <c r="H49" s="432">
        <v>0.28712653507000002</v>
      </c>
      <c r="I49" s="432">
        <v>0.23478448465000001</v>
      </c>
      <c r="J49" s="432">
        <v>0.19196511659000001</v>
      </c>
      <c r="K49" s="432">
        <v>0.21123497016000001</v>
      </c>
      <c r="L49" s="432">
        <v>0.26495931905999998</v>
      </c>
      <c r="M49" s="432">
        <v>0.30805060878000001</v>
      </c>
      <c r="N49" s="432">
        <v>0.32902474924000003</v>
      </c>
      <c r="O49" s="432">
        <v>0.34869684984999999</v>
      </c>
      <c r="P49" s="432">
        <v>0.37366178213000001</v>
      </c>
      <c r="Q49" s="432">
        <v>0.38898658919000001</v>
      </c>
      <c r="R49" s="432">
        <v>0.38440894142999998</v>
      </c>
      <c r="S49" s="432">
        <v>0.37685568655000001</v>
      </c>
      <c r="T49" s="432">
        <v>0.41956610195999999</v>
      </c>
      <c r="U49" s="432">
        <v>0.53773158353999995</v>
      </c>
      <c r="V49" s="432">
        <v>0.65971379736000002</v>
      </c>
      <c r="W49" s="432">
        <v>0.72103162920999997</v>
      </c>
      <c r="X49" s="432">
        <v>0.73265612457999996</v>
      </c>
      <c r="Y49" s="432">
        <v>0.74138305192999998</v>
      </c>
      <c r="Z49" s="432">
        <v>0.76442259288000003</v>
      </c>
      <c r="AA49" s="432">
        <v>0.75385566308999996</v>
      </c>
      <c r="AB49" s="432">
        <v>0.68231501672999995</v>
      </c>
      <c r="AC49" s="432">
        <v>0.60889743570999999</v>
      </c>
      <c r="AD49" s="432">
        <v>0.59090229920000004</v>
      </c>
      <c r="AE49" s="432">
        <v>0.62677421276</v>
      </c>
      <c r="AF49" s="432">
        <v>0.63739091338999998</v>
      </c>
      <c r="AG49" s="432">
        <v>0.61085816170999996</v>
      </c>
      <c r="AH49" s="432">
        <v>0.57961469061000004</v>
      </c>
      <c r="AI49" s="432">
        <v>0.57250467461999999</v>
      </c>
      <c r="AJ49" s="432">
        <v>0.58968930848000001</v>
      </c>
      <c r="AK49" s="432">
        <v>0.58117311521000004</v>
      </c>
      <c r="AL49" s="432">
        <v>0.55108700503999997</v>
      </c>
      <c r="AM49" s="432">
        <v>0.51899453293999998</v>
      </c>
      <c r="AN49" s="432">
        <v>0.51532379188999999</v>
      </c>
      <c r="AO49" s="432">
        <v>0.51386440815000001</v>
      </c>
      <c r="AP49" s="432">
        <v>0.48297776666999997</v>
      </c>
      <c r="AQ49" s="432">
        <v>0.43643851308999998</v>
      </c>
      <c r="AR49" s="432">
        <v>0.40255949523000001</v>
      </c>
      <c r="AS49" s="432">
        <v>0.39397890171</v>
      </c>
      <c r="AT49" s="432">
        <v>0.41884168395999999</v>
      </c>
      <c r="AU49" s="432">
        <v>0.43614673740999998</v>
      </c>
      <c r="AV49" s="432">
        <v>0.44895194365000002</v>
      </c>
      <c r="AW49" s="432">
        <v>0.39889973017000002</v>
      </c>
      <c r="AX49" s="432">
        <v>0.40888270621</v>
      </c>
      <c r="AY49" s="432">
        <v>0.37479579005000002</v>
      </c>
      <c r="AZ49" s="432">
        <v>0.35480905247</v>
      </c>
      <c r="BA49" s="432">
        <v>0.32042193365999999</v>
      </c>
      <c r="BB49" s="432">
        <v>0.31521961908000001</v>
      </c>
      <c r="BC49" s="432">
        <v>0.31469109770999998</v>
      </c>
      <c r="BD49" s="432">
        <v>0.32073859183999998</v>
      </c>
      <c r="BE49" s="432">
        <v>0.33181890212999998</v>
      </c>
      <c r="BF49" s="432">
        <v>0.34691703938000001</v>
      </c>
      <c r="BG49" s="400" t="s">
        <v>1385</v>
      </c>
      <c r="BH49" s="400" t="s">
        <v>1385</v>
      </c>
      <c r="BI49" s="400" t="s">
        <v>1385</v>
      </c>
      <c r="BJ49" s="400" t="s">
        <v>1385</v>
      </c>
      <c r="BK49" s="400" t="s">
        <v>1385</v>
      </c>
      <c r="BL49" s="400" t="s">
        <v>1385</v>
      </c>
      <c r="BM49" s="400" t="s">
        <v>1385</v>
      </c>
      <c r="BN49" s="400" t="s">
        <v>1385</v>
      </c>
      <c r="BO49" s="400" t="s">
        <v>1385</v>
      </c>
      <c r="BP49" s="400" t="s">
        <v>1385</v>
      </c>
      <c r="BQ49" s="400" t="s">
        <v>1385</v>
      </c>
      <c r="BR49" s="400" t="s">
        <v>1385</v>
      </c>
      <c r="BS49" s="400" t="s">
        <v>1385</v>
      </c>
      <c r="BT49" s="400" t="s">
        <v>1385</v>
      </c>
      <c r="BU49" s="400" t="s">
        <v>1385</v>
      </c>
      <c r="BV49" s="400" t="s">
        <v>1385</v>
      </c>
    </row>
    <row r="50" spans="1:74" ht="11.1" customHeight="1" x14ac:dyDescent="0.2">
      <c r="A50" s="290" t="s">
        <v>1310</v>
      </c>
      <c r="B50" s="612" t="s">
        <v>1121</v>
      </c>
      <c r="C50" s="432">
        <v>385.90807685999999</v>
      </c>
      <c r="D50" s="432">
        <v>357.77178182</v>
      </c>
      <c r="E50" s="432">
        <v>326.37618567999999</v>
      </c>
      <c r="F50" s="432">
        <v>293.08166254000002</v>
      </c>
      <c r="G50" s="432">
        <v>258.40727342999998</v>
      </c>
      <c r="H50" s="432">
        <v>215.84090351</v>
      </c>
      <c r="I50" s="432">
        <v>213.48255363000001</v>
      </c>
      <c r="J50" s="432">
        <v>207.26971655</v>
      </c>
      <c r="K50" s="432">
        <v>214.20807651999999</v>
      </c>
      <c r="L50" s="432">
        <v>229.23888923999999</v>
      </c>
      <c r="M50" s="432">
        <v>247.10307205999999</v>
      </c>
      <c r="N50" s="432">
        <v>266.09229532000001</v>
      </c>
      <c r="O50" s="432">
        <v>286.95286657000003</v>
      </c>
      <c r="P50" s="432">
        <v>307.13890771000001</v>
      </c>
      <c r="Q50" s="432">
        <v>323.32035173999998</v>
      </c>
      <c r="R50" s="432">
        <v>340.72806881999998</v>
      </c>
      <c r="S50" s="432">
        <v>357.98805855000001</v>
      </c>
      <c r="T50" s="432">
        <v>375.40817006999998</v>
      </c>
      <c r="U50" s="432">
        <v>389.97524428999998</v>
      </c>
      <c r="V50" s="432">
        <v>397.07390637999998</v>
      </c>
      <c r="W50" s="432">
        <v>394.63907080000001</v>
      </c>
      <c r="X50" s="432">
        <v>389.76801674000001</v>
      </c>
      <c r="Y50" s="432">
        <v>386.17362530999998</v>
      </c>
      <c r="Z50" s="432">
        <v>386.24239678999999</v>
      </c>
      <c r="AA50" s="432">
        <v>387.86600594999999</v>
      </c>
      <c r="AB50" s="432">
        <v>391.18312828000001</v>
      </c>
      <c r="AC50" s="432">
        <v>395.23108335000001</v>
      </c>
      <c r="AD50" s="432">
        <v>402.44718947000001</v>
      </c>
      <c r="AE50" s="432">
        <v>413.46520242000003</v>
      </c>
      <c r="AF50" s="432">
        <v>425.52330438000001</v>
      </c>
      <c r="AG50" s="432">
        <v>434.57434589000002</v>
      </c>
      <c r="AH50" s="432">
        <v>440.00119343</v>
      </c>
      <c r="AI50" s="432">
        <v>441.98210084999999</v>
      </c>
      <c r="AJ50" s="432">
        <v>442.35681398000003</v>
      </c>
      <c r="AK50" s="432">
        <v>442.00475248999999</v>
      </c>
      <c r="AL50" s="432">
        <v>441.30160079000001</v>
      </c>
      <c r="AM50" s="432">
        <v>438.53061646999998</v>
      </c>
      <c r="AN50" s="432">
        <v>435.57340715999999</v>
      </c>
      <c r="AO50" s="432">
        <v>432.87161063000002</v>
      </c>
      <c r="AP50" s="432">
        <v>431.65440294000001</v>
      </c>
      <c r="AQ50" s="432">
        <v>433.624323</v>
      </c>
      <c r="AR50" s="432">
        <v>437.58350797000003</v>
      </c>
      <c r="AS50" s="432">
        <v>442.26911811000002</v>
      </c>
      <c r="AT50" s="432">
        <v>444.53332802</v>
      </c>
      <c r="AU50" s="432">
        <v>443.19229732999997</v>
      </c>
      <c r="AV50" s="432">
        <v>443.74925023999998</v>
      </c>
      <c r="AW50" s="432">
        <v>436.42366722000003</v>
      </c>
      <c r="AX50" s="432">
        <v>433.22429781</v>
      </c>
      <c r="AY50" s="432">
        <v>431.00003029999999</v>
      </c>
      <c r="AZ50" s="432">
        <v>428.39723366999999</v>
      </c>
      <c r="BA50" s="432">
        <v>426.52850059999997</v>
      </c>
      <c r="BB50" s="432">
        <v>427.88618034000001</v>
      </c>
      <c r="BC50" s="432">
        <v>429.79873744999998</v>
      </c>
      <c r="BD50" s="432">
        <v>432.27515718000001</v>
      </c>
      <c r="BE50" s="432">
        <v>434.93070010999998</v>
      </c>
      <c r="BF50" s="432">
        <v>437.76273884</v>
      </c>
      <c r="BG50" s="400" t="s">
        <v>1385</v>
      </c>
      <c r="BH50" s="400" t="s">
        <v>1385</v>
      </c>
      <c r="BI50" s="400" t="s">
        <v>1385</v>
      </c>
      <c r="BJ50" s="400" t="s">
        <v>1385</v>
      </c>
      <c r="BK50" s="400" t="s">
        <v>1385</v>
      </c>
      <c r="BL50" s="400" t="s">
        <v>1385</v>
      </c>
      <c r="BM50" s="400" t="s">
        <v>1385</v>
      </c>
      <c r="BN50" s="400" t="s">
        <v>1385</v>
      </c>
      <c r="BO50" s="400" t="s">
        <v>1385</v>
      </c>
      <c r="BP50" s="400" t="s">
        <v>1385</v>
      </c>
      <c r="BQ50" s="400" t="s">
        <v>1385</v>
      </c>
      <c r="BR50" s="400" t="s">
        <v>1385</v>
      </c>
      <c r="BS50" s="400" t="s">
        <v>1385</v>
      </c>
      <c r="BT50" s="400" t="s">
        <v>1385</v>
      </c>
      <c r="BU50" s="400" t="s">
        <v>1385</v>
      </c>
      <c r="BV50" s="400" t="s">
        <v>1385</v>
      </c>
    </row>
    <row r="51" spans="1:74" ht="11.1" customHeight="1" x14ac:dyDescent="0.2">
      <c r="A51" s="290" t="s">
        <v>1311</v>
      </c>
      <c r="B51" s="612" t="s">
        <v>1276</v>
      </c>
      <c r="C51" s="432">
        <v>90.474445235999994</v>
      </c>
      <c r="D51" s="432">
        <v>79.696096842000003</v>
      </c>
      <c r="E51" s="432">
        <v>69.613325864999993</v>
      </c>
      <c r="F51" s="432">
        <v>61.721039226000002</v>
      </c>
      <c r="G51" s="432">
        <v>53.807311310999999</v>
      </c>
      <c r="H51" s="432">
        <v>46.293553973999998</v>
      </c>
      <c r="I51" s="432">
        <v>40.939004378</v>
      </c>
      <c r="J51" s="432">
        <v>36.459072415999998</v>
      </c>
      <c r="K51" s="432">
        <v>34.671784260999999</v>
      </c>
      <c r="L51" s="432">
        <v>35.931741848000001</v>
      </c>
      <c r="M51" s="432">
        <v>38.235728270000003</v>
      </c>
      <c r="N51" s="432">
        <v>40.706802424999999</v>
      </c>
      <c r="O51" s="432">
        <v>43.860010832999997</v>
      </c>
      <c r="P51" s="432">
        <v>47.577655784000001</v>
      </c>
      <c r="Q51" s="432">
        <v>50.565405380999998</v>
      </c>
      <c r="R51" s="432">
        <v>52.956601067000001</v>
      </c>
      <c r="S51" s="432">
        <v>55.461682236999998</v>
      </c>
      <c r="T51" s="432">
        <v>58.668027705</v>
      </c>
      <c r="U51" s="432">
        <v>61.799273905</v>
      </c>
      <c r="V51" s="432">
        <v>64.193385887000005</v>
      </c>
      <c r="W51" s="432">
        <v>64.965857688</v>
      </c>
      <c r="X51" s="432">
        <v>65.036643858000005</v>
      </c>
      <c r="Y51" s="432">
        <v>65.458854908000006</v>
      </c>
      <c r="Z51" s="432">
        <v>66.585128568000002</v>
      </c>
      <c r="AA51" s="432">
        <v>68.02439803</v>
      </c>
      <c r="AB51" s="432">
        <v>69.186749511000002</v>
      </c>
      <c r="AC51" s="432">
        <v>70.196249389000002</v>
      </c>
      <c r="AD51" s="432">
        <v>71.803413731000006</v>
      </c>
      <c r="AE51" s="432">
        <v>73.849721532000004</v>
      </c>
      <c r="AF51" s="432">
        <v>75.626121548</v>
      </c>
      <c r="AG51" s="432">
        <v>77.274265291999995</v>
      </c>
      <c r="AH51" s="432">
        <v>78.510034219999994</v>
      </c>
      <c r="AI51" s="432">
        <v>78.534429490999997</v>
      </c>
      <c r="AJ51" s="432">
        <v>77.681974070999999</v>
      </c>
      <c r="AK51" s="432">
        <v>76.994024875999997</v>
      </c>
      <c r="AL51" s="432">
        <v>77.026776170000005</v>
      </c>
      <c r="AM51" s="432">
        <v>77.367879314999996</v>
      </c>
      <c r="AN51" s="432">
        <v>77.789649338999993</v>
      </c>
      <c r="AO51" s="432">
        <v>78.392192838</v>
      </c>
      <c r="AP51" s="432">
        <v>79.579983966</v>
      </c>
      <c r="AQ51" s="432">
        <v>81.662493490000003</v>
      </c>
      <c r="AR51" s="432">
        <v>83.851972582000002</v>
      </c>
      <c r="AS51" s="432">
        <v>85.311846817000003</v>
      </c>
      <c r="AT51" s="432">
        <v>86.070660501000006</v>
      </c>
      <c r="AU51" s="432">
        <v>86.606853627999996</v>
      </c>
      <c r="AV51" s="432">
        <v>86.933625156000005</v>
      </c>
      <c r="AW51" s="432">
        <v>87.154496472999995</v>
      </c>
      <c r="AX51" s="432">
        <v>87.937059388999998</v>
      </c>
      <c r="AY51" s="432">
        <v>87.535531335000002</v>
      </c>
      <c r="AZ51" s="432">
        <v>87.680149678999996</v>
      </c>
      <c r="BA51" s="432">
        <v>87.217986640000007</v>
      </c>
      <c r="BB51" s="432">
        <v>86.688899110999998</v>
      </c>
      <c r="BC51" s="432">
        <v>86.173146458999994</v>
      </c>
      <c r="BD51" s="432">
        <v>85.718122987000001</v>
      </c>
      <c r="BE51" s="432">
        <v>85.376632600999997</v>
      </c>
      <c r="BF51" s="432">
        <v>85.121745488000002</v>
      </c>
      <c r="BG51" s="400" t="s">
        <v>1385</v>
      </c>
      <c r="BH51" s="400" t="s">
        <v>1385</v>
      </c>
      <c r="BI51" s="400" t="s">
        <v>1385</v>
      </c>
      <c r="BJ51" s="400" t="s">
        <v>1385</v>
      </c>
      <c r="BK51" s="400" t="s">
        <v>1385</v>
      </c>
      <c r="BL51" s="400" t="s">
        <v>1385</v>
      </c>
      <c r="BM51" s="400" t="s">
        <v>1385</v>
      </c>
      <c r="BN51" s="400" t="s">
        <v>1385</v>
      </c>
      <c r="BO51" s="400" t="s">
        <v>1385</v>
      </c>
      <c r="BP51" s="400" t="s">
        <v>1385</v>
      </c>
      <c r="BQ51" s="400" t="s">
        <v>1385</v>
      </c>
      <c r="BR51" s="400" t="s">
        <v>1385</v>
      </c>
      <c r="BS51" s="400" t="s">
        <v>1385</v>
      </c>
      <c r="BT51" s="400" t="s">
        <v>1385</v>
      </c>
      <c r="BU51" s="400" t="s">
        <v>1385</v>
      </c>
      <c r="BV51" s="400" t="s">
        <v>1385</v>
      </c>
    </row>
    <row r="52" spans="1:74" ht="11.1" customHeight="1" x14ac:dyDescent="0.2">
      <c r="A52" s="185"/>
      <c r="B52" s="682"/>
      <c r="C52" s="680"/>
      <c r="D52" s="680"/>
      <c r="E52" s="680"/>
      <c r="F52" s="680"/>
      <c r="G52" s="680"/>
      <c r="H52" s="680"/>
      <c r="I52" s="680"/>
      <c r="J52" s="680"/>
      <c r="K52" s="680"/>
      <c r="L52" s="680"/>
      <c r="M52" s="680"/>
      <c r="N52" s="680"/>
      <c r="O52" s="680"/>
      <c r="P52" s="680"/>
      <c r="Q52" s="680"/>
      <c r="R52" s="680"/>
      <c r="S52" s="680"/>
      <c r="T52" s="680"/>
      <c r="U52" s="680"/>
      <c r="V52" s="680"/>
      <c r="W52" s="680"/>
      <c r="X52" s="680"/>
      <c r="Y52" s="680"/>
      <c r="Z52" s="680"/>
      <c r="AA52" s="680"/>
      <c r="AB52" s="680"/>
      <c r="AC52" s="680"/>
      <c r="AD52" s="680"/>
      <c r="AE52" s="680"/>
      <c r="AF52" s="680"/>
      <c r="AG52" s="680"/>
      <c r="AH52" s="680"/>
      <c r="AI52" s="680"/>
      <c r="AJ52" s="680"/>
      <c r="AK52" s="680"/>
      <c r="AL52" s="680"/>
      <c r="AM52" s="680"/>
      <c r="AN52" s="680"/>
      <c r="AO52" s="680"/>
      <c r="AP52" s="680"/>
      <c r="AQ52" s="680"/>
      <c r="AR52" s="680"/>
      <c r="AS52" s="680"/>
      <c r="AT52" s="680"/>
      <c r="AU52" s="680"/>
      <c r="AV52" s="680"/>
      <c r="AW52" s="680"/>
      <c r="AX52" s="680"/>
      <c r="AY52" s="680"/>
      <c r="AZ52" s="680"/>
      <c r="BA52" s="680"/>
      <c r="BB52" s="680"/>
      <c r="BC52" s="680"/>
      <c r="BD52" s="680"/>
      <c r="BE52" s="680"/>
      <c r="BF52" s="680"/>
      <c r="BG52" s="398"/>
      <c r="BH52" s="398"/>
      <c r="BI52" s="398"/>
      <c r="BJ52" s="398"/>
      <c r="BK52" s="398"/>
      <c r="BL52" s="398"/>
      <c r="BM52" s="398"/>
      <c r="BN52" s="398"/>
      <c r="BO52" s="398"/>
      <c r="BP52" s="398"/>
      <c r="BQ52" s="398"/>
      <c r="BR52" s="398"/>
      <c r="BS52" s="398"/>
      <c r="BT52" s="398"/>
      <c r="BU52" s="398"/>
      <c r="BV52" s="398"/>
    </row>
    <row r="53" spans="1:74" ht="11.1" customHeight="1" x14ac:dyDescent="0.2">
      <c r="A53" s="290"/>
      <c r="B53" s="37" t="s">
        <v>1312</v>
      </c>
      <c r="C53" s="681"/>
      <c r="D53" s="681"/>
      <c r="E53" s="681"/>
      <c r="F53" s="681"/>
      <c r="G53" s="681"/>
      <c r="H53" s="681"/>
      <c r="I53" s="681"/>
      <c r="J53" s="681"/>
      <c r="K53" s="681"/>
      <c r="L53" s="681"/>
      <c r="M53" s="681"/>
      <c r="N53" s="681"/>
      <c r="O53" s="681"/>
      <c r="P53" s="681"/>
      <c r="Q53" s="681"/>
      <c r="R53" s="681"/>
      <c r="S53" s="681"/>
      <c r="T53" s="681"/>
      <c r="U53" s="681"/>
      <c r="V53" s="681"/>
      <c r="W53" s="681"/>
      <c r="X53" s="681"/>
      <c r="Y53" s="681"/>
      <c r="Z53" s="681"/>
      <c r="AA53" s="681"/>
      <c r="AB53" s="681"/>
      <c r="AC53" s="681"/>
      <c r="AD53" s="681"/>
      <c r="AE53" s="681"/>
      <c r="AF53" s="681"/>
      <c r="AG53" s="681"/>
      <c r="AH53" s="681"/>
      <c r="AI53" s="681"/>
      <c r="AJ53" s="681"/>
      <c r="AK53" s="681"/>
      <c r="AL53" s="681"/>
      <c r="AM53" s="681"/>
      <c r="AN53" s="681"/>
      <c r="AO53" s="681"/>
      <c r="AP53" s="681"/>
      <c r="AQ53" s="681"/>
      <c r="AR53" s="681"/>
      <c r="AS53" s="681"/>
      <c r="AT53" s="681"/>
      <c r="AU53" s="681"/>
      <c r="AV53" s="681"/>
      <c r="AW53" s="681"/>
      <c r="AX53" s="681"/>
      <c r="AY53" s="681"/>
      <c r="AZ53" s="681"/>
      <c r="BA53" s="681"/>
      <c r="BB53" s="681"/>
      <c r="BC53" s="681"/>
      <c r="BD53" s="681"/>
      <c r="BE53" s="681"/>
      <c r="BF53" s="681"/>
      <c r="BG53" s="398"/>
      <c r="BH53" s="398"/>
      <c r="BI53" s="398"/>
      <c r="BJ53" s="398"/>
      <c r="BK53" s="398"/>
      <c r="BL53" s="398"/>
      <c r="BM53" s="398"/>
      <c r="BN53" s="398"/>
      <c r="BO53" s="398"/>
      <c r="BP53" s="398"/>
      <c r="BQ53" s="398"/>
      <c r="BR53" s="398"/>
      <c r="BS53" s="398"/>
      <c r="BT53" s="398"/>
      <c r="BU53" s="398"/>
      <c r="BV53" s="398"/>
    </row>
    <row r="54" spans="1:74" ht="11.1" customHeight="1" x14ac:dyDescent="0.2">
      <c r="A54" s="290" t="s">
        <v>1313</v>
      </c>
      <c r="B54" s="612" t="s">
        <v>1113</v>
      </c>
      <c r="C54" s="521">
        <v>0.19439839829</v>
      </c>
      <c r="D54" s="521">
        <v>0.1802232362</v>
      </c>
      <c r="E54" s="521">
        <v>0.17546091080000001</v>
      </c>
      <c r="F54" s="521">
        <v>0.17642167244000001</v>
      </c>
      <c r="G54" s="521">
        <v>0.19117663512999999</v>
      </c>
      <c r="H54" s="521">
        <v>0.2138018589</v>
      </c>
      <c r="I54" s="521">
        <v>0.25628642935000001</v>
      </c>
      <c r="J54" s="521">
        <v>0.26619300982999999</v>
      </c>
      <c r="K54" s="521">
        <v>0.29656149101000001</v>
      </c>
      <c r="L54" s="521">
        <v>0.30587864972000001</v>
      </c>
      <c r="M54" s="521">
        <v>0.29179269916</v>
      </c>
      <c r="N54" s="521">
        <v>0.27297795940000003</v>
      </c>
      <c r="O54" s="521">
        <v>0.27556317688999998</v>
      </c>
      <c r="P54" s="521">
        <v>0.26550709759000002</v>
      </c>
      <c r="Q54" s="521">
        <v>0.25067001496000002</v>
      </c>
      <c r="R54" s="521">
        <v>0.22587679995000001</v>
      </c>
      <c r="S54" s="521">
        <v>0.20913857829999999</v>
      </c>
      <c r="T54" s="521">
        <v>0.20715180413000001</v>
      </c>
      <c r="U54" s="521">
        <v>0.20541868254000001</v>
      </c>
      <c r="V54" s="521">
        <v>0.21499625825999999</v>
      </c>
      <c r="W54" s="521">
        <v>0.19882992045</v>
      </c>
      <c r="X54" s="521">
        <v>0.17637613571999999</v>
      </c>
      <c r="Y54" s="521">
        <v>0.17989267999</v>
      </c>
      <c r="Z54" s="521">
        <v>0.19609107255</v>
      </c>
      <c r="AA54" s="521">
        <v>0.20212974114999999</v>
      </c>
      <c r="AB54" s="521">
        <v>0.21313934069000001</v>
      </c>
      <c r="AC54" s="521">
        <v>0.20440017641</v>
      </c>
      <c r="AD54" s="521">
        <v>0.19401492820999999</v>
      </c>
      <c r="AE54" s="521">
        <v>0.19767270444000001</v>
      </c>
      <c r="AF54" s="521">
        <v>0.20229344290000001</v>
      </c>
      <c r="AG54" s="521">
        <v>0.20176918891000001</v>
      </c>
      <c r="AH54" s="521">
        <v>0.20299865391999999</v>
      </c>
      <c r="AI54" s="521">
        <v>0.21652381836000001</v>
      </c>
      <c r="AJ54" s="521">
        <v>0.24106847529</v>
      </c>
      <c r="AK54" s="521">
        <v>0.25825986596</v>
      </c>
      <c r="AL54" s="521">
        <v>0.24481710858</v>
      </c>
      <c r="AM54" s="521">
        <v>0.25471165302999998</v>
      </c>
      <c r="AN54" s="521">
        <v>0.26400734272999998</v>
      </c>
      <c r="AO54" s="521">
        <v>0.26776234053999998</v>
      </c>
      <c r="AP54" s="521">
        <v>0.27489908941000002</v>
      </c>
      <c r="AQ54" s="521">
        <v>0.27612112462999999</v>
      </c>
      <c r="AR54" s="521">
        <v>0.27165703098999999</v>
      </c>
      <c r="AS54" s="521">
        <v>0.28711713322999999</v>
      </c>
      <c r="AT54" s="521">
        <v>0.30150331017999998</v>
      </c>
      <c r="AU54" s="521">
        <v>0.29484129489999999</v>
      </c>
      <c r="AV54" s="521">
        <v>0.32378050088999999</v>
      </c>
      <c r="AW54" s="521">
        <v>0.32471380658999999</v>
      </c>
      <c r="AX54" s="521">
        <v>0.31914400297000001</v>
      </c>
      <c r="AY54" s="521">
        <v>0.29429284816000001</v>
      </c>
      <c r="AZ54" s="521">
        <v>0.27505054491999997</v>
      </c>
      <c r="BA54" s="521">
        <v>0.26659897970000002</v>
      </c>
      <c r="BB54" s="521">
        <v>0.25930036510999999</v>
      </c>
      <c r="BC54" s="521">
        <v>0.26497718903</v>
      </c>
      <c r="BD54" s="521">
        <v>0.28566149189000001</v>
      </c>
      <c r="BE54" s="521">
        <v>0.30960494304000002</v>
      </c>
      <c r="BF54" s="521">
        <v>0.34686310603999998</v>
      </c>
      <c r="BG54" s="400" t="s">
        <v>1385</v>
      </c>
      <c r="BH54" s="400" t="s">
        <v>1385</v>
      </c>
      <c r="BI54" s="400" t="s">
        <v>1385</v>
      </c>
      <c r="BJ54" s="400" t="s">
        <v>1385</v>
      </c>
      <c r="BK54" s="400" t="s">
        <v>1385</v>
      </c>
      <c r="BL54" s="400" t="s">
        <v>1385</v>
      </c>
      <c r="BM54" s="400" t="s">
        <v>1385</v>
      </c>
      <c r="BN54" s="400" t="s">
        <v>1385</v>
      </c>
      <c r="BO54" s="400" t="s">
        <v>1385</v>
      </c>
      <c r="BP54" s="400" t="s">
        <v>1385</v>
      </c>
      <c r="BQ54" s="400" t="s">
        <v>1385</v>
      </c>
      <c r="BR54" s="400" t="s">
        <v>1385</v>
      </c>
      <c r="BS54" s="400" t="s">
        <v>1385</v>
      </c>
      <c r="BT54" s="400" t="s">
        <v>1385</v>
      </c>
      <c r="BU54" s="400" t="s">
        <v>1385</v>
      </c>
      <c r="BV54" s="400" t="s">
        <v>1385</v>
      </c>
    </row>
    <row r="55" spans="1:74" ht="11.1" customHeight="1" x14ac:dyDescent="0.2">
      <c r="A55" s="290" t="s">
        <v>1314</v>
      </c>
      <c r="B55" s="612" t="s">
        <v>1115</v>
      </c>
      <c r="C55" s="521">
        <v>1.4133007822999999</v>
      </c>
      <c r="D55" s="521">
        <v>1.2611499146</v>
      </c>
      <c r="E55" s="521">
        <v>1.0738313649</v>
      </c>
      <c r="F55" s="521">
        <v>0.88375026072999996</v>
      </c>
      <c r="G55" s="521">
        <v>0.79875213694000002</v>
      </c>
      <c r="H55" s="521">
        <v>0.92898422371</v>
      </c>
      <c r="I55" s="521">
        <v>1.8123927230000001</v>
      </c>
      <c r="J55" s="521">
        <v>2.8191365988000001</v>
      </c>
      <c r="K55" s="521">
        <v>3.1112891123000002</v>
      </c>
      <c r="L55" s="521">
        <v>2.8667685285000002</v>
      </c>
      <c r="M55" s="521">
        <v>3.1522495942000002</v>
      </c>
      <c r="N55" s="521">
        <v>2.5908233378999999</v>
      </c>
      <c r="O55" s="521">
        <v>2.5804649439</v>
      </c>
      <c r="P55" s="521">
        <v>2.8095363446000001</v>
      </c>
      <c r="Q55" s="521">
        <v>2.7899448684000001</v>
      </c>
      <c r="R55" s="521">
        <v>2.3712297528000001</v>
      </c>
      <c r="S55" s="521">
        <v>2.467447693</v>
      </c>
      <c r="T55" s="521">
        <v>2.3034403005000001</v>
      </c>
      <c r="U55" s="521">
        <v>2.3820334687</v>
      </c>
      <c r="V55" s="521">
        <v>2.4500004537</v>
      </c>
      <c r="W55" s="521">
        <v>2.4163457699999999</v>
      </c>
      <c r="X55" s="521">
        <v>1.9741895785000001</v>
      </c>
      <c r="Y55" s="521">
        <v>1.8605240824</v>
      </c>
      <c r="Z55" s="521">
        <v>1.8288689164</v>
      </c>
      <c r="AA55" s="521">
        <v>1.6305156124</v>
      </c>
      <c r="AB55" s="521">
        <v>1.4398720975999999</v>
      </c>
      <c r="AC55" s="521">
        <v>1.3638419535999999</v>
      </c>
      <c r="AD55" s="521">
        <v>1.075092033</v>
      </c>
      <c r="AE55" s="521">
        <v>1.0847634969</v>
      </c>
      <c r="AF55" s="521">
        <v>1.1537123284999999</v>
      </c>
      <c r="AG55" s="521">
        <v>1.1523259337</v>
      </c>
      <c r="AH55" s="521">
        <v>1.2167374762000001</v>
      </c>
      <c r="AI55" s="521">
        <v>1.2574313505000001</v>
      </c>
      <c r="AJ55" s="521">
        <v>1.2514894602</v>
      </c>
      <c r="AK55" s="521">
        <v>1.2328847759999999</v>
      </c>
      <c r="AL55" s="521">
        <v>1.2722950391000001</v>
      </c>
      <c r="AM55" s="521">
        <v>1.2156048616999999</v>
      </c>
      <c r="AN55" s="521">
        <v>1.2312440725</v>
      </c>
      <c r="AO55" s="521">
        <v>1.2725825545</v>
      </c>
      <c r="AP55" s="521">
        <v>1.3488318589999999</v>
      </c>
      <c r="AQ55" s="521">
        <v>1.4559481717</v>
      </c>
      <c r="AR55" s="521">
        <v>1.6057622219000001</v>
      </c>
      <c r="AS55" s="521">
        <v>1.8141640511999999</v>
      </c>
      <c r="AT55" s="521">
        <v>1.9471257974</v>
      </c>
      <c r="AU55" s="521">
        <v>1.9164208566000001</v>
      </c>
      <c r="AV55" s="521">
        <v>1.9693988775</v>
      </c>
      <c r="AW55" s="521">
        <v>1.9888461227000001</v>
      </c>
      <c r="AX55" s="521">
        <v>1.8218575860999999</v>
      </c>
      <c r="AY55" s="521">
        <v>1.7579429338999999</v>
      </c>
      <c r="AZ55" s="521">
        <v>1.7429508938</v>
      </c>
      <c r="BA55" s="521">
        <v>1.6320680379000001</v>
      </c>
      <c r="BB55" s="521">
        <v>1.6722550868999999</v>
      </c>
      <c r="BC55" s="521">
        <v>1.7102080475000001</v>
      </c>
      <c r="BD55" s="521">
        <v>1.7508661899</v>
      </c>
      <c r="BE55" s="521">
        <v>1.7919510627999999</v>
      </c>
      <c r="BF55" s="521">
        <v>1.7832365738</v>
      </c>
      <c r="BG55" s="400" t="s">
        <v>1385</v>
      </c>
      <c r="BH55" s="400" t="s">
        <v>1385</v>
      </c>
      <c r="BI55" s="400" t="s">
        <v>1385</v>
      </c>
      <c r="BJ55" s="400" t="s">
        <v>1385</v>
      </c>
      <c r="BK55" s="400" t="s">
        <v>1385</v>
      </c>
      <c r="BL55" s="400" t="s">
        <v>1385</v>
      </c>
      <c r="BM55" s="400" t="s">
        <v>1385</v>
      </c>
      <c r="BN55" s="400" t="s">
        <v>1385</v>
      </c>
      <c r="BO55" s="400" t="s">
        <v>1385</v>
      </c>
      <c r="BP55" s="400" t="s">
        <v>1385</v>
      </c>
      <c r="BQ55" s="400" t="s">
        <v>1385</v>
      </c>
      <c r="BR55" s="400" t="s">
        <v>1385</v>
      </c>
      <c r="BS55" s="400" t="s">
        <v>1385</v>
      </c>
      <c r="BT55" s="400" t="s">
        <v>1385</v>
      </c>
      <c r="BU55" s="400" t="s">
        <v>1385</v>
      </c>
      <c r="BV55" s="400" t="s">
        <v>1385</v>
      </c>
    </row>
    <row r="56" spans="1:74" ht="11.1" customHeight="1" x14ac:dyDescent="0.2">
      <c r="A56" s="290" t="s">
        <v>1315</v>
      </c>
      <c r="B56" s="612" t="s">
        <v>1117</v>
      </c>
      <c r="C56" s="521">
        <v>1.4909233228000001</v>
      </c>
      <c r="D56" s="521">
        <v>1.3213687757999999</v>
      </c>
      <c r="E56" s="521">
        <v>1.0963270602999999</v>
      </c>
      <c r="F56" s="521">
        <v>0.90712134905999997</v>
      </c>
      <c r="G56" s="521">
        <v>0.78695636432000005</v>
      </c>
      <c r="H56" s="521">
        <v>0.90460843554000003</v>
      </c>
      <c r="I56" s="521">
        <v>1.4676975623999999</v>
      </c>
      <c r="J56" s="521">
        <v>2.4454491016</v>
      </c>
      <c r="K56" s="521">
        <v>3.0133320981999998</v>
      </c>
      <c r="L56" s="521">
        <v>3.8117895428000002</v>
      </c>
      <c r="M56" s="521">
        <v>4.1761110195000004</v>
      </c>
      <c r="N56" s="521">
        <v>2.5938328256999998</v>
      </c>
      <c r="O56" s="521">
        <v>2.0839697392000001</v>
      </c>
      <c r="P56" s="521">
        <v>2.0286935476000001</v>
      </c>
      <c r="Q56" s="521">
        <v>2.0026264244999998</v>
      </c>
      <c r="R56" s="521">
        <v>2.0549821180999999</v>
      </c>
      <c r="S56" s="521">
        <v>2.1275841653000001</v>
      </c>
      <c r="T56" s="521">
        <v>2.0450434312999999</v>
      </c>
      <c r="U56" s="521">
        <v>2.0709556877000002</v>
      </c>
      <c r="V56" s="521">
        <v>1.9771103618000001</v>
      </c>
      <c r="W56" s="521">
        <v>1.9175313885</v>
      </c>
      <c r="X56" s="521">
        <v>1.7681805827999999</v>
      </c>
      <c r="Y56" s="521">
        <v>1.6995347183</v>
      </c>
      <c r="Z56" s="521">
        <v>1.5650978369999999</v>
      </c>
      <c r="AA56" s="521">
        <v>1.4046504153999999</v>
      </c>
      <c r="AB56" s="521">
        <v>1.3551255423999999</v>
      </c>
      <c r="AC56" s="521">
        <v>1.3176031259000001</v>
      </c>
      <c r="AD56" s="521">
        <v>1.2436854333</v>
      </c>
      <c r="AE56" s="521">
        <v>1.2130217942999999</v>
      </c>
      <c r="AF56" s="521">
        <v>1.1715591286</v>
      </c>
      <c r="AG56" s="521">
        <v>1.1401625313999999</v>
      </c>
      <c r="AH56" s="521">
        <v>1.1052579660999999</v>
      </c>
      <c r="AI56" s="521">
        <v>1.057156588</v>
      </c>
      <c r="AJ56" s="521">
        <v>0.99376443948000004</v>
      </c>
      <c r="AK56" s="521">
        <v>1.0104351552999999</v>
      </c>
      <c r="AL56" s="521">
        <v>1.0208607654999999</v>
      </c>
      <c r="AM56" s="521">
        <v>1.0436846667999999</v>
      </c>
      <c r="AN56" s="521">
        <v>1.0767470008</v>
      </c>
      <c r="AO56" s="521">
        <v>1.0864379654</v>
      </c>
      <c r="AP56" s="521">
        <v>1.1300347230000001</v>
      </c>
      <c r="AQ56" s="521">
        <v>1.1668413039000001</v>
      </c>
      <c r="AR56" s="521">
        <v>1.2174563993</v>
      </c>
      <c r="AS56" s="521">
        <v>1.3036797690999999</v>
      </c>
      <c r="AT56" s="521">
        <v>1.3274939029999999</v>
      </c>
      <c r="AU56" s="521">
        <v>1.2908964369</v>
      </c>
      <c r="AV56" s="521">
        <v>1.2235537643000001</v>
      </c>
      <c r="AW56" s="521">
        <v>1.1928712725999999</v>
      </c>
      <c r="AX56" s="521">
        <v>1.0562612329000001</v>
      </c>
      <c r="AY56" s="521">
        <v>1.0953070973000001</v>
      </c>
      <c r="AZ56" s="521">
        <v>1.1141342969000001</v>
      </c>
      <c r="BA56" s="521">
        <v>1.1060627689</v>
      </c>
      <c r="BB56" s="521">
        <v>1.1607680934</v>
      </c>
      <c r="BC56" s="521">
        <v>1.1559782822</v>
      </c>
      <c r="BD56" s="521">
        <v>1.1723248952000001</v>
      </c>
      <c r="BE56" s="521">
        <v>1.2922165454000001</v>
      </c>
      <c r="BF56" s="521">
        <v>1.3479914279</v>
      </c>
      <c r="BG56" s="400" t="s">
        <v>1385</v>
      </c>
      <c r="BH56" s="400" t="s">
        <v>1385</v>
      </c>
      <c r="BI56" s="400" t="s">
        <v>1385</v>
      </c>
      <c r="BJ56" s="400" t="s">
        <v>1385</v>
      </c>
      <c r="BK56" s="400" t="s">
        <v>1385</v>
      </c>
      <c r="BL56" s="400" t="s">
        <v>1385</v>
      </c>
      <c r="BM56" s="400" t="s">
        <v>1385</v>
      </c>
      <c r="BN56" s="400" t="s">
        <v>1385</v>
      </c>
      <c r="BO56" s="400" t="s">
        <v>1385</v>
      </c>
      <c r="BP56" s="400" t="s">
        <v>1385</v>
      </c>
      <c r="BQ56" s="400" t="s">
        <v>1385</v>
      </c>
      <c r="BR56" s="400" t="s">
        <v>1385</v>
      </c>
      <c r="BS56" s="400" t="s">
        <v>1385</v>
      </c>
      <c r="BT56" s="400" t="s">
        <v>1385</v>
      </c>
      <c r="BU56" s="400" t="s">
        <v>1385</v>
      </c>
      <c r="BV56" s="400" t="s">
        <v>1385</v>
      </c>
    </row>
    <row r="57" spans="1:74" ht="11.1" customHeight="1" x14ac:dyDescent="0.2">
      <c r="A57" s="290" t="s">
        <v>1316</v>
      </c>
      <c r="B57" s="612" t="s">
        <v>1119</v>
      </c>
      <c r="C57" s="521">
        <v>1.1810028056E-2</v>
      </c>
      <c r="D57" s="521">
        <v>1.1661556824E-2</v>
      </c>
      <c r="E57" s="521">
        <v>1.2586258342999999E-2</v>
      </c>
      <c r="F57" s="521">
        <v>1.2240332608000001E-2</v>
      </c>
      <c r="G57" s="521">
        <v>9.6014255177999993E-3</v>
      </c>
      <c r="H57" s="521">
        <v>7.7601766236000003E-3</v>
      </c>
      <c r="I57" s="521">
        <v>7.3370151453E-3</v>
      </c>
      <c r="J57" s="521">
        <v>5.9989098933000001E-3</v>
      </c>
      <c r="K57" s="521">
        <v>6.6010928175000002E-3</v>
      </c>
      <c r="L57" s="521">
        <v>8.0290702745000001E-3</v>
      </c>
      <c r="M57" s="521">
        <v>8.5569613549000001E-3</v>
      </c>
      <c r="N57" s="521">
        <v>8.8925607903999997E-3</v>
      </c>
      <c r="O57" s="521">
        <v>8.9409448677999995E-3</v>
      </c>
      <c r="P57" s="521">
        <v>8.8967090984000009E-3</v>
      </c>
      <c r="Q57" s="521">
        <v>8.6441464263000006E-3</v>
      </c>
      <c r="R57" s="521">
        <v>8.1789136473999994E-3</v>
      </c>
      <c r="S57" s="521">
        <v>8.0182060968000003E-3</v>
      </c>
      <c r="T57" s="521">
        <v>8.9269383394999999E-3</v>
      </c>
      <c r="U57" s="521">
        <v>1.0754631670999999E-2</v>
      </c>
      <c r="V57" s="521">
        <v>1.2686803795E-2</v>
      </c>
      <c r="W57" s="521">
        <v>1.4137875083E-2</v>
      </c>
      <c r="X57" s="521">
        <v>1.5588428183E-2</v>
      </c>
      <c r="Y57" s="521">
        <v>1.4827661039E-2</v>
      </c>
      <c r="Z57" s="521">
        <v>1.5925470684999998E-2</v>
      </c>
      <c r="AA57" s="521">
        <v>1.5384809451000001E-2</v>
      </c>
      <c r="AB57" s="521">
        <v>1.3378725818E-2</v>
      </c>
      <c r="AC57" s="521">
        <v>1.0873168495E-2</v>
      </c>
      <c r="AD57" s="521">
        <v>9.8483716533000008E-3</v>
      </c>
      <c r="AE57" s="521">
        <v>9.2172678346999996E-3</v>
      </c>
      <c r="AF57" s="521">
        <v>9.1055844770000002E-3</v>
      </c>
      <c r="AG57" s="521">
        <v>8.6036360804000005E-3</v>
      </c>
      <c r="AH57" s="521">
        <v>8.0502040361999996E-3</v>
      </c>
      <c r="AI57" s="521">
        <v>7.9514538141999998E-3</v>
      </c>
      <c r="AJ57" s="521">
        <v>8.0779357325999994E-3</v>
      </c>
      <c r="AK57" s="521">
        <v>7.7489748695000003E-3</v>
      </c>
      <c r="AL57" s="521">
        <v>7.4471216898000002E-3</v>
      </c>
      <c r="AM57" s="521">
        <v>7.1095141499000003E-3</v>
      </c>
      <c r="AN57" s="521">
        <v>7.0592300258999997E-3</v>
      </c>
      <c r="AO57" s="521">
        <v>7.1370056687999998E-3</v>
      </c>
      <c r="AP57" s="521">
        <v>6.61613379E-3</v>
      </c>
      <c r="AQ57" s="521">
        <v>6.0616460150999998E-3</v>
      </c>
      <c r="AR57" s="521">
        <v>5.7508499317999997E-3</v>
      </c>
      <c r="AS57" s="521">
        <v>6.1559203393E-3</v>
      </c>
      <c r="AT57" s="521">
        <v>7.4793157850000002E-3</v>
      </c>
      <c r="AU57" s="521">
        <v>8.5518968119000002E-3</v>
      </c>
      <c r="AV57" s="521">
        <v>8.9790388730000004E-3</v>
      </c>
      <c r="AW57" s="521">
        <v>8.4872283014999998E-3</v>
      </c>
      <c r="AX57" s="521">
        <v>9.0862823600999995E-3</v>
      </c>
      <c r="AY57" s="521">
        <v>8.5180861375000003E-3</v>
      </c>
      <c r="AZ57" s="521">
        <v>7.3918552598000002E-3</v>
      </c>
      <c r="BA57" s="521">
        <v>6.9656942099999997E-3</v>
      </c>
      <c r="BB57" s="521">
        <v>7.0048804239999998E-3</v>
      </c>
      <c r="BC57" s="521">
        <v>7.8672774427000006E-3</v>
      </c>
      <c r="BD57" s="521">
        <v>9.1639597669999993E-3</v>
      </c>
      <c r="BE57" s="521">
        <v>9.2171917257999995E-3</v>
      </c>
      <c r="BF57" s="521">
        <v>9.3761361994000002E-3</v>
      </c>
      <c r="BG57" s="400" t="s">
        <v>1385</v>
      </c>
      <c r="BH57" s="400" t="s">
        <v>1385</v>
      </c>
      <c r="BI57" s="400" t="s">
        <v>1385</v>
      </c>
      <c r="BJ57" s="400" t="s">
        <v>1385</v>
      </c>
      <c r="BK57" s="400" t="s">
        <v>1385</v>
      </c>
      <c r="BL57" s="400" t="s">
        <v>1385</v>
      </c>
      <c r="BM57" s="400" t="s">
        <v>1385</v>
      </c>
      <c r="BN57" s="400" t="s">
        <v>1385</v>
      </c>
      <c r="BO57" s="400" t="s">
        <v>1385</v>
      </c>
      <c r="BP57" s="400" t="s">
        <v>1385</v>
      </c>
      <c r="BQ57" s="400" t="s">
        <v>1385</v>
      </c>
      <c r="BR57" s="400" t="s">
        <v>1385</v>
      </c>
      <c r="BS57" s="400" t="s">
        <v>1385</v>
      </c>
      <c r="BT57" s="400" t="s">
        <v>1385</v>
      </c>
      <c r="BU57" s="400" t="s">
        <v>1385</v>
      </c>
      <c r="BV57" s="400" t="s">
        <v>1385</v>
      </c>
    </row>
    <row r="58" spans="1:74" ht="11.1" customHeight="1" x14ac:dyDescent="0.2">
      <c r="A58" s="290" t="s">
        <v>1317</v>
      </c>
      <c r="B58" s="612" t="s">
        <v>1121</v>
      </c>
      <c r="C58" s="521">
        <v>0.94585312955</v>
      </c>
      <c r="D58" s="521">
        <v>0.88997955675999996</v>
      </c>
      <c r="E58" s="521">
        <v>0.81188105888999995</v>
      </c>
      <c r="F58" s="521">
        <v>0.72010236497000002</v>
      </c>
      <c r="G58" s="521">
        <v>0.63804265044999997</v>
      </c>
      <c r="H58" s="521">
        <v>0.72187593146999995</v>
      </c>
      <c r="I58" s="521">
        <v>1.1860141868</v>
      </c>
      <c r="J58" s="521">
        <v>1.5353312337</v>
      </c>
      <c r="K58" s="521">
        <v>1.7136646121000001</v>
      </c>
      <c r="L58" s="521">
        <v>1.8637308068</v>
      </c>
      <c r="M58" s="521">
        <v>1.9927667102</v>
      </c>
      <c r="N58" s="521">
        <v>2.0006939498</v>
      </c>
      <c r="O58" s="521">
        <v>1.8513088166</v>
      </c>
      <c r="P58" s="521">
        <v>1.8066994570999999</v>
      </c>
      <c r="Q58" s="521">
        <v>1.7476775769999999</v>
      </c>
      <c r="R58" s="521">
        <v>1.6784633931999999</v>
      </c>
      <c r="S58" s="521">
        <v>1.6650607373999999</v>
      </c>
      <c r="T58" s="521">
        <v>1.6684807558999999</v>
      </c>
      <c r="U58" s="521">
        <v>1.6882045207</v>
      </c>
      <c r="V58" s="521">
        <v>1.6896761974000001</v>
      </c>
      <c r="W58" s="521">
        <v>1.6512095013000001</v>
      </c>
      <c r="X58" s="521">
        <v>1.5844228323</v>
      </c>
      <c r="Y58" s="521">
        <v>1.5084907239000001</v>
      </c>
      <c r="Z58" s="521">
        <v>1.4520390857000001</v>
      </c>
      <c r="AA58" s="521">
        <v>1.4207546005</v>
      </c>
      <c r="AB58" s="521">
        <v>1.3630074156</v>
      </c>
      <c r="AC58" s="521">
        <v>1.3535311073</v>
      </c>
      <c r="AD58" s="521">
        <v>1.3326065875999999</v>
      </c>
      <c r="AE58" s="521">
        <v>1.3209750875999999</v>
      </c>
      <c r="AF58" s="521">
        <v>1.2894645587</v>
      </c>
      <c r="AG58" s="521">
        <v>1.2895381184000001</v>
      </c>
      <c r="AH58" s="521">
        <v>1.2790732366999999</v>
      </c>
      <c r="AI58" s="521">
        <v>1.2664243577000001</v>
      </c>
      <c r="AJ58" s="521">
        <v>1.2784879016999999</v>
      </c>
      <c r="AK58" s="521">
        <v>1.2886435933</v>
      </c>
      <c r="AL58" s="521">
        <v>1.2754381526</v>
      </c>
      <c r="AM58" s="521">
        <v>1.2565347176999999</v>
      </c>
      <c r="AN58" s="521">
        <v>1.244495449</v>
      </c>
      <c r="AO58" s="521">
        <v>1.2193566496999999</v>
      </c>
      <c r="AP58" s="521">
        <v>1.2228170055000001</v>
      </c>
      <c r="AQ58" s="521">
        <v>1.2424765702</v>
      </c>
      <c r="AR58" s="521">
        <v>1.2291671572</v>
      </c>
      <c r="AS58" s="521">
        <v>1.2672467567000001</v>
      </c>
      <c r="AT58" s="521">
        <v>1.2998050527</v>
      </c>
      <c r="AU58" s="521">
        <v>1.3229620816000001</v>
      </c>
      <c r="AV58" s="521">
        <v>1.3695964513000001</v>
      </c>
      <c r="AW58" s="521">
        <v>1.3724014691999999</v>
      </c>
      <c r="AX58" s="521">
        <v>1.393004173</v>
      </c>
      <c r="AY58" s="521">
        <v>1.3858521875000001</v>
      </c>
      <c r="AZ58" s="521">
        <v>1.3774830665</v>
      </c>
      <c r="BA58" s="521">
        <v>1.3803511345999999</v>
      </c>
      <c r="BB58" s="521">
        <v>1.3670484995000001</v>
      </c>
      <c r="BC58" s="521">
        <v>1.3644404364</v>
      </c>
      <c r="BD58" s="521">
        <v>1.363644029</v>
      </c>
      <c r="BE58" s="521">
        <v>1.3895549523999999</v>
      </c>
      <c r="BF58" s="521">
        <v>1.4213075935999999</v>
      </c>
      <c r="BG58" s="400" t="s">
        <v>1385</v>
      </c>
      <c r="BH58" s="400" t="s">
        <v>1385</v>
      </c>
      <c r="BI58" s="400" t="s">
        <v>1385</v>
      </c>
      <c r="BJ58" s="400" t="s">
        <v>1385</v>
      </c>
      <c r="BK58" s="400" t="s">
        <v>1385</v>
      </c>
      <c r="BL58" s="400" t="s">
        <v>1385</v>
      </c>
      <c r="BM58" s="400" t="s">
        <v>1385</v>
      </c>
      <c r="BN58" s="400" t="s">
        <v>1385</v>
      </c>
      <c r="BO58" s="400" t="s">
        <v>1385</v>
      </c>
      <c r="BP58" s="400" t="s">
        <v>1385</v>
      </c>
      <c r="BQ58" s="400" t="s">
        <v>1385</v>
      </c>
      <c r="BR58" s="400" t="s">
        <v>1385</v>
      </c>
      <c r="BS58" s="400" t="s">
        <v>1385</v>
      </c>
      <c r="BT58" s="400" t="s">
        <v>1385</v>
      </c>
      <c r="BU58" s="400" t="s">
        <v>1385</v>
      </c>
      <c r="BV58" s="400" t="s">
        <v>1385</v>
      </c>
    </row>
    <row r="59" spans="1:74" ht="11.1" customHeight="1" x14ac:dyDescent="0.2">
      <c r="A59" s="290" t="s">
        <v>1318</v>
      </c>
      <c r="B59" s="612" t="s">
        <v>1276</v>
      </c>
      <c r="C59" s="521">
        <v>0.60721104184999997</v>
      </c>
      <c r="D59" s="521">
        <v>0.54586367700000005</v>
      </c>
      <c r="E59" s="521">
        <v>0.51950243183</v>
      </c>
      <c r="F59" s="521">
        <v>0.48984951767000001</v>
      </c>
      <c r="G59" s="521">
        <v>0.45216227993000002</v>
      </c>
      <c r="H59" s="521">
        <v>0.60912571017999995</v>
      </c>
      <c r="I59" s="521">
        <v>1.1371945661</v>
      </c>
      <c r="J59" s="521">
        <v>1.2153024138999999</v>
      </c>
      <c r="K59" s="521">
        <v>1.1955787676</v>
      </c>
      <c r="L59" s="521">
        <v>1.3308052535999999</v>
      </c>
      <c r="M59" s="521">
        <v>1.3655617239</v>
      </c>
      <c r="N59" s="521">
        <v>1.2720875758000001</v>
      </c>
      <c r="O59" s="521">
        <v>1.3290912373999999</v>
      </c>
      <c r="P59" s="521">
        <v>1.2858825888000001</v>
      </c>
      <c r="Q59" s="521">
        <v>1.1759396600000001</v>
      </c>
      <c r="R59" s="521">
        <v>1.1768133570999999</v>
      </c>
      <c r="S59" s="521">
        <v>1.1800357923</v>
      </c>
      <c r="T59" s="521">
        <v>0.99437335093000001</v>
      </c>
      <c r="U59" s="521">
        <v>0.98094085563</v>
      </c>
      <c r="V59" s="521">
        <v>0.90413219559000002</v>
      </c>
      <c r="W59" s="521">
        <v>0.81207322110000002</v>
      </c>
      <c r="X59" s="521">
        <v>0.73905277111000001</v>
      </c>
      <c r="Y59" s="521">
        <v>0.69637079689000003</v>
      </c>
      <c r="Z59" s="521">
        <v>0.64645755892000001</v>
      </c>
      <c r="AA59" s="521">
        <v>0.63574203766000004</v>
      </c>
      <c r="AB59" s="521">
        <v>0.65270518406</v>
      </c>
      <c r="AC59" s="521">
        <v>0.64400228797000003</v>
      </c>
      <c r="AD59" s="521">
        <v>0.62985450640999996</v>
      </c>
      <c r="AE59" s="521">
        <v>0.64217149158999998</v>
      </c>
      <c r="AF59" s="521">
        <v>0.63021767956999997</v>
      </c>
      <c r="AG59" s="521">
        <v>0.59902531234</v>
      </c>
      <c r="AH59" s="521">
        <v>0.57727966338000003</v>
      </c>
      <c r="AI59" s="521">
        <v>0.53424781967000001</v>
      </c>
      <c r="AJ59" s="521">
        <v>0.50772532072999998</v>
      </c>
      <c r="AK59" s="521">
        <v>0.49673564436000001</v>
      </c>
      <c r="AL59" s="521">
        <v>0.4937613857</v>
      </c>
      <c r="AM59" s="521">
        <v>0.48054583425000003</v>
      </c>
      <c r="AN59" s="521">
        <v>0.48618530837000001</v>
      </c>
      <c r="AO59" s="521">
        <v>0.52261461892000005</v>
      </c>
      <c r="AP59" s="521">
        <v>0.57666655048000004</v>
      </c>
      <c r="AQ59" s="521">
        <v>0.60045951095000005</v>
      </c>
      <c r="AR59" s="521">
        <v>0.63046595926000004</v>
      </c>
      <c r="AS59" s="521">
        <v>0.65123547188999997</v>
      </c>
      <c r="AT59" s="521">
        <v>0.74198845259000001</v>
      </c>
      <c r="AU59" s="521">
        <v>0.75310307502999996</v>
      </c>
      <c r="AV59" s="521">
        <v>0.78318581222000005</v>
      </c>
      <c r="AW59" s="521">
        <v>0.78517564390000005</v>
      </c>
      <c r="AX59" s="521">
        <v>0.82184167652999995</v>
      </c>
      <c r="AY59" s="521">
        <v>0.81051417902</v>
      </c>
      <c r="AZ59" s="521">
        <v>0.81185323776999996</v>
      </c>
      <c r="BA59" s="521">
        <v>0.82281119471999997</v>
      </c>
      <c r="BB59" s="521">
        <v>0.83354710684</v>
      </c>
      <c r="BC59" s="521">
        <v>0.8448347692</v>
      </c>
      <c r="BD59" s="521">
        <v>0.85718122987000001</v>
      </c>
      <c r="BE59" s="521">
        <v>0.88017147010999996</v>
      </c>
      <c r="BF59" s="521">
        <v>0.93540379656999995</v>
      </c>
      <c r="BG59" s="400" t="s">
        <v>1385</v>
      </c>
      <c r="BH59" s="400" t="s">
        <v>1385</v>
      </c>
      <c r="BI59" s="400" t="s">
        <v>1385</v>
      </c>
      <c r="BJ59" s="400" t="s">
        <v>1385</v>
      </c>
      <c r="BK59" s="400" t="s">
        <v>1385</v>
      </c>
      <c r="BL59" s="400" t="s">
        <v>1385</v>
      </c>
      <c r="BM59" s="400" t="s">
        <v>1385</v>
      </c>
      <c r="BN59" s="400" t="s">
        <v>1385</v>
      </c>
      <c r="BO59" s="400" t="s">
        <v>1385</v>
      </c>
      <c r="BP59" s="400" t="s">
        <v>1385</v>
      </c>
      <c r="BQ59" s="400" t="s">
        <v>1385</v>
      </c>
      <c r="BR59" s="400" t="s">
        <v>1385</v>
      </c>
      <c r="BS59" s="400" t="s">
        <v>1385</v>
      </c>
      <c r="BT59" s="400" t="s">
        <v>1385</v>
      </c>
      <c r="BU59" s="400" t="s">
        <v>1385</v>
      </c>
      <c r="BV59" s="400" t="s">
        <v>1385</v>
      </c>
    </row>
    <row r="60" spans="1:74" ht="11.1" customHeight="1" x14ac:dyDescent="0.2">
      <c r="A60" s="185"/>
      <c r="B60" s="682"/>
      <c r="C60" s="691"/>
      <c r="D60" s="691"/>
      <c r="E60" s="691"/>
      <c r="F60" s="691"/>
      <c r="G60" s="691"/>
      <c r="H60" s="691"/>
      <c r="I60" s="691"/>
      <c r="J60" s="691"/>
      <c r="K60" s="691"/>
      <c r="L60" s="691"/>
      <c r="M60" s="691"/>
      <c r="N60" s="691"/>
      <c r="O60" s="691"/>
      <c r="P60" s="691"/>
      <c r="Q60" s="691"/>
      <c r="R60" s="691"/>
      <c r="S60" s="691"/>
      <c r="T60" s="691"/>
      <c r="U60" s="691"/>
      <c r="V60" s="691"/>
      <c r="W60" s="691"/>
      <c r="X60" s="691"/>
      <c r="Y60" s="691"/>
      <c r="Z60" s="691"/>
      <c r="AA60" s="691"/>
      <c r="AB60" s="691"/>
      <c r="AC60" s="691"/>
      <c r="AD60" s="691"/>
      <c r="AE60" s="691"/>
      <c r="AF60" s="691"/>
      <c r="AG60" s="691"/>
      <c r="AH60" s="691"/>
      <c r="AI60" s="691"/>
      <c r="AJ60" s="691"/>
      <c r="AK60" s="691"/>
      <c r="AL60" s="691"/>
      <c r="AM60" s="691"/>
      <c r="AN60" s="691"/>
      <c r="AO60" s="691"/>
      <c r="AP60" s="691"/>
      <c r="AQ60" s="691"/>
      <c r="AR60" s="691"/>
      <c r="AS60" s="691"/>
      <c r="AT60" s="691"/>
      <c r="AU60" s="691"/>
      <c r="AV60" s="691"/>
      <c r="AW60" s="691"/>
      <c r="AX60" s="691"/>
      <c r="AY60" s="691"/>
      <c r="AZ60" s="691"/>
      <c r="BA60" s="691"/>
      <c r="BB60" s="691"/>
      <c r="BC60" s="691"/>
      <c r="BD60" s="691"/>
      <c r="BE60" s="691"/>
      <c r="BF60" s="691"/>
      <c r="BG60" s="399"/>
      <c r="BH60" s="399"/>
      <c r="BI60" s="399"/>
      <c r="BJ60" s="399"/>
      <c r="BK60" s="399"/>
      <c r="BL60" s="399"/>
      <c r="BM60" s="399"/>
      <c r="BN60" s="399"/>
      <c r="BO60" s="399"/>
      <c r="BP60" s="399"/>
      <c r="BQ60" s="399"/>
      <c r="BR60" s="399"/>
      <c r="BS60" s="399"/>
      <c r="BT60" s="399"/>
      <c r="BU60" s="399"/>
      <c r="BV60" s="399"/>
    </row>
    <row r="61" spans="1:74" ht="11.1" customHeight="1" x14ac:dyDescent="0.2">
      <c r="A61" s="185"/>
      <c r="B61" s="37" t="s">
        <v>1319</v>
      </c>
      <c r="C61" s="692"/>
      <c r="D61" s="692"/>
      <c r="E61" s="692"/>
      <c r="F61" s="692"/>
      <c r="G61" s="692"/>
      <c r="H61" s="692"/>
      <c r="I61" s="692"/>
      <c r="J61" s="692"/>
      <c r="K61" s="692"/>
      <c r="L61" s="692"/>
      <c r="M61" s="692"/>
      <c r="N61" s="692"/>
      <c r="O61" s="692"/>
      <c r="P61" s="692"/>
      <c r="Q61" s="692"/>
      <c r="R61" s="692"/>
      <c r="S61" s="692"/>
      <c r="T61" s="692"/>
      <c r="U61" s="692"/>
      <c r="V61" s="692"/>
      <c r="W61" s="692"/>
      <c r="X61" s="692"/>
      <c r="Y61" s="692"/>
      <c r="Z61" s="692"/>
      <c r="AA61" s="692"/>
      <c r="AB61" s="692"/>
      <c r="AC61" s="692"/>
      <c r="AD61" s="692"/>
      <c r="AE61" s="692"/>
      <c r="AF61" s="692"/>
      <c r="AG61" s="692"/>
      <c r="AH61" s="692"/>
      <c r="AI61" s="692"/>
      <c r="AJ61" s="692"/>
      <c r="AK61" s="692"/>
      <c r="AL61" s="692"/>
      <c r="AM61" s="692"/>
      <c r="AN61" s="692"/>
      <c r="AO61" s="692"/>
      <c r="AP61" s="692"/>
      <c r="AQ61" s="692"/>
      <c r="AR61" s="692"/>
      <c r="AS61" s="692"/>
      <c r="AT61" s="692"/>
      <c r="AU61" s="692"/>
      <c r="AV61" s="692"/>
      <c r="AW61" s="692"/>
      <c r="AX61" s="692"/>
      <c r="AY61" s="692"/>
      <c r="AZ61" s="692"/>
      <c r="BA61" s="692"/>
      <c r="BB61" s="692"/>
      <c r="BC61" s="692"/>
      <c r="BD61" s="692"/>
      <c r="BE61" s="692"/>
      <c r="BF61" s="692"/>
      <c r="BG61" s="399"/>
      <c r="BH61" s="399"/>
      <c r="BI61" s="399"/>
      <c r="BJ61" s="399"/>
      <c r="BK61" s="399"/>
      <c r="BL61" s="399"/>
      <c r="BM61" s="399"/>
      <c r="BN61" s="399"/>
      <c r="BO61" s="399"/>
      <c r="BP61" s="399"/>
      <c r="BQ61" s="399"/>
      <c r="BR61" s="399"/>
      <c r="BS61" s="399"/>
      <c r="BT61" s="399"/>
      <c r="BU61" s="399"/>
      <c r="BV61" s="399"/>
    </row>
    <row r="62" spans="1:74" ht="11.1" customHeight="1" x14ac:dyDescent="0.2">
      <c r="A62" s="290" t="s">
        <v>1320</v>
      </c>
      <c r="B62" s="612" t="s">
        <v>1113</v>
      </c>
      <c r="C62" s="521">
        <v>-13.645884256</v>
      </c>
      <c r="D62" s="521">
        <v>-13.418639342000001</v>
      </c>
      <c r="E62" s="521">
        <v>-12.669609633</v>
      </c>
      <c r="F62" s="521">
        <v>-11.889343927000001</v>
      </c>
      <c r="G62" s="521">
        <v>-10.487760755</v>
      </c>
      <c r="H62" s="521">
        <v>-9.6518504220000008</v>
      </c>
      <c r="I62" s="521">
        <v>-10.008547061</v>
      </c>
      <c r="J62" s="521">
        <v>-9.7158967107999992</v>
      </c>
      <c r="K62" s="521">
        <v>-9.5757653970999996</v>
      </c>
      <c r="L62" s="521">
        <v>-9.7118051337000004</v>
      </c>
      <c r="M62" s="521">
        <v>-9.9440031846999997</v>
      </c>
      <c r="N62" s="521">
        <v>-10.128262161</v>
      </c>
      <c r="O62" s="521">
        <v>-10.162685481</v>
      </c>
      <c r="P62" s="521">
        <v>-9.9788366981000003</v>
      </c>
      <c r="Q62" s="521">
        <v>-9.9450059908000004</v>
      </c>
      <c r="R62" s="521">
        <v>-9.9109086966</v>
      </c>
      <c r="S62" s="521">
        <v>-9.8137172041999996</v>
      </c>
      <c r="T62" s="521">
        <v>-9.9989789686999995</v>
      </c>
      <c r="U62" s="521">
        <v>-10.343194628999999</v>
      </c>
      <c r="V62" s="521">
        <v>-10.449044384</v>
      </c>
      <c r="W62" s="521">
        <v>-9.8878282120000005</v>
      </c>
      <c r="X62" s="521">
        <v>-8.9855881073999999</v>
      </c>
      <c r="Y62" s="521">
        <v>-8.0863492631000007</v>
      </c>
      <c r="Z62" s="521">
        <v>-7.6151502602000001</v>
      </c>
      <c r="AA62" s="521">
        <v>-7.6069313870000004</v>
      </c>
      <c r="AB62" s="521">
        <v>-7.4646768545000004</v>
      </c>
      <c r="AC62" s="521">
        <v>-7.2981128327000002</v>
      </c>
      <c r="AD62" s="521">
        <v>-7.5504136104999997</v>
      </c>
      <c r="AE62" s="521">
        <v>-8.0072768374999992</v>
      </c>
      <c r="AF62" s="521">
        <v>-8.5141856519000001</v>
      </c>
      <c r="AG62" s="521">
        <v>-8.9938922514000001</v>
      </c>
      <c r="AH62" s="521">
        <v>-9.0912138959999993</v>
      </c>
      <c r="AI62" s="521">
        <v>-8.7784388458000002</v>
      </c>
      <c r="AJ62" s="521">
        <v>-8.5496505794999997</v>
      </c>
      <c r="AK62" s="521">
        <v>-8.6587062399000008</v>
      </c>
      <c r="AL62" s="521">
        <v>-9.0134066710000003</v>
      </c>
      <c r="AM62" s="521">
        <v>-9.4995188361</v>
      </c>
      <c r="AN62" s="521">
        <v>-10.251776911</v>
      </c>
      <c r="AO62" s="521">
        <v>-10.889894550999999</v>
      </c>
      <c r="AP62" s="521">
        <v>-11.641889072</v>
      </c>
      <c r="AQ62" s="521">
        <v>-12.546099223000001</v>
      </c>
      <c r="AR62" s="521">
        <v>-13.433660635000001</v>
      </c>
      <c r="AS62" s="521">
        <v>-14.098490199</v>
      </c>
      <c r="AT62" s="521">
        <v>-14.455088864</v>
      </c>
      <c r="AU62" s="521">
        <v>-14.421712210000001</v>
      </c>
      <c r="AV62" s="521">
        <v>-14.475280268000001</v>
      </c>
      <c r="AW62" s="521">
        <v>-13.651439597</v>
      </c>
      <c r="AX62" s="521">
        <v>-13.231955843</v>
      </c>
      <c r="AY62" s="521">
        <v>-12.833962438</v>
      </c>
      <c r="AZ62" s="521">
        <v>-12.468890443999999</v>
      </c>
      <c r="BA62" s="521">
        <v>-12.180016781000001</v>
      </c>
      <c r="BB62" s="521">
        <v>-12.381741791</v>
      </c>
      <c r="BC62" s="521">
        <v>-12.62698851</v>
      </c>
      <c r="BD62" s="521">
        <v>-12.933331187</v>
      </c>
      <c r="BE62" s="521">
        <v>-13.262798418999999</v>
      </c>
      <c r="BF62" s="521">
        <v>-13.619469995999999</v>
      </c>
      <c r="BG62" s="400" t="s">
        <v>1385</v>
      </c>
      <c r="BH62" s="400" t="s">
        <v>1385</v>
      </c>
      <c r="BI62" s="400" t="s">
        <v>1385</v>
      </c>
      <c r="BJ62" s="400" t="s">
        <v>1385</v>
      </c>
      <c r="BK62" s="400" t="s">
        <v>1385</v>
      </c>
      <c r="BL62" s="400" t="s">
        <v>1385</v>
      </c>
      <c r="BM62" s="400" t="s">
        <v>1385</v>
      </c>
      <c r="BN62" s="400" t="s">
        <v>1385</v>
      </c>
      <c r="BO62" s="400" t="s">
        <v>1385</v>
      </c>
      <c r="BP62" s="400" t="s">
        <v>1385</v>
      </c>
      <c r="BQ62" s="400" t="s">
        <v>1385</v>
      </c>
      <c r="BR62" s="400" t="s">
        <v>1385</v>
      </c>
      <c r="BS62" s="400" t="s">
        <v>1385</v>
      </c>
      <c r="BT62" s="400" t="s">
        <v>1385</v>
      </c>
      <c r="BU62" s="400" t="s">
        <v>1385</v>
      </c>
      <c r="BV62" s="400" t="s">
        <v>1385</v>
      </c>
    </row>
    <row r="63" spans="1:74" ht="11.1" customHeight="1" x14ac:dyDescent="0.2">
      <c r="A63" s="290" t="s">
        <v>1321</v>
      </c>
      <c r="B63" s="612" t="s">
        <v>1115</v>
      </c>
      <c r="C63" s="521">
        <v>-117.32174534000001</v>
      </c>
      <c r="D63" s="521">
        <v>-133.25208556000001</v>
      </c>
      <c r="E63" s="521">
        <v>-131.13667867000001</v>
      </c>
      <c r="F63" s="521">
        <v>-130.55574103000001</v>
      </c>
      <c r="G63" s="521">
        <v>-88.723486051999998</v>
      </c>
      <c r="H63" s="521">
        <v>-72.725974558999994</v>
      </c>
      <c r="I63" s="521">
        <v>-49.891286381999997</v>
      </c>
      <c r="J63" s="521">
        <v>-26.809083092000002</v>
      </c>
      <c r="K63" s="521">
        <v>-6.9604756610000003</v>
      </c>
      <c r="L63" s="521">
        <v>-5.3119241971999998</v>
      </c>
      <c r="M63" s="521">
        <v>-19.168771912</v>
      </c>
      <c r="N63" s="521">
        <v>-33.369917037999997</v>
      </c>
      <c r="O63" s="521">
        <v>-42.019912122999997</v>
      </c>
      <c r="P63" s="521">
        <v>-44.450032745999998</v>
      </c>
      <c r="Q63" s="521">
        <v>-44.280598318999999</v>
      </c>
      <c r="R63" s="521">
        <v>-41.628910208000001</v>
      </c>
      <c r="S63" s="521">
        <v>-38.010163818999999</v>
      </c>
      <c r="T63" s="521">
        <v>-35.574503897</v>
      </c>
      <c r="U63" s="521">
        <v>-35.618621714</v>
      </c>
      <c r="V63" s="521">
        <v>-38.796876838999999</v>
      </c>
      <c r="W63" s="521">
        <v>-42.258783811999997</v>
      </c>
      <c r="X63" s="521">
        <v>-43.223971376000001</v>
      </c>
      <c r="Y63" s="521">
        <v>-43.850454077000002</v>
      </c>
      <c r="Z63" s="521">
        <v>-48.796899385000003</v>
      </c>
      <c r="AA63" s="521">
        <v>-51.961600486000002</v>
      </c>
      <c r="AB63" s="521">
        <v>-49.888928976000003</v>
      </c>
      <c r="AC63" s="521">
        <v>-45.962218571999998</v>
      </c>
      <c r="AD63" s="521">
        <v>-41.668634408000003</v>
      </c>
      <c r="AE63" s="521">
        <v>-38.779867289999999</v>
      </c>
      <c r="AF63" s="521">
        <v>-37.003523223000002</v>
      </c>
      <c r="AG63" s="521">
        <v>-37.404011275999999</v>
      </c>
      <c r="AH63" s="521">
        <v>-41.347565480999997</v>
      </c>
      <c r="AI63" s="521">
        <v>-45.171468562999998</v>
      </c>
      <c r="AJ63" s="521">
        <v>-47.512302110999997</v>
      </c>
      <c r="AK63" s="521">
        <v>-45.912566474999998</v>
      </c>
      <c r="AL63" s="521">
        <v>-43.893616815000001</v>
      </c>
      <c r="AM63" s="521">
        <v>-43.973798957</v>
      </c>
      <c r="AN63" s="521">
        <v>-42.115774930999997</v>
      </c>
      <c r="AO63" s="521">
        <v>-38.234096718000004</v>
      </c>
      <c r="AP63" s="521">
        <v>-34.844926497000003</v>
      </c>
      <c r="AQ63" s="521">
        <v>-35.847147313999997</v>
      </c>
      <c r="AR63" s="521">
        <v>-42.498738748999997</v>
      </c>
      <c r="AS63" s="521">
        <v>-46.780358868</v>
      </c>
      <c r="AT63" s="521">
        <v>-49.048943031999997</v>
      </c>
      <c r="AU63" s="521">
        <v>-54.626957601000001</v>
      </c>
      <c r="AV63" s="521">
        <v>-60.281481028999998</v>
      </c>
      <c r="AW63" s="521">
        <v>-58.294693688000002</v>
      </c>
      <c r="AX63" s="521">
        <v>-61.419894272000001</v>
      </c>
      <c r="AY63" s="521">
        <v>-58.670797086999997</v>
      </c>
      <c r="AZ63" s="521">
        <v>-58.059843872999998</v>
      </c>
      <c r="BA63" s="521">
        <v>-55.288200117999999</v>
      </c>
      <c r="BB63" s="521">
        <v>-52.921296013999999</v>
      </c>
      <c r="BC63" s="521">
        <v>-51.002402891000003</v>
      </c>
      <c r="BD63" s="521">
        <v>-49.546805241999998</v>
      </c>
      <c r="BE63" s="521">
        <v>-48.59768193</v>
      </c>
      <c r="BF63" s="521">
        <v>-47.988883835000003</v>
      </c>
      <c r="BG63" s="400" t="s">
        <v>1385</v>
      </c>
      <c r="BH63" s="400" t="s">
        <v>1385</v>
      </c>
      <c r="BI63" s="400" t="s">
        <v>1385</v>
      </c>
      <c r="BJ63" s="400" t="s">
        <v>1385</v>
      </c>
      <c r="BK63" s="400" t="s">
        <v>1385</v>
      </c>
      <c r="BL63" s="400" t="s">
        <v>1385</v>
      </c>
      <c r="BM63" s="400" t="s">
        <v>1385</v>
      </c>
      <c r="BN63" s="400" t="s">
        <v>1385</v>
      </c>
      <c r="BO63" s="400" t="s">
        <v>1385</v>
      </c>
      <c r="BP63" s="400" t="s">
        <v>1385</v>
      </c>
      <c r="BQ63" s="400" t="s">
        <v>1385</v>
      </c>
      <c r="BR63" s="400" t="s">
        <v>1385</v>
      </c>
      <c r="BS63" s="400" t="s">
        <v>1385</v>
      </c>
      <c r="BT63" s="400" t="s">
        <v>1385</v>
      </c>
      <c r="BU63" s="400" t="s">
        <v>1385</v>
      </c>
      <c r="BV63" s="400" t="s">
        <v>1385</v>
      </c>
    </row>
    <row r="64" spans="1:74" ht="11.1" customHeight="1" x14ac:dyDescent="0.2">
      <c r="A64" s="290" t="s">
        <v>1322</v>
      </c>
      <c r="B64" s="612" t="s">
        <v>1117</v>
      </c>
      <c r="C64" s="521">
        <v>-136.06362777999999</v>
      </c>
      <c r="D64" s="521">
        <v>-143.15660578999999</v>
      </c>
      <c r="E64" s="521">
        <v>-136.57955229000001</v>
      </c>
      <c r="F64" s="521">
        <v>-134.61288852000001</v>
      </c>
      <c r="G64" s="521">
        <v>-103.59931225</v>
      </c>
      <c r="H64" s="521">
        <v>-88.227206788999993</v>
      </c>
      <c r="I64" s="521">
        <v>-70.837613695000002</v>
      </c>
      <c r="J64" s="521">
        <v>-52.555214679000002</v>
      </c>
      <c r="K64" s="521">
        <v>-38.534594892999998</v>
      </c>
      <c r="L64" s="521">
        <v>-39.356235193000003</v>
      </c>
      <c r="M64" s="521">
        <v>-48.563644084000003</v>
      </c>
      <c r="N64" s="521">
        <v>-54.772182227000002</v>
      </c>
      <c r="O64" s="521">
        <v>-57.891183040999998</v>
      </c>
      <c r="P64" s="521">
        <v>-60.088110682</v>
      </c>
      <c r="Q64" s="521">
        <v>-61.087043880000003</v>
      </c>
      <c r="R64" s="521">
        <v>-59.455809103999997</v>
      </c>
      <c r="S64" s="521">
        <v>-58.042172174000001</v>
      </c>
      <c r="T64" s="521">
        <v>-60.174944922000002</v>
      </c>
      <c r="U64" s="521">
        <v>-64.904477603999993</v>
      </c>
      <c r="V64" s="521">
        <v>-70.682894634999997</v>
      </c>
      <c r="W64" s="521">
        <v>-71.268093442999998</v>
      </c>
      <c r="X64" s="521">
        <v>-70.434579940000006</v>
      </c>
      <c r="Y64" s="521">
        <v>-69.107254443000002</v>
      </c>
      <c r="Z64" s="521">
        <v>-67.197633441999997</v>
      </c>
      <c r="AA64" s="521">
        <v>-64.883637539000006</v>
      </c>
      <c r="AB64" s="521">
        <v>-63.725174607</v>
      </c>
      <c r="AC64" s="521">
        <v>-64.635554468999999</v>
      </c>
      <c r="AD64" s="521">
        <v>-66.310430611000001</v>
      </c>
      <c r="AE64" s="521">
        <v>-67.232253948999997</v>
      </c>
      <c r="AF64" s="521">
        <v>-69.258565781000001</v>
      </c>
      <c r="AG64" s="521">
        <v>-73.030138750000006</v>
      </c>
      <c r="AH64" s="521">
        <v>-77.364386092000004</v>
      </c>
      <c r="AI64" s="521">
        <v>-78.382653609000002</v>
      </c>
      <c r="AJ64" s="521">
        <v>-76.209790573000006</v>
      </c>
      <c r="AK64" s="521">
        <v>-73.561626545999999</v>
      </c>
      <c r="AL64" s="521">
        <v>-72.510038972000004</v>
      </c>
      <c r="AM64" s="521">
        <v>-72.915374706999998</v>
      </c>
      <c r="AN64" s="521">
        <v>-73.491002578999996</v>
      </c>
      <c r="AO64" s="521">
        <v>-74.126144007999997</v>
      </c>
      <c r="AP64" s="521">
        <v>-76.637966286999998</v>
      </c>
      <c r="AQ64" s="521">
        <v>-80.428000875999999</v>
      </c>
      <c r="AR64" s="521">
        <v>-84.679800596000007</v>
      </c>
      <c r="AS64" s="521">
        <v>-87.354046861</v>
      </c>
      <c r="AT64" s="521">
        <v>-87.847341474000004</v>
      </c>
      <c r="AU64" s="521">
        <v>-86.872205370000003</v>
      </c>
      <c r="AV64" s="521">
        <v>-85.048787673000007</v>
      </c>
      <c r="AW64" s="521">
        <v>-77.243443924999994</v>
      </c>
      <c r="AX64" s="521">
        <v>-71.956263538000002</v>
      </c>
      <c r="AY64" s="521">
        <v>-69.175388960000006</v>
      </c>
      <c r="AZ64" s="521">
        <v>-67.562380685999997</v>
      </c>
      <c r="BA64" s="521">
        <v>-66.46350692</v>
      </c>
      <c r="BB64" s="521">
        <v>-67.823717900000005</v>
      </c>
      <c r="BC64" s="521">
        <v>-69.524045806999993</v>
      </c>
      <c r="BD64" s="521">
        <v>-71.820148528000004</v>
      </c>
      <c r="BE64" s="521">
        <v>-74.423297906000002</v>
      </c>
      <c r="BF64" s="521">
        <v>-77.327191466000002</v>
      </c>
      <c r="BG64" s="400" t="s">
        <v>1385</v>
      </c>
      <c r="BH64" s="400" t="s">
        <v>1385</v>
      </c>
      <c r="BI64" s="400" t="s">
        <v>1385</v>
      </c>
      <c r="BJ64" s="400" t="s">
        <v>1385</v>
      </c>
      <c r="BK64" s="400" t="s">
        <v>1385</v>
      </c>
      <c r="BL64" s="400" t="s">
        <v>1385</v>
      </c>
      <c r="BM64" s="400" t="s">
        <v>1385</v>
      </c>
      <c r="BN64" s="400" t="s">
        <v>1385</v>
      </c>
      <c r="BO64" s="400" t="s">
        <v>1385</v>
      </c>
      <c r="BP64" s="400" t="s">
        <v>1385</v>
      </c>
      <c r="BQ64" s="400" t="s">
        <v>1385</v>
      </c>
      <c r="BR64" s="400" t="s">
        <v>1385</v>
      </c>
      <c r="BS64" s="400" t="s">
        <v>1385</v>
      </c>
      <c r="BT64" s="400" t="s">
        <v>1385</v>
      </c>
      <c r="BU64" s="400" t="s">
        <v>1385</v>
      </c>
      <c r="BV64" s="400" t="s">
        <v>1385</v>
      </c>
    </row>
    <row r="65" spans="1:74" ht="11.1" customHeight="1" x14ac:dyDescent="0.2">
      <c r="A65" s="290" t="s">
        <v>1323</v>
      </c>
      <c r="B65" s="612" t="s">
        <v>1119</v>
      </c>
      <c r="C65" s="521">
        <v>-1.2790842749</v>
      </c>
      <c r="D65" s="521">
        <v>-1.5838599207999999</v>
      </c>
      <c r="E65" s="521">
        <v>-1.6796310365</v>
      </c>
      <c r="F65" s="521">
        <v>-1.9536233902</v>
      </c>
      <c r="G65" s="521">
        <v>-1.5518290726999999</v>
      </c>
      <c r="H65" s="521">
        <v>-1.4038072237000001</v>
      </c>
      <c r="I65" s="521">
        <v>-0.93041350713000004</v>
      </c>
      <c r="J65" s="521">
        <v>-0.43442269549000001</v>
      </c>
      <c r="K65" s="521">
        <v>-0.12292500145</v>
      </c>
      <c r="L65" s="521">
        <v>-0.22331013894000001</v>
      </c>
      <c r="M65" s="521">
        <v>-0.39999652327000002</v>
      </c>
      <c r="N65" s="521">
        <v>-0.40555306047</v>
      </c>
      <c r="O65" s="521">
        <v>-0.41482323421</v>
      </c>
      <c r="P65" s="521">
        <v>-0.50532598070000001</v>
      </c>
      <c r="Q65" s="521">
        <v>-0.59549953894999996</v>
      </c>
      <c r="R65" s="521">
        <v>-0.58898576668000002</v>
      </c>
      <c r="S65" s="521">
        <v>-0.44061637070999998</v>
      </c>
      <c r="T65" s="521">
        <v>-0.25307551632000003</v>
      </c>
      <c r="U65" s="521">
        <v>-0.19973436315000001</v>
      </c>
      <c r="V65" s="521">
        <v>-0.27374691031999998</v>
      </c>
      <c r="W65" s="521">
        <v>-0.27300092481999999</v>
      </c>
      <c r="X65" s="521">
        <v>-0.20761974094999999</v>
      </c>
      <c r="Y65" s="521">
        <v>-0.13573218919999999</v>
      </c>
      <c r="Z65" s="521">
        <v>-0.15828978381</v>
      </c>
      <c r="AA65" s="521">
        <v>-0.30530588177000001</v>
      </c>
      <c r="AB65" s="521">
        <v>-0.51430507848999996</v>
      </c>
      <c r="AC65" s="521">
        <v>-0.64826815376000002</v>
      </c>
      <c r="AD65" s="521">
        <v>-0.70588296782000004</v>
      </c>
      <c r="AE65" s="521">
        <v>-0.71217384056999999</v>
      </c>
      <c r="AF65" s="521">
        <v>-0.73206294483000001</v>
      </c>
      <c r="AG65" s="521">
        <v>-0.80362096270000005</v>
      </c>
      <c r="AH65" s="521">
        <v>-0.82979762217999997</v>
      </c>
      <c r="AI65" s="521">
        <v>-0.72198197770000005</v>
      </c>
      <c r="AJ65" s="521">
        <v>-0.60662882820999997</v>
      </c>
      <c r="AK65" s="521">
        <v>-0.55608598846000001</v>
      </c>
      <c r="AL65" s="521">
        <v>-0.59053200858999999</v>
      </c>
      <c r="AM65" s="521">
        <v>-0.67810603585999996</v>
      </c>
      <c r="AN65" s="521">
        <v>-0.79943156534000004</v>
      </c>
      <c r="AO65" s="521">
        <v>-0.86255802362</v>
      </c>
      <c r="AP65" s="521">
        <v>-0.88431237264999996</v>
      </c>
      <c r="AQ65" s="521">
        <v>-0.89279700793000005</v>
      </c>
      <c r="AR65" s="521">
        <v>-0.85240095133000005</v>
      </c>
      <c r="AS65" s="521">
        <v>-0.75304400795000004</v>
      </c>
      <c r="AT65" s="521">
        <v>-0.63385112645999997</v>
      </c>
      <c r="AU65" s="521">
        <v>-0.5772073043</v>
      </c>
      <c r="AV65" s="521">
        <v>-0.39557997687000002</v>
      </c>
      <c r="AW65" s="521">
        <v>-0.37156532646000001</v>
      </c>
      <c r="AX65" s="521">
        <v>-0.38662205569000002</v>
      </c>
      <c r="AY65" s="521">
        <v>-0.32097167120999998</v>
      </c>
      <c r="AZ65" s="521">
        <v>-0.35105855747999998</v>
      </c>
      <c r="BA65" s="521">
        <v>-0.35504934111000003</v>
      </c>
      <c r="BB65" s="521">
        <v>-0.31673216637000001</v>
      </c>
      <c r="BC65" s="521">
        <v>-0.27743126449</v>
      </c>
      <c r="BD65" s="521">
        <v>-0.24848546400999999</v>
      </c>
      <c r="BE65" s="521">
        <v>-0.23371406001</v>
      </c>
      <c r="BF65" s="521">
        <v>-0.22954645216</v>
      </c>
      <c r="BG65" s="400" t="s">
        <v>1385</v>
      </c>
      <c r="BH65" s="400" t="s">
        <v>1385</v>
      </c>
      <c r="BI65" s="400" t="s">
        <v>1385</v>
      </c>
      <c r="BJ65" s="400" t="s">
        <v>1385</v>
      </c>
      <c r="BK65" s="400" t="s">
        <v>1385</v>
      </c>
      <c r="BL65" s="400" t="s">
        <v>1385</v>
      </c>
      <c r="BM65" s="400" t="s">
        <v>1385</v>
      </c>
      <c r="BN65" s="400" t="s">
        <v>1385</v>
      </c>
      <c r="BO65" s="400" t="s">
        <v>1385</v>
      </c>
      <c r="BP65" s="400" t="s">
        <v>1385</v>
      </c>
      <c r="BQ65" s="400" t="s">
        <v>1385</v>
      </c>
      <c r="BR65" s="400" t="s">
        <v>1385</v>
      </c>
      <c r="BS65" s="400" t="s">
        <v>1385</v>
      </c>
      <c r="BT65" s="400" t="s">
        <v>1385</v>
      </c>
      <c r="BU65" s="400" t="s">
        <v>1385</v>
      </c>
      <c r="BV65" s="400" t="s">
        <v>1385</v>
      </c>
    </row>
    <row r="66" spans="1:74" ht="11.1" customHeight="1" x14ac:dyDescent="0.2">
      <c r="A66" s="290" t="s">
        <v>1324</v>
      </c>
      <c r="B66" s="612" t="s">
        <v>1121</v>
      </c>
      <c r="C66" s="521">
        <v>-394.2438616</v>
      </c>
      <c r="D66" s="521">
        <v>-404.17189597999999</v>
      </c>
      <c r="E66" s="521">
        <v>-390.17352127999999</v>
      </c>
      <c r="F66" s="521">
        <v>-383.03102604999998</v>
      </c>
      <c r="G66" s="521">
        <v>-329.63109043999998</v>
      </c>
      <c r="H66" s="521">
        <v>-296.23202650000002</v>
      </c>
      <c r="I66" s="521">
        <v>-265.13629479999997</v>
      </c>
      <c r="J66" s="521">
        <v>-228.53451172000001</v>
      </c>
      <c r="K66" s="521">
        <v>-208.71126132000001</v>
      </c>
      <c r="L66" s="521">
        <v>-230.40502361</v>
      </c>
      <c r="M66" s="521">
        <v>-254.06396574999999</v>
      </c>
      <c r="N66" s="521">
        <v>-256.08672089999999</v>
      </c>
      <c r="O66" s="521">
        <v>-253.89383996999999</v>
      </c>
      <c r="P66" s="521">
        <v>-260.32965825999997</v>
      </c>
      <c r="Q66" s="521">
        <v>-270.03812902999999</v>
      </c>
      <c r="R66" s="521">
        <v>-271.72872244000001</v>
      </c>
      <c r="S66" s="521">
        <v>-268.10628981999997</v>
      </c>
      <c r="T66" s="521">
        <v>-271.78964421000001</v>
      </c>
      <c r="U66" s="521">
        <v>-291.12714420999998</v>
      </c>
      <c r="V66" s="521">
        <v>-325.44249631999998</v>
      </c>
      <c r="W66" s="521">
        <v>-340.47036376</v>
      </c>
      <c r="X66" s="521">
        <v>-344.82398009000002</v>
      </c>
      <c r="Y66" s="521">
        <v>-343.87113009000001</v>
      </c>
      <c r="Z66" s="521">
        <v>-344.14971076</v>
      </c>
      <c r="AA66" s="521">
        <v>-349.69209726000003</v>
      </c>
      <c r="AB66" s="521">
        <v>-357.86658111000003</v>
      </c>
      <c r="AC66" s="521">
        <v>-360.99640836999998</v>
      </c>
      <c r="AD66" s="521">
        <v>-356.98650122999999</v>
      </c>
      <c r="AE66" s="521">
        <v>-351.87989240000002</v>
      </c>
      <c r="AF66" s="521">
        <v>-354.86693566999998</v>
      </c>
      <c r="AG66" s="521">
        <v>-366.59878237999999</v>
      </c>
      <c r="AH66" s="521">
        <v>-377.27793441</v>
      </c>
      <c r="AI66" s="521">
        <v>-378.77276187000001</v>
      </c>
      <c r="AJ66" s="521">
        <v>-379.98524710999999</v>
      </c>
      <c r="AK66" s="521">
        <v>-384.12869322</v>
      </c>
      <c r="AL66" s="521">
        <v>-392.90079467999999</v>
      </c>
      <c r="AM66" s="521">
        <v>-403.44583119999999</v>
      </c>
      <c r="AN66" s="521">
        <v>-412.54598163000003</v>
      </c>
      <c r="AO66" s="521">
        <v>-414.46844755000001</v>
      </c>
      <c r="AP66" s="521">
        <v>-412.01495936999999</v>
      </c>
      <c r="AQ66" s="521">
        <v>-412.12160700999999</v>
      </c>
      <c r="AR66" s="521">
        <v>-413.89477950000003</v>
      </c>
      <c r="AS66" s="521">
        <v>-411.77780584999999</v>
      </c>
      <c r="AT66" s="521">
        <v>-404.18559298000002</v>
      </c>
      <c r="AU66" s="521">
        <v>-397.99200231999998</v>
      </c>
      <c r="AV66" s="521">
        <v>-389.21412960999999</v>
      </c>
      <c r="AW66" s="521">
        <v>-389.57945746000001</v>
      </c>
      <c r="AX66" s="521">
        <v>-389.62469381</v>
      </c>
      <c r="AY66" s="521">
        <v>-389.74473583999998</v>
      </c>
      <c r="AZ66" s="521">
        <v>-392.18035673000003</v>
      </c>
      <c r="BA66" s="521">
        <v>-395.40961463999997</v>
      </c>
      <c r="BB66" s="521">
        <v>-394.66381042</v>
      </c>
      <c r="BC66" s="521">
        <v>-393.95074621999998</v>
      </c>
      <c r="BD66" s="521">
        <v>-393.37529884999998</v>
      </c>
      <c r="BE66" s="521">
        <v>-392.92486896999998</v>
      </c>
      <c r="BF66" s="521">
        <v>-392.48822536</v>
      </c>
      <c r="BG66" s="400" t="s">
        <v>1385</v>
      </c>
      <c r="BH66" s="400" t="s">
        <v>1385</v>
      </c>
      <c r="BI66" s="400" t="s">
        <v>1385</v>
      </c>
      <c r="BJ66" s="400" t="s">
        <v>1385</v>
      </c>
      <c r="BK66" s="400" t="s">
        <v>1385</v>
      </c>
      <c r="BL66" s="400" t="s">
        <v>1385</v>
      </c>
      <c r="BM66" s="400" t="s">
        <v>1385</v>
      </c>
      <c r="BN66" s="400" t="s">
        <v>1385</v>
      </c>
      <c r="BO66" s="400" t="s">
        <v>1385</v>
      </c>
      <c r="BP66" s="400" t="s">
        <v>1385</v>
      </c>
      <c r="BQ66" s="400" t="s">
        <v>1385</v>
      </c>
      <c r="BR66" s="400" t="s">
        <v>1385</v>
      </c>
      <c r="BS66" s="400" t="s">
        <v>1385</v>
      </c>
      <c r="BT66" s="400" t="s">
        <v>1385</v>
      </c>
      <c r="BU66" s="400" t="s">
        <v>1385</v>
      </c>
      <c r="BV66" s="400" t="s">
        <v>1385</v>
      </c>
    </row>
    <row r="67" spans="1:74" ht="11.1" customHeight="1" x14ac:dyDescent="0.2">
      <c r="A67" s="290" t="s">
        <v>1325</v>
      </c>
      <c r="B67" s="612" t="s">
        <v>1276</v>
      </c>
      <c r="C67" s="521">
        <v>-148.65038491000001</v>
      </c>
      <c r="D67" s="521">
        <v>-153.88758233999999</v>
      </c>
      <c r="E67" s="521">
        <v>-142.04346609000001</v>
      </c>
      <c r="F67" s="521">
        <v>-135.53036048000001</v>
      </c>
      <c r="G67" s="521">
        <v>-109.11182341</v>
      </c>
      <c r="H67" s="521">
        <v>-94.354022986000004</v>
      </c>
      <c r="I67" s="521">
        <v>-77.196661161999998</v>
      </c>
      <c r="J67" s="521">
        <v>-52.966890214999999</v>
      </c>
      <c r="K67" s="521">
        <v>-37.238209578000003</v>
      </c>
      <c r="L67" s="521">
        <v>-43.598141226999999</v>
      </c>
      <c r="M67" s="521">
        <v>-58.499946993000002</v>
      </c>
      <c r="N67" s="521">
        <v>-59.483854675000003</v>
      </c>
      <c r="O67" s="521">
        <v>-54.531290806999998</v>
      </c>
      <c r="P67" s="521">
        <v>-52.975319366999997</v>
      </c>
      <c r="Q67" s="521">
        <v>-54.662449887000001</v>
      </c>
      <c r="R67" s="521">
        <v>-55.276936947000003</v>
      </c>
      <c r="S67" s="521">
        <v>-52.341558859999999</v>
      </c>
      <c r="T67" s="521">
        <v>-49.92031617</v>
      </c>
      <c r="U67" s="521">
        <v>-51.162505375000002</v>
      </c>
      <c r="V67" s="521">
        <v>-57.170018108999997</v>
      </c>
      <c r="W67" s="521">
        <v>-61.243992906000003</v>
      </c>
      <c r="X67" s="521">
        <v>-61.832521262</v>
      </c>
      <c r="Y67" s="521">
        <v>-59.792900873000001</v>
      </c>
      <c r="Z67" s="521">
        <v>-57.943149061</v>
      </c>
      <c r="AA67" s="521">
        <v>-59.210067383999998</v>
      </c>
      <c r="AB67" s="521">
        <v>-63.045401271000003</v>
      </c>
      <c r="AC67" s="521">
        <v>-65.965098530000006</v>
      </c>
      <c r="AD67" s="521">
        <v>-67.322174708999995</v>
      </c>
      <c r="AE67" s="521">
        <v>-67.999092020000006</v>
      </c>
      <c r="AF67" s="521">
        <v>-70.550324549999999</v>
      </c>
      <c r="AG67" s="521">
        <v>-76.391815613000006</v>
      </c>
      <c r="AH67" s="521">
        <v>-83.480584893</v>
      </c>
      <c r="AI67" s="521">
        <v>-85.835394926000006</v>
      </c>
      <c r="AJ67" s="521">
        <v>-84.215359946000007</v>
      </c>
      <c r="AK67" s="521">
        <v>-80.946042719000005</v>
      </c>
      <c r="AL67" s="521">
        <v>-77.379719218999995</v>
      </c>
      <c r="AM67" s="521">
        <v>-74.003031403999998</v>
      </c>
      <c r="AN67" s="521">
        <v>-70.889571601</v>
      </c>
      <c r="AO67" s="521">
        <v>-68.649248819999997</v>
      </c>
      <c r="AP67" s="521">
        <v>-66.932309580999998</v>
      </c>
      <c r="AQ67" s="521">
        <v>-67.877081816</v>
      </c>
      <c r="AR67" s="521">
        <v>-72.121982900000006</v>
      </c>
      <c r="AS67" s="521">
        <v>-75.193635611000005</v>
      </c>
      <c r="AT67" s="521">
        <v>-77.417921514</v>
      </c>
      <c r="AU67" s="521">
        <v>-79.874912597000005</v>
      </c>
      <c r="AV67" s="521">
        <v>-80.328971420000002</v>
      </c>
      <c r="AW67" s="521">
        <v>-84.187461326999994</v>
      </c>
      <c r="AX67" s="521">
        <v>-85.612447778999993</v>
      </c>
      <c r="AY67" s="521">
        <v>-87.072080669000002</v>
      </c>
      <c r="AZ67" s="521">
        <v>-89.017056878999995</v>
      </c>
      <c r="BA67" s="521">
        <v>-90.580573181999995</v>
      </c>
      <c r="BB67" s="521">
        <v>-89.512056919000003</v>
      </c>
      <c r="BC67" s="521">
        <v>-88.146244502000002</v>
      </c>
      <c r="BD67" s="521">
        <v>-86.494708735000003</v>
      </c>
      <c r="BE67" s="521">
        <v>-84.797098947999999</v>
      </c>
      <c r="BF67" s="521">
        <v>-83.032332468999996</v>
      </c>
      <c r="BG67" s="400" t="s">
        <v>1385</v>
      </c>
      <c r="BH67" s="400" t="s">
        <v>1385</v>
      </c>
      <c r="BI67" s="400" t="s">
        <v>1385</v>
      </c>
      <c r="BJ67" s="400" t="s">
        <v>1385</v>
      </c>
      <c r="BK67" s="400" t="s">
        <v>1385</v>
      </c>
      <c r="BL67" s="400" t="s">
        <v>1385</v>
      </c>
      <c r="BM67" s="400" t="s">
        <v>1385</v>
      </c>
      <c r="BN67" s="400" t="s">
        <v>1385</v>
      </c>
      <c r="BO67" s="400" t="s">
        <v>1385</v>
      </c>
      <c r="BP67" s="400" t="s">
        <v>1385</v>
      </c>
      <c r="BQ67" s="400" t="s">
        <v>1385</v>
      </c>
      <c r="BR67" s="400" t="s">
        <v>1385</v>
      </c>
      <c r="BS67" s="400" t="s">
        <v>1385</v>
      </c>
      <c r="BT67" s="400" t="s">
        <v>1385</v>
      </c>
      <c r="BU67" s="400" t="s">
        <v>1385</v>
      </c>
      <c r="BV67" s="400" t="s">
        <v>1385</v>
      </c>
    </row>
    <row r="68" spans="1:74" ht="11.1" customHeight="1" x14ac:dyDescent="0.2">
      <c r="A68" s="290"/>
      <c r="B68" s="682"/>
      <c r="C68" s="692"/>
      <c r="D68" s="692"/>
      <c r="E68" s="692"/>
      <c r="F68" s="692"/>
      <c r="G68" s="692"/>
      <c r="H68" s="692"/>
      <c r="I68" s="692"/>
      <c r="J68" s="692"/>
      <c r="K68" s="692"/>
      <c r="L68" s="692"/>
      <c r="M68" s="692"/>
      <c r="N68" s="692"/>
      <c r="O68" s="692"/>
      <c r="P68" s="692"/>
      <c r="Q68" s="692"/>
      <c r="R68" s="692"/>
      <c r="S68" s="692"/>
      <c r="T68" s="692"/>
      <c r="U68" s="692"/>
      <c r="V68" s="692"/>
      <c r="W68" s="692"/>
      <c r="X68" s="692"/>
      <c r="Y68" s="692"/>
      <c r="Z68" s="692"/>
      <c r="AA68" s="692"/>
      <c r="AB68" s="692"/>
      <c r="AC68" s="692"/>
      <c r="AD68" s="692"/>
      <c r="AE68" s="692"/>
      <c r="AF68" s="692"/>
      <c r="AG68" s="692"/>
      <c r="AH68" s="692"/>
      <c r="AI68" s="692"/>
      <c r="AJ68" s="692"/>
      <c r="AK68" s="692"/>
      <c r="AL68" s="692"/>
      <c r="AM68" s="692"/>
      <c r="AN68" s="692"/>
      <c r="AO68" s="692"/>
      <c r="AP68" s="692"/>
      <c r="AQ68" s="692"/>
      <c r="AR68" s="692"/>
      <c r="AS68" s="692"/>
      <c r="AT68" s="692"/>
      <c r="AU68" s="692"/>
      <c r="AV68" s="692"/>
      <c r="AW68" s="692"/>
      <c r="AX68" s="692"/>
      <c r="AY68" s="692"/>
      <c r="AZ68" s="692"/>
      <c r="BA68" s="692"/>
      <c r="BB68" s="692"/>
      <c r="BC68" s="692"/>
      <c r="BD68" s="692"/>
      <c r="BE68" s="692"/>
      <c r="BF68" s="692"/>
      <c r="BG68" s="399"/>
      <c r="BH68" s="399"/>
      <c r="BI68" s="399"/>
      <c r="BJ68" s="399"/>
      <c r="BK68" s="399"/>
      <c r="BL68" s="399"/>
      <c r="BM68" s="399"/>
      <c r="BN68" s="399"/>
      <c r="BO68" s="399"/>
      <c r="BP68" s="399"/>
      <c r="BQ68" s="399"/>
      <c r="BR68" s="399"/>
      <c r="BS68" s="399"/>
      <c r="BT68" s="399"/>
      <c r="BU68" s="399"/>
      <c r="BV68" s="399"/>
    </row>
    <row r="69" spans="1:74" ht="11.1" customHeight="1" x14ac:dyDescent="0.2">
      <c r="A69" s="290"/>
      <c r="B69" s="37" t="s">
        <v>1386</v>
      </c>
      <c r="C69" s="692"/>
      <c r="D69" s="692"/>
      <c r="E69" s="692"/>
      <c r="F69" s="692"/>
      <c r="G69" s="692"/>
      <c r="H69" s="692"/>
      <c r="I69" s="692"/>
      <c r="J69" s="692"/>
      <c r="K69" s="692"/>
      <c r="L69" s="692"/>
      <c r="M69" s="692"/>
      <c r="N69" s="692"/>
      <c r="O69" s="692"/>
      <c r="P69" s="692"/>
      <c r="Q69" s="692"/>
      <c r="R69" s="692"/>
      <c r="S69" s="692"/>
      <c r="T69" s="692"/>
      <c r="U69" s="692"/>
      <c r="V69" s="692"/>
      <c r="W69" s="692"/>
      <c r="X69" s="692"/>
      <c r="Y69" s="692"/>
      <c r="Z69" s="692"/>
      <c r="AA69" s="692"/>
      <c r="AB69" s="692"/>
      <c r="AC69" s="692"/>
      <c r="AD69" s="692"/>
      <c r="AE69" s="692"/>
      <c r="AF69" s="692"/>
      <c r="AG69" s="692"/>
      <c r="AH69" s="692"/>
      <c r="AI69" s="692"/>
      <c r="AJ69" s="692"/>
      <c r="AK69" s="692"/>
      <c r="AL69" s="692"/>
      <c r="AM69" s="692"/>
      <c r="AN69" s="692"/>
      <c r="AO69" s="692"/>
      <c r="AP69" s="692"/>
      <c r="AQ69" s="692"/>
      <c r="AR69" s="692"/>
      <c r="AS69" s="692"/>
      <c r="AT69" s="692"/>
      <c r="AU69" s="692"/>
      <c r="AV69" s="692"/>
      <c r="AW69" s="692"/>
      <c r="AX69" s="692"/>
      <c r="AY69" s="692"/>
      <c r="AZ69" s="692"/>
      <c r="BA69" s="692"/>
      <c r="BB69" s="692"/>
      <c r="BC69" s="692"/>
      <c r="BD69" s="692"/>
      <c r="BE69" s="692"/>
      <c r="BF69" s="692"/>
      <c r="BG69" s="399"/>
      <c r="BH69" s="399"/>
      <c r="BI69" s="399"/>
      <c r="BJ69" s="399"/>
      <c r="BK69" s="399"/>
      <c r="BL69" s="399"/>
      <c r="BM69" s="399"/>
      <c r="BN69" s="399"/>
      <c r="BO69" s="399"/>
      <c r="BP69" s="399"/>
      <c r="BQ69" s="399"/>
      <c r="BR69" s="399"/>
      <c r="BS69" s="399"/>
      <c r="BT69" s="399"/>
      <c r="BU69" s="399"/>
      <c r="BV69" s="399"/>
    </row>
    <row r="70" spans="1:74" ht="11.1" customHeight="1" x14ac:dyDescent="0.2">
      <c r="A70" s="290" t="s">
        <v>1326</v>
      </c>
      <c r="B70" s="612" t="s">
        <v>1113</v>
      </c>
      <c r="C70" s="521">
        <v>1303.6823044</v>
      </c>
      <c r="D70" s="521">
        <v>1263.7470189000001</v>
      </c>
      <c r="E70" s="521">
        <v>1257.6715426000001</v>
      </c>
      <c r="F70" s="521">
        <v>1301.8613582</v>
      </c>
      <c r="G70" s="521">
        <v>1346.1920316000001</v>
      </c>
      <c r="H70" s="521">
        <v>1421.0083061</v>
      </c>
      <c r="I70" s="521">
        <v>1399.5260943000001</v>
      </c>
      <c r="J70" s="521">
        <v>1379.9726814999999</v>
      </c>
      <c r="K70" s="521">
        <v>1323.0580746000001</v>
      </c>
      <c r="L70" s="521">
        <v>1234.6102874999999</v>
      </c>
      <c r="M70" s="521">
        <v>1144.3911473999999</v>
      </c>
      <c r="N70" s="521">
        <v>1092.5013997000001</v>
      </c>
      <c r="O70" s="521">
        <v>1071.8199121</v>
      </c>
      <c r="P70" s="521">
        <v>1085.7338196999999</v>
      </c>
      <c r="Q70" s="521">
        <v>1111.1989682000001</v>
      </c>
      <c r="R70" s="521">
        <v>1154.3646544999999</v>
      </c>
      <c r="S70" s="521">
        <v>1212.9767879999999</v>
      </c>
      <c r="T70" s="521">
        <v>1279.0770190000001</v>
      </c>
      <c r="U70" s="521">
        <v>1334.5838977999999</v>
      </c>
      <c r="V70" s="521">
        <v>1366.4200802</v>
      </c>
      <c r="W70" s="521">
        <v>1353.8066361000001</v>
      </c>
      <c r="X70" s="521">
        <v>1295.8622777999999</v>
      </c>
      <c r="Y70" s="521">
        <v>1212.5491552999999</v>
      </c>
      <c r="Z70" s="521">
        <v>1146.9674473</v>
      </c>
      <c r="AA70" s="521">
        <v>1110.9921208999999</v>
      </c>
      <c r="AB70" s="521">
        <v>1092.2242428</v>
      </c>
      <c r="AC70" s="521">
        <v>1080.5685008999999</v>
      </c>
      <c r="AD70" s="521">
        <v>1086.1645383</v>
      </c>
      <c r="AE70" s="521">
        <v>1120.3400784999999</v>
      </c>
      <c r="AF70" s="521">
        <v>1189.8908596000001</v>
      </c>
      <c r="AG70" s="521">
        <v>1262.6905366000001</v>
      </c>
      <c r="AH70" s="521">
        <v>1313.2885683</v>
      </c>
      <c r="AI70" s="521">
        <v>1337.8177172000001</v>
      </c>
      <c r="AJ70" s="521">
        <v>1332.2426955999999</v>
      </c>
      <c r="AK70" s="521">
        <v>1313.5339289999999</v>
      </c>
      <c r="AL70" s="521">
        <v>1290.5013105999999</v>
      </c>
      <c r="AM70" s="521">
        <v>1280.9475153000001</v>
      </c>
      <c r="AN70" s="521">
        <v>1279.8607096999999</v>
      </c>
      <c r="AO70" s="521">
        <v>1275.8771432000001</v>
      </c>
      <c r="AP70" s="521">
        <v>1266.5700873000001</v>
      </c>
      <c r="AQ70" s="521">
        <v>1261.1582756</v>
      </c>
      <c r="AR70" s="521">
        <v>1265.3536248</v>
      </c>
      <c r="AS70" s="521">
        <v>1281.0158868000001</v>
      </c>
      <c r="AT70" s="521">
        <v>1288.3606975</v>
      </c>
      <c r="AU70" s="521">
        <v>1280.6068878000001</v>
      </c>
      <c r="AV70" s="521">
        <v>1253.8159384999999</v>
      </c>
      <c r="AW70" s="521">
        <v>1210.4823019</v>
      </c>
      <c r="AX70" s="521">
        <v>1180.4167864999999</v>
      </c>
      <c r="AY70" s="521">
        <v>1153.3109261</v>
      </c>
      <c r="AZ70" s="521">
        <v>1147.5242317</v>
      </c>
      <c r="BA70" s="521">
        <v>1141.3449029999999</v>
      </c>
      <c r="BB70" s="521">
        <v>1142.9184605</v>
      </c>
      <c r="BC70" s="521">
        <v>1145.8870675999999</v>
      </c>
      <c r="BD70" s="521">
        <v>1153.8320744</v>
      </c>
      <c r="BE70" s="521">
        <v>1165.7941800000001</v>
      </c>
      <c r="BF70" s="521">
        <v>1181.2673307</v>
      </c>
      <c r="BG70" s="400" t="s">
        <v>1385</v>
      </c>
      <c r="BH70" s="400" t="s">
        <v>1385</v>
      </c>
      <c r="BI70" s="400" t="s">
        <v>1385</v>
      </c>
      <c r="BJ70" s="400" t="s">
        <v>1385</v>
      </c>
      <c r="BK70" s="400" t="s">
        <v>1385</v>
      </c>
      <c r="BL70" s="400" t="s">
        <v>1385</v>
      </c>
      <c r="BM70" s="400" t="s">
        <v>1385</v>
      </c>
      <c r="BN70" s="400" t="s">
        <v>1385</v>
      </c>
      <c r="BO70" s="400" t="s">
        <v>1385</v>
      </c>
      <c r="BP70" s="400" t="s">
        <v>1385</v>
      </c>
      <c r="BQ70" s="400" t="s">
        <v>1385</v>
      </c>
      <c r="BR70" s="400" t="s">
        <v>1385</v>
      </c>
      <c r="BS70" s="400" t="s">
        <v>1385</v>
      </c>
      <c r="BT70" s="400" t="s">
        <v>1385</v>
      </c>
      <c r="BU70" s="400" t="s">
        <v>1385</v>
      </c>
      <c r="BV70" s="400" t="s">
        <v>1385</v>
      </c>
    </row>
    <row r="71" spans="1:74" ht="11.1" customHeight="1" x14ac:dyDescent="0.2">
      <c r="A71" s="290" t="s">
        <v>1327</v>
      </c>
      <c r="B71" s="612" t="s">
        <v>1115</v>
      </c>
      <c r="C71" s="521">
        <v>78.162791591000001</v>
      </c>
      <c r="D71" s="521">
        <v>71.588139374999997</v>
      </c>
      <c r="E71" s="521">
        <v>62.238015226999998</v>
      </c>
      <c r="F71" s="521">
        <v>53.953679737999998</v>
      </c>
      <c r="G71" s="521">
        <v>48.157544473999998</v>
      </c>
      <c r="H71" s="521">
        <v>41.087167907999998</v>
      </c>
      <c r="I71" s="521">
        <v>40.587678216</v>
      </c>
      <c r="J71" s="521">
        <v>38.843045511</v>
      </c>
      <c r="K71" s="521">
        <v>39.062404559000001</v>
      </c>
      <c r="L71" s="521">
        <v>39.230519039000001</v>
      </c>
      <c r="M71" s="521">
        <v>38.988737186999998</v>
      </c>
      <c r="N71" s="521">
        <v>38.619372310000003</v>
      </c>
      <c r="O71" s="521">
        <v>38.751135374999997</v>
      </c>
      <c r="P71" s="521">
        <v>38.276736499000002</v>
      </c>
      <c r="Q71" s="521">
        <v>38.820885118</v>
      </c>
      <c r="R71" s="521">
        <v>38.998459844999999</v>
      </c>
      <c r="S71" s="521">
        <v>39.713989322000003</v>
      </c>
      <c r="T71" s="521">
        <v>42.203783637999997</v>
      </c>
      <c r="U71" s="521">
        <v>44.809129702</v>
      </c>
      <c r="V71" s="521">
        <v>49.488848711999999</v>
      </c>
      <c r="W71" s="521">
        <v>52.232182146</v>
      </c>
      <c r="X71" s="521">
        <v>51.924182455999997</v>
      </c>
      <c r="Y71" s="521">
        <v>51.193465852000003</v>
      </c>
      <c r="Z71" s="521">
        <v>50.572414698000003</v>
      </c>
      <c r="AA71" s="521">
        <v>49.103989118000001</v>
      </c>
      <c r="AB71" s="521">
        <v>48.019149237999997</v>
      </c>
      <c r="AC71" s="521">
        <v>45.684126822000003</v>
      </c>
      <c r="AD71" s="521">
        <v>43.464524826999998</v>
      </c>
      <c r="AE71" s="521">
        <v>45.177258846000001</v>
      </c>
      <c r="AF71" s="521">
        <v>48.626510099000001</v>
      </c>
      <c r="AG71" s="521">
        <v>51.419903732000002</v>
      </c>
      <c r="AH71" s="521">
        <v>53.135277064999997</v>
      </c>
      <c r="AI71" s="521">
        <v>55.175727502999997</v>
      </c>
      <c r="AJ71" s="521">
        <v>56.568798534999999</v>
      </c>
      <c r="AK71" s="521">
        <v>56.658359245</v>
      </c>
      <c r="AL71" s="521">
        <v>57.410214144999998</v>
      </c>
      <c r="AM71" s="521">
        <v>58.534836415000001</v>
      </c>
      <c r="AN71" s="521">
        <v>59.358161594000002</v>
      </c>
      <c r="AO71" s="521">
        <v>61.290946218000002</v>
      </c>
      <c r="AP71" s="521">
        <v>64.548761951000003</v>
      </c>
      <c r="AQ71" s="521">
        <v>68.776329302999997</v>
      </c>
      <c r="AR71" s="521">
        <v>72.901679978000004</v>
      </c>
      <c r="AS71" s="521">
        <v>75.358185914000003</v>
      </c>
      <c r="AT71" s="521">
        <v>76.100082447000005</v>
      </c>
      <c r="AU71" s="521">
        <v>74.886710975</v>
      </c>
      <c r="AV71" s="521">
        <v>74.836950916000006</v>
      </c>
      <c r="AW71" s="521">
        <v>70.377046372999999</v>
      </c>
      <c r="AX71" s="521">
        <v>66.474339434000001</v>
      </c>
      <c r="AY71" s="521">
        <v>64.494186225000007</v>
      </c>
      <c r="AZ71" s="521">
        <v>62.262087907000002</v>
      </c>
      <c r="BA71" s="521">
        <v>61.734838410000002</v>
      </c>
      <c r="BB71" s="521">
        <v>63.181197781999998</v>
      </c>
      <c r="BC71" s="521">
        <v>64.659814776000005</v>
      </c>
      <c r="BD71" s="521">
        <v>66.320097372000006</v>
      </c>
      <c r="BE71" s="521">
        <v>68.021639334</v>
      </c>
      <c r="BF71" s="521">
        <v>69.827308661999993</v>
      </c>
      <c r="BG71" s="400" t="s">
        <v>1385</v>
      </c>
      <c r="BH71" s="400" t="s">
        <v>1385</v>
      </c>
      <c r="BI71" s="400" t="s">
        <v>1385</v>
      </c>
      <c r="BJ71" s="400" t="s">
        <v>1385</v>
      </c>
      <c r="BK71" s="400" t="s">
        <v>1385</v>
      </c>
      <c r="BL71" s="400" t="s">
        <v>1385</v>
      </c>
      <c r="BM71" s="400" t="s">
        <v>1385</v>
      </c>
      <c r="BN71" s="400" t="s">
        <v>1385</v>
      </c>
      <c r="BO71" s="400" t="s">
        <v>1385</v>
      </c>
      <c r="BP71" s="400" t="s">
        <v>1385</v>
      </c>
      <c r="BQ71" s="400" t="s">
        <v>1385</v>
      </c>
      <c r="BR71" s="400" t="s">
        <v>1385</v>
      </c>
      <c r="BS71" s="400" t="s">
        <v>1385</v>
      </c>
      <c r="BT71" s="400" t="s">
        <v>1385</v>
      </c>
      <c r="BU71" s="400" t="s">
        <v>1385</v>
      </c>
      <c r="BV71" s="400" t="s">
        <v>1385</v>
      </c>
    </row>
    <row r="72" spans="1:74" ht="11.1" customHeight="1" x14ac:dyDescent="0.2">
      <c r="A72" s="290" t="s">
        <v>1328</v>
      </c>
      <c r="B72" s="612" t="s">
        <v>1117</v>
      </c>
      <c r="C72" s="521">
        <v>312.26717122000002</v>
      </c>
      <c r="D72" s="521">
        <v>247.87187958000001</v>
      </c>
      <c r="E72" s="521">
        <v>209.53001058000001</v>
      </c>
      <c r="F72" s="521">
        <v>189.69076071000001</v>
      </c>
      <c r="G72" s="521">
        <v>138.77899289999999</v>
      </c>
      <c r="H72" s="521">
        <v>106.37335890999999</v>
      </c>
      <c r="I72" s="521">
        <v>80.773959231000006</v>
      </c>
      <c r="J72" s="521">
        <v>70.062845690000003</v>
      </c>
      <c r="K72" s="521">
        <v>77.777220636999999</v>
      </c>
      <c r="L72" s="521">
        <v>84.975986650999999</v>
      </c>
      <c r="M72" s="521">
        <v>105.00602386</v>
      </c>
      <c r="N72" s="521">
        <v>131.43195004</v>
      </c>
      <c r="O72" s="521">
        <v>152.18759093</v>
      </c>
      <c r="P72" s="521">
        <v>174.14369807</v>
      </c>
      <c r="Q72" s="521">
        <v>195.52827539</v>
      </c>
      <c r="R72" s="521">
        <v>202.36078252999999</v>
      </c>
      <c r="S72" s="521">
        <v>216.53161890000001</v>
      </c>
      <c r="T72" s="521">
        <v>224.30439982999999</v>
      </c>
      <c r="U72" s="521">
        <v>231.55657563</v>
      </c>
      <c r="V72" s="521">
        <v>240.93169047000001</v>
      </c>
      <c r="W72" s="521">
        <v>259.28050315000002</v>
      </c>
      <c r="X72" s="521">
        <v>267.53940143</v>
      </c>
      <c r="Y72" s="521">
        <v>274.86167928999998</v>
      </c>
      <c r="Z72" s="521">
        <v>284.65098560000001</v>
      </c>
      <c r="AA72" s="521">
        <v>297.21943026999998</v>
      </c>
      <c r="AB72" s="521">
        <v>313.66808069000001</v>
      </c>
      <c r="AC72" s="521">
        <v>320.82150443</v>
      </c>
      <c r="AD72" s="521">
        <v>322.58286272999999</v>
      </c>
      <c r="AE72" s="521">
        <v>333.89532811999999</v>
      </c>
      <c r="AF72" s="521">
        <v>337.43689998999997</v>
      </c>
      <c r="AG72" s="521">
        <v>339.76990775000002</v>
      </c>
      <c r="AH72" s="521">
        <v>358.26993211000001</v>
      </c>
      <c r="AI72" s="521">
        <v>374.25845552999999</v>
      </c>
      <c r="AJ72" s="521">
        <v>370.88750995999999</v>
      </c>
      <c r="AK72" s="521">
        <v>381.46959745999999</v>
      </c>
      <c r="AL72" s="521">
        <v>401.63679352000003</v>
      </c>
      <c r="AM72" s="521">
        <v>397.23054008999998</v>
      </c>
      <c r="AN72" s="521">
        <v>392.64250834000001</v>
      </c>
      <c r="AO72" s="521">
        <v>373.91831117999999</v>
      </c>
      <c r="AP72" s="521">
        <v>346.71878185000003</v>
      </c>
      <c r="AQ72" s="521">
        <v>334.11911101999999</v>
      </c>
      <c r="AR72" s="521">
        <v>332.18216025999999</v>
      </c>
      <c r="AS72" s="521">
        <v>329.58695714999999</v>
      </c>
      <c r="AT72" s="521">
        <v>327.75299279000001</v>
      </c>
      <c r="AU72" s="521">
        <v>325.73007131000003</v>
      </c>
      <c r="AV72" s="521">
        <v>330.05375787999998</v>
      </c>
      <c r="AW72" s="521">
        <v>319.16577440999998</v>
      </c>
      <c r="AX72" s="521">
        <v>319.66592495999998</v>
      </c>
      <c r="AY72" s="521">
        <v>308.38194967999999</v>
      </c>
      <c r="AZ72" s="521">
        <v>298.82761543999999</v>
      </c>
      <c r="BA72" s="521">
        <v>292.74102914000002</v>
      </c>
      <c r="BB72" s="521">
        <v>294.75267020000001</v>
      </c>
      <c r="BC72" s="521">
        <v>297.33472784000003</v>
      </c>
      <c r="BD72" s="521">
        <v>300.96971616000002</v>
      </c>
      <c r="BE72" s="521">
        <v>305.25674292000002</v>
      </c>
      <c r="BF72" s="521">
        <v>310.23542207999998</v>
      </c>
      <c r="BG72" s="400" t="s">
        <v>1385</v>
      </c>
      <c r="BH72" s="400" t="s">
        <v>1385</v>
      </c>
      <c r="BI72" s="400" t="s">
        <v>1385</v>
      </c>
      <c r="BJ72" s="400" t="s">
        <v>1385</v>
      </c>
      <c r="BK72" s="400" t="s">
        <v>1385</v>
      </c>
      <c r="BL72" s="400" t="s">
        <v>1385</v>
      </c>
      <c r="BM72" s="400" t="s">
        <v>1385</v>
      </c>
      <c r="BN72" s="400" t="s">
        <v>1385</v>
      </c>
      <c r="BO72" s="400" t="s">
        <v>1385</v>
      </c>
      <c r="BP72" s="400" t="s">
        <v>1385</v>
      </c>
      <c r="BQ72" s="400" t="s">
        <v>1385</v>
      </c>
      <c r="BR72" s="400" t="s">
        <v>1385</v>
      </c>
      <c r="BS72" s="400" t="s">
        <v>1385</v>
      </c>
      <c r="BT72" s="400" t="s">
        <v>1385</v>
      </c>
      <c r="BU72" s="400" t="s">
        <v>1385</v>
      </c>
      <c r="BV72" s="400" t="s">
        <v>1385</v>
      </c>
    </row>
    <row r="73" spans="1:74" ht="11.1" customHeight="1" x14ac:dyDescent="0.2">
      <c r="A73" s="290" t="s">
        <v>1329</v>
      </c>
      <c r="B73" s="612" t="s">
        <v>1119</v>
      </c>
      <c r="C73" s="521">
        <v>558.62878661000002</v>
      </c>
      <c r="D73" s="521">
        <v>561.13678579999998</v>
      </c>
      <c r="E73" s="521">
        <v>549.44748921999997</v>
      </c>
      <c r="F73" s="521">
        <v>545.71071242000005</v>
      </c>
      <c r="G73" s="521">
        <v>533.10136573</v>
      </c>
      <c r="H73" s="521">
        <v>545.29693629999997</v>
      </c>
      <c r="I73" s="521">
        <v>544.70386059999998</v>
      </c>
      <c r="J73" s="521">
        <v>548.13094668999997</v>
      </c>
      <c r="K73" s="521">
        <v>561.57981009000002</v>
      </c>
      <c r="L73" s="521">
        <v>577.15485226999999</v>
      </c>
      <c r="M73" s="521">
        <v>596.07234600000004</v>
      </c>
      <c r="N73" s="521">
        <v>610.21013316000005</v>
      </c>
      <c r="O73" s="521">
        <v>615.59953513000005</v>
      </c>
      <c r="P73" s="521">
        <v>621.30758281999999</v>
      </c>
      <c r="Q73" s="521">
        <v>632.13844241000004</v>
      </c>
      <c r="R73" s="521">
        <v>642.34854945999996</v>
      </c>
      <c r="S73" s="521">
        <v>657.98393777000001</v>
      </c>
      <c r="T73" s="521">
        <v>687.43464822999999</v>
      </c>
      <c r="U73" s="521">
        <v>724.27524267000001</v>
      </c>
      <c r="V73" s="521">
        <v>763.65317078999999</v>
      </c>
      <c r="W73" s="521">
        <v>796.12525246999996</v>
      </c>
      <c r="X73" s="521">
        <v>805.94383664999998</v>
      </c>
      <c r="Y73" s="521">
        <v>799.87993426000003</v>
      </c>
      <c r="Z73" s="521">
        <v>804.68494535000002</v>
      </c>
      <c r="AA73" s="521">
        <v>824.89768163999997</v>
      </c>
      <c r="AB73" s="521">
        <v>840.53171173999999</v>
      </c>
      <c r="AC73" s="521">
        <v>849.14471289000005</v>
      </c>
      <c r="AD73" s="521">
        <v>855.87897932999999</v>
      </c>
      <c r="AE73" s="521">
        <v>877.43823628999996</v>
      </c>
      <c r="AF73" s="521">
        <v>914.87163635000002</v>
      </c>
      <c r="AG73" s="521">
        <v>952.49873031000004</v>
      </c>
      <c r="AH73" s="521">
        <v>969.71223937000002</v>
      </c>
      <c r="AI73" s="521">
        <v>963.07093066000004</v>
      </c>
      <c r="AJ73" s="521">
        <v>969.66203298000005</v>
      </c>
      <c r="AK73" s="521">
        <v>995.22558959000003</v>
      </c>
      <c r="AL73" s="521">
        <v>1009.9795705</v>
      </c>
      <c r="AM73" s="521">
        <v>1010.2592448</v>
      </c>
      <c r="AN73" s="521">
        <v>996.63077103000001</v>
      </c>
      <c r="AO73" s="521">
        <v>979.77054280000004</v>
      </c>
      <c r="AP73" s="521">
        <v>955.48423794999997</v>
      </c>
      <c r="AQ73" s="521">
        <v>929.13941629999999</v>
      </c>
      <c r="AR73" s="521">
        <v>883.02542518999996</v>
      </c>
      <c r="AS73" s="521">
        <v>821.71940874999996</v>
      </c>
      <c r="AT73" s="521">
        <v>759.97013462999996</v>
      </c>
      <c r="AU73" s="521">
        <v>701.38508480999997</v>
      </c>
      <c r="AV73" s="521">
        <v>643.52691575999995</v>
      </c>
      <c r="AW73" s="521">
        <v>594.95138371999997</v>
      </c>
      <c r="AX73" s="521">
        <v>546.19363702999999</v>
      </c>
      <c r="AY73" s="521">
        <v>501.93306231000003</v>
      </c>
      <c r="AZ73" s="521">
        <v>475.87792581000002</v>
      </c>
      <c r="BA73" s="521">
        <v>471.27504238</v>
      </c>
      <c r="BB73" s="521">
        <v>484.79199139000002</v>
      </c>
      <c r="BC73" s="521">
        <v>496.23151664</v>
      </c>
      <c r="BD73" s="521">
        <v>510.99105157000002</v>
      </c>
      <c r="BE73" s="521">
        <v>528.75152097</v>
      </c>
      <c r="BF73" s="521">
        <v>549.95074127999999</v>
      </c>
      <c r="BG73" s="400" t="s">
        <v>1385</v>
      </c>
      <c r="BH73" s="400" t="s">
        <v>1385</v>
      </c>
      <c r="BI73" s="400" t="s">
        <v>1385</v>
      </c>
      <c r="BJ73" s="400" t="s">
        <v>1385</v>
      </c>
      <c r="BK73" s="400" t="s">
        <v>1385</v>
      </c>
      <c r="BL73" s="400" t="s">
        <v>1385</v>
      </c>
      <c r="BM73" s="400" t="s">
        <v>1385</v>
      </c>
      <c r="BN73" s="400" t="s">
        <v>1385</v>
      </c>
      <c r="BO73" s="400" t="s">
        <v>1385</v>
      </c>
      <c r="BP73" s="400" t="s">
        <v>1385</v>
      </c>
      <c r="BQ73" s="400" t="s">
        <v>1385</v>
      </c>
      <c r="BR73" s="400" t="s">
        <v>1385</v>
      </c>
      <c r="BS73" s="400" t="s">
        <v>1385</v>
      </c>
      <c r="BT73" s="400" t="s">
        <v>1385</v>
      </c>
      <c r="BU73" s="400" t="s">
        <v>1385</v>
      </c>
      <c r="BV73" s="400" t="s">
        <v>1385</v>
      </c>
    </row>
    <row r="74" spans="1:74" ht="11.1" customHeight="1" x14ac:dyDescent="0.2">
      <c r="A74" s="290" t="s">
        <v>1330</v>
      </c>
      <c r="B74" s="612" t="s">
        <v>1121</v>
      </c>
      <c r="C74" s="521">
        <v>749.73283858000002</v>
      </c>
      <c r="D74" s="521">
        <v>662.60173851000002</v>
      </c>
      <c r="E74" s="521">
        <v>603.51394522999999</v>
      </c>
      <c r="F74" s="521">
        <v>587.04059866</v>
      </c>
      <c r="G74" s="521">
        <v>491.34694695000002</v>
      </c>
      <c r="H74" s="521">
        <v>433.71384719000002</v>
      </c>
      <c r="I74" s="521">
        <v>400.33810848000002</v>
      </c>
      <c r="J74" s="521">
        <v>387.00668136000002</v>
      </c>
      <c r="K74" s="521">
        <v>411.61115584999999</v>
      </c>
      <c r="L74" s="521">
        <v>428.65452044</v>
      </c>
      <c r="M74" s="521">
        <v>464.60169961000003</v>
      </c>
      <c r="N74" s="521">
        <v>499.19806631</v>
      </c>
      <c r="O74" s="521">
        <v>526.70203681999999</v>
      </c>
      <c r="P74" s="521">
        <v>558.61601027999995</v>
      </c>
      <c r="Q74" s="521">
        <v>600.42304560000002</v>
      </c>
      <c r="R74" s="521">
        <v>620.99580062999996</v>
      </c>
      <c r="S74" s="521">
        <v>656.13609488999998</v>
      </c>
      <c r="T74" s="521">
        <v>681.80013792</v>
      </c>
      <c r="U74" s="521">
        <v>715.70146841999997</v>
      </c>
      <c r="V74" s="521">
        <v>739.57857967999996</v>
      </c>
      <c r="W74" s="521">
        <v>753.22677730999999</v>
      </c>
      <c r="X74" s="521">
        <v>742.89223709999999</v>
      </c>
      <c r="Y74" s="521">
        <v>740.11117480999997</v>
      </c>
      <c r="Z74" s="521">
        <v>751.25555661999999</v>
      </c>
      <c r="AA74" s="521">
        <v>761.54557736000004</v>
      </c>
      <c r="AB74" s="521">
        <v>775.86292204999995</v>
      </c>
      <c r="AC74" s="521">
        <v>782.26278988000001</v>
      </c>
      <c r="AD74" s="521">
        <v>789.38289039999995</v>
      </c>
      <c r="AE74" s="521">
        <v>814.92000411000004</v>
      </c>
      <c r="AF74" s="521">
        <v>829.42896126000005</v>
      </c>
      <c r="AG74" s="521">
        <v>835.35498453000002</v>
      </c>
      <c r="AH74" s="521">
        <v>846.59347322999997</v>
      </c>
      <c r="AI74" s="521">
        <v>853.90025967999998</v>
      </c>
      <c r="AJ74" s="521">
        <v>838.77432998999996</v>
      </c>
      <c r="AK74" s="521">
        <v>837.72774933999995</v>
      </c>
      <c r="AL74" s="521">
        <v>847.31255510000005</v>
      </c>
      <c r="AM74" s="521">
        <v>836.99704580000002</v>
      </c>
      <c r="AN74" s="521">
        <v>833.75720156</v>
      </c>
      <c r="AO74" s="521">
        <v>828.91293098000006</v>
      </c>
      <c r="AP74" s="521">
        <v>825.03668922999998</v>
      </c>
      <c r="AQ74" s="521">
        <v>828.84774793999998</v>
      </c>
      <c r="AR74" s="521">
        <v>834.57786357999998</v>
      </c>
      <c r="AS74" s="521">
        <v>838.51660635999997</v>
      </c>
      <c r="AT74" s="521">
        <v>836.15245082000001</v>
      </c>
      <c r="AU74" s="521">
        <v>831.21065381000005</v>
      </c>
      <c r="AV74" s="521">
        <v>834.10874849000004</v>
      </c>
      <c r="AW74" s="521">
        <v>817.10220818000005</v>
      </c>
      <c r="AX74" s="521">
        <v>801.16903318000004</v>
      </c>
      <c r="AY74" s="521">
        <v>788.26493102999996</v>
      </c>
      <c r="AZ74" s="521">
        <v>778.83171360999995</v>
      </c>
      <c r="BA74" s="521">
        <v>775.24898603999998</v>
      </c>
      <c r="BB74" s="521">
        <v>778.31312719000005</v>
      </c>
      <c r="BC74" s="521">
        <v>781.59078526999997</v>
      </c>
      <c r="BD74" s="521">
        <v>786.02226466000002</v>
      </c>
      <c r="BE74" s="521">
        <v>791.40393181000002</v>
      </c>
      <c r="BF74" s="521">
        <v>797.92343802000005</v>
      </c>
      <c r="BG74" s="400" t="s">
        <v>1385</v>
      </c>
      <c r="BH74" s="400" t="s">
        <v>1385</v>
      </c>
      <c r="BI74" s="400" t="s">
        <v>1385</v>
      </c>
      <c r="BJ74" s="400" t="s">
        <v>1385</v>
      </c>
      <c r="BK74" s="400" t="s">
        <v>1385</v>
      </c>
      <c r="BL74" s="400" t="s">
        <v>1385</v>
      </c>
      <c r="BM74" s="400" t="s">
        <v>1385</v>
      </c>
      <c r="BN74" s="400" t="s">
        <v>1385</v>
      </c>
      <c r="BO74" s="400" t="s">
        <v>1385</v>
      </c>
      <c r="BP74" s="400" t="s">
        <v>1385</v>
      </c>
      <c r="BQ74" s="400" t="s">
        <v>1385</v>
      </c>
      <c r="BR74" s="400" t="s">
        <v>1385</v>
      </c>
      <c r="BS74" s="400" t="s">
        <v>1385</v>
      </c>
      <c r="BT74" s="400" t="s">
        <v>1385</v>
      </c>
      <c r="BU74" s="400" t="s">
        <v>1385</v>
      </c>
      <c r="BV74" s="400" t="s">
        <v>1385</v>
      </c>
    </row>
    <row r="75" spans="1:74" ht="11.1" customHeight="1" x14ac:dyDescent="0.2">
      <c r="A75" s="290" t="s">
        <v>1331</v>
      </c>
      <c r="B75" s="612" t="s">
        <v>1276</v>
      </c>
      <c r="C75" s="521">
        <v>370.18227571</v>
      </c>
      <c r="D75" s="521">
        <v>322.32574498000002</v>
      </c>
      <c r="E75" s="521">
        <v>281.49443464000001</v>
      </c>
      <c r="F75" s="521">
        <v>246.72085675</v>
      </c>
      <c r="G75" s="521">
        <v>210.94485617000001</v>
      </c>
      <c r="H75" s="521">
        <v>174.04936049</v>
      </c>
      <c r="I75" s="521">
        <v>168.26408721000001</v>
      </c>
      <c r="J75" s="521">
        <v>163.82311716999999</v>
      </c>
      <c r="K75" s="521">
        <v>167.25231364000001</v>
      </c>
      <c r="L75" s="521">
        <v>174.91359392000001</v>
      </c>
      <c r="M75" s="521">
        <v>186.42457683000001</v>
      </c>
      <c r="N75" s="521">
        <v>202.13471530999999</v>
      </c>
      <c r="O75" s="521">
        <v>220.32561200000001</v>
      </c>
      <c r="P75" s="521">
        <v>235.00305470999999</v>
      </c>
      <c r="Q75" s="521">
        <v>244.86091976</v>
      </c>
      <c r="R75" s="521">
        <v>251.20805150999999</v>
      </c>
      <c r="S75" s="521">
        <v>262.57989885000001</v>
      </c>
      <c r="T75" s="521">
        <v>276.80181056999999</v>
      </c>
      <c r="U75" s="521">
        <v>287.28775223999997</v>
      </c>
      <c r="V75" s="521">
        <v>290.40189810999999</v>
      </c>
      <c r="W75" s="521">
        <v>288.66495633</v>
      </c>
      <c r="X75" s="521">
        <v>288.89030803999998</v>
      </c>
      <c r="Y75" s="521">
        <v>294.80871373000002</v>
      </c>
      <c r="Z75" s="521">
        <v>308.63438932000003</v>
      </c>
      <c r="AA75" s="521">
        <v>328.45076268999998</v>
      </c>
      <c r="AB75" s="521">
        <v>348.36387683999999</v>
      </c>
      <c r="AC75" s="521">
        <v>367.27990839</v>
      </c>
      <c r="AD75" s="521">
        <v>385.00764433000001</v>
      </c>
      <c r="AE75" s="521">
        <v>402.51472104999999</v>
      </c>
      <c r="AF75" s="521">
        <v>421.84865789999998</v>
      </c>
      <c r="AG75" s="521">
        <v>435.35587579000003</v>
      </c>
      <c r="AH75" s="521">
        <v>446.48768611000003</v>
      </c>
      <c r="AI75" s="521">
        <v>445.58995831999999</v>
      </c>
      <c r="AJ75" s="521">
        <v>437.02869504</v>
      </c>
      <c r="AK75" s="521">
        <v>425.89164266</v>
      </c>
      <c r="AL75" s="521">
        <v>413.19952616</v>
      </c>
      <c r="AM75" s="521">
        <v>398.37865470000003</v>
      </c>
      <c r="AN75" s="521">
        <v>381.82211113</v>
      </c>
      <c r="AO75" s="521">
        <v>367.47910168999999</v>
      </c>
      <c r="AP75" s="521">
        <v>355.967671</v>
      </c>
      <c r="AQ75" s="521">
        <v>353.41591312000003</v>
      </c>
      <c r="AR75" s="521">
        <v>363.70466470999997</v>
      </c>
      <c r="AS75" s="521">
        <v>381.09567477000002</v>
      </c>
      <c r="AT75" s="521">
        <v>391.75842961000001</v>
      </c>
      <c r="AU75" s="521">
        <v>389.06508660999998</v>
      </c>
      <c r="AV75" s="521">
        <v>388.02689674999999</v>
      </c>
      <c r="AW75" s="521">
        <v>369.43094325999999</v>
      </c>
      <c r="AX75" s="521">
        <v>362.84606215000002</v>
      </c>
      <c r="AY75" s="521">
        <v>337.1434587</v>
      </c>
      <c r="AZ75" s="521">
        <v>318.33344958999999</v>
      </c>
      <c r="BA75" s="521">
        <v>306.82982891</v>
      </c>
      <c r="BB75" s="521">
        <v>310.21085712000001</v>
      </c>
      <c r="BC75" s="521">
        <v>313.4324019</v>
      </c>
      <c r="BD75" s="521">
        <v>318.38222465000001</v>
      </c>
      <c r="BE75" s="521">
        <v>324.97659202</v>
      </c>
      <c r="BF75" s="521">
        <v>333.35311035000001</v>
      </c>
      <c r="BG75" s="400" t="s">
        <v>1385</v>
      </c>
      <c r="BH75" s="400" t="s">
        <v>1385</v>
      </c>
      <c r="BI75" s="400" t="s">
        <v>1385</v>
      </c>
      <c r="BJ75" s="400" t="s">
        <v>1385</v>
      </c>
      <c r="BK75" s="400" t="s">
        <v>1385</v>
      </c>
      <c r="BL75" s="400" t="s">
        <v>1385</v>
      </c>
      <c r="BM75" s="400" t="s">
        <v>1385</v>
      </c>
      <c r="BN75" s="400" t="s">
        <v>1385</v>
      </c>
      <c r="BO75" s="400" t="s">
        <v>1385</v>
      </c>
      <c r="BP75" s="400" t="s">
        <v>1385</v>
      </c>
      <c r="BQ75" s="400" t="s">
        <v>1385</v>
      </c>
      <c r="BR75" s="400" t="s">
        <v>1385</v>
      </c>
      <c r="BS75" s="400" t="s">
        <v>1385</v>
      </c>
      <c r="BT75" s="400" t="s">
        <v>1385</v>
      </c>
      <c r="BU75" s="400" t="s">
        <v>1385</v>
      </c>
      <c r="BV75" s="400" t="s">
        <v>1385</v>
      </c>
    </row>
    <row r="76" spans="1:74" ht="11.1" customHeight="1" x14ac:dyDescent="0.2">
      <c r="A76" s="290"/>
      <c r="B76" s="682"/>
      <c r="C76" s="693"/>
      <c r="D76" s="693"/>
      <c r="E76" s="693"/>
      <c r="F76" s="693"/>
      <c r="G76" s="693"/>
      <c r="H76" s="693"/>
      <c r="I76" s="693"/>
      <c r="J76" s="693"/>
      <c r="K76" s="693"/>
      <c r="L76" s="693"/>
      <c r="M76" s="693"/>
      <c r="N76" s="693"/>
      <c r="O76" s="693"/>
      <c r="P76" s="693"/>
      <c r="Q76" s="693"/>
      <c r="R76" s="693"/>
      <c r="S76" s="693"/>
      <c r="T76" s="693"/>
      <c r="U76" s="693"/>
      <c r="V76" s="693"/>
      <c r="W76" s="693"/>
      <c r="X76" s="693"/>
      <c r="Y76" s="693"/>
      <c r="Z76" s="693"/>
      <c r="AA76" s="693"/>
      <c r="AB76" s="693"/>
      <c r="AC76" s="693"/>
      <c r="AD76" s="693"/>
      <c r="AE76" s="693"/>
      <c r="AF76" s="693"/>
      <c r="AG76" s="693"/>
      <c r="AH76" s="693"/>
      <c r="AI76" s="693"/>
      <c r="AJ76" s="693"/>
      <c r="AK76" s="693"/>
      <c r="AL76" s="693"/>
      <c r="AM76" s="693"/>
      <c r="AN76" s="693"/>
      <c r="AO76" s="693"/>
      <c r="AP76" s="693"/>
      <c r="AQ76" s="693"/>
      <c r="AR76" s="693"/>
      <c r="AS76" s="693"/>
      <c r="AT76" s="693"/>
      <c r="AU76" s="693"/>
      <c r="AV76" s="693"/>
      <c r="AW76" s="693"/>
      <c r="AX76" s="693"/>
      <c r="AY76" s="693"/>
      <c r="AZ76" s="693"/>
      <c r="BA76" s="693"/>
      <c r="BB76" s="693"/>
      <c r="BC76" s="693"/>
      <c r="BD76" s="693"/>
      <c r="BE76" s="693"/>
      <c r="BF76" s="693"/>
      <c r="BG76" s="399"/>
      <c r="BH76" s="399"/>
      <c r="BI76" s="399"/>
      <c r="BJ76" s="399"/>
      <c r="BK76" s="399"/>
      <c r="BL76" s="399"/>
      <c r="BM76" s="399"/>
      <c r="BN76" s="399"/>
      <c r="BO76" s="399"/>
      <c r="BP76" s="399"/>
      <c r="BQ76" s="399"/>
      <c r="BR76" s="399"/>
      <c r="BS76" s="399"/>
      <c r="BT76" s="399"/>
      <c r="BU76" s="399"/>
      <c r="BV76" s="399"/>
    </row>
    <row r="77" spans="1:74" ht="11.1" customHeight="1" x14ac:dyDescent="0.2">
      <c r="A77" s="290"/>
      <c r="B77" s="37" t="s">
        <v>1387</v>
      </c>
      <c r="C77" s="693"/>
      <c r="D77" s="693"/>
      <c r="E77" s="693"/>
      <c r="F77" s="693"/>
      <c r="G77" s="693"/>
      <c r="H77" s="693"/>
      <c r="I77" s="693"/>
      <c r="J77" s="693"/>
      <c r="K77" s="693"/>
      <c r="L77" s="693"/>
      <c r="M77" s="693"/>
      <c r="N77" s="693"/>
      <c r="O77" s="693"/>
      <c r="P77" s="693"/>
      <c r="Q77" s="693"/>
      <c r="R77" s="693"/>
      <c r="S77" s="693"/>
      <c r="T77" s="693"/>
      <c r="U77" s="693"/>
      <c r="V77" s="693"/>
      <c r="W77" s="693"/>
      <c r="X77" s="693"/>
      <c r="Y77" s="693"/>
      <c r="Z77" s="693"/>
      <c r="AA77" s="693"/>
      <c r="AB77" s="693"/>
      <c r="AC77" s="693"/>
      <c r="AD77" s="693"/>
      <c r="AE77" s="693"/>
      <c r="AF77" s="693"/>
      <c r="AG77" s="693"/>
      <c r="AH77" s="693"/>
      <c r="AI77" s="693"/>
      <c r="AJ77" s="693"/>
      <c r="AK77" s="693"/>
      <c r="AL77" s="693"/>
      <c r="AM77" s="693"/>
      <c r="AN77" s="693"/>
      <c r="AO77" s="693"/>
      <c r="AP77" s="693"/>
      <c r="AQ77" s="693"/>
      <c r="AR77" s="693"/>
      <c r="AS77" s="693"/>
      <c r="AT77" s="693"/>
      <c r="AU77" s="693"/>
      <c r="AV77" s="693"/>
      <c r="AW77" s="693"/>
      <c r="AX77" s="693"/>
      <c r="AY77" s="693"/>
      <c r="AZ77" s="693"/>
      <c r="BA77" s="693"/>
      <c r="BB77" s="693"/>
      <c r="BC77" s="693"/>
      <c r="BD77" s="693"/>
      <c r="BE77" s="693"/>
      <c r="BF77" s="693"/>
      <c r="BG77" s="399"/>
      <c r="BH77" s="399"/>
      <c r="BI77" s="399"/>
      <c r="BJ77" s="399"/>
      <c r="BK77" s="399"/>
      <c r="BL77" s="399"/>
      <c r="BM77" s="399"/>
      <c r="BN77" s="399"/>
      <c r="BO77" s="399"/>
      <c r="BP77" s="399"/>
      <c r="BQ77" s="399"/>
      <c r="BR77" s="399"/>
      <c r="BS77" s="399"/>
      <c r="BT77" s="399"/>
      <c r="BU77" s="399"/>
      <c r="BV77" s="399"/>
    </row>
    <row r="78" spans="1:74" ht="11.1" customHeight="1" x14ac:dyDescent="0.2">
      <c r="A78" s="290" t="s">
        <v>1332</v>
      </c>
      <c r="B78" s="612" t="s">
        <v>1113</v>
      </c>
      <c r="C78" s="521">
        <v>26.605761314999999</v>
      </c>
      <c r="D78" s="521">
        <v>25.274940379</v>
      </c>
      <c r="E78" s="521">
        <v>25.153430852</v>
      </c>
      <c r="F78" s="521">
        <v>27.122111628999999</v>
      </c>
      <c r="G78" s="521">
        <v>28.642383650999999</v>
      </c>
      <c r="H78" s="521">
        <v>31.577962357000001</v>
      </c>
      <c r="I78" s="521">
        <v>36.829634061</v>
      </c>
      <c r="J78" s="521">
        <v>37.296558959000002</v>
      </c>
      <c r="K78" s="521">
        <v>40.092668926000002</v>
      </c>
      <c r="L78" s="521">
        <v>39.826138307000001</v>
      </c>
      <c r="M78" s="521">
        <v>36.915843465999998</v>
      </c>
      <c r="N78" s="521">
        <v>34.140668740000002</v>
      </c>
      <c r="O78" s="521">
        <v>34.574835874000001</v>
      </c>
      <c r="P78" s="521">
        <v>33.929181866</v>
      </c>
      <c r="Q78" s="521">
        <v>32.682322593999999</v>
      </c>
      <c r="R78" s="521">
        <v>31.199044717</v>
      </c>
      <c r="S78" s="521">
        <v>31.101968924000001</v>
      </c>
      <c r="T78" s="521">
        <v>32.796846639999998</v>
      </c>
      <c r="U78" s="521">
        <v>34.220099945000001</v>
      </c>
      <c r="V78" s="521">
        <v>37.956113338000002</v>
      </c>
      <c r="W78" s="521">
        <v>36.589368542999999</v>
      </c>
      <c r="X78" s="521">
        <v>32.396556943999997</v>
      </c>
      <c r="Y78" s="521">
        <v>31.091003981</v>
      </c>
      <c r="Z78" s="521">
        <v>30.183353876999998</v>
      </c>
      <c r="AA78" s="521">
        <v>27.774803023</v>
      </c>
      <c r="AB78" s="521">
        <v>27.30560607</v>
      </c>
      <c r="AC78" s="521">
        <v>25.129500019999998</v>
      </c>
      <c r="AD78" s="521">
        <v>23.109883794999998</v>
      </c>
      <c r="AE78" s="521">
        <v>23.340418303</v>
      </c>
      <c r="AF78" s="521">
        <v>24.283486930999999</v>
      </c>
      <c r="AG78" s="521">
        <v>24.758637972999999</v>
      </c>
      <c r="AH78" s="521">
        <v>25.750756242000001</v>
      </c>
      <c r="AI78" s="521">
        <v>27.302402392000001</v>
      </c>
      <c r="AJ78" s="521">
        <v>28.345589269000001</v>
      </c>
      <c r="AK78" s="521">
        <v>27.947530403999998</v>
      </c>
      <c r="AL78" s="521">
        <v>24.817332897</v>
      </c>
      <c r="AM78" s="521">
        <v>24.633606062999998</v>
      </c>
      <c r="AN78" s="521">
        <v>24.612705955999999</v>
      </c>
      <c r="AO78" s="521">
        <v>24.536098908</v>
      </c>
      <c r="AP78" s="521">
        <v>24.834707595000001</v>
      </c>
      <c r="AQ78" s="521">
        <v>24.728593639</v>
      </c>
      <c r="AR78" s="521">
        <v>24.333723552999999</v>
      </c>
      <c r="AS78" s="521">
        <v>25.620317736000001</v>
      </c>
      <c r="AT78" s="521">
        <v>26.840847865000001</v>
      </c>
      <c r="AU78" s="521">
        <v>26.679310164</v>
      </c>
      <c r="AV78" s="521">
        <v>29.158510197999998</v>
      </c>
      <c r="AW78" s="521">
        <v>30.262057547000001</v>
      </c>
      <c r="AX78" s="521">
        <v>30.26709709</v>
      </c>
      <c r="AY78" s="521">
        <v>28.832773154000002</v>
      </c>
      <c r="AZ78" s="521">
        <v>27.988395895</v>
      </c>
      <c r="BA78" s="521">
        <v>27.837680560999999</v>
      </c>
      <c r="BB78" s="521">
        <v>26.579499082000002</v>
      </c>
      <c r="BC78" s="521">
        <v>26.648536456999999</v>
      </c>
      <c r="BD78" s="521">
        <v>28.142245716000001</v>
      </c>
      <c r="BE78" s="521">
        <v>29.892158462000001</v>
      </c>
      <c r="BF78" s="521">
        <v>32.812981409999999</v>
      </c>
      <c r="BG78" s="400" t="s">
        <v>1385</v>
      </c>
      <c r="BH78" s="400" t="s">
        <v>1385</v>
      </c>
      <c r="BI78" s="400" t="s">
        <v>1385</v>
      </c>
      <c r="BJ78" s="400" t="s">
        <v>1385</v>
      </c>
      <c r="BK78" s="400" t="s">
        <v>1385</v>
      </c>
      <c r="BL78" s="400" t="s">
        <v>1385</v>
      </c>
      <c r="BM78" s="400" t="s">
        <v>1385</v>
      </c>
      <c r="BN78" s="400" t="s">
        <v>1385</v>
      </c>
      <c r="BO78" s="400" t="s">
        <v>1385</v>
      </c>
      <c r="BP78" s="400" t="s">
        <v>1385</v>
      </c>
      <c r="BQ78" s="400" t="s">
        <v>1385</v>
      </c>
      <c r="BR78" s="400" t="s">
        <v>1385</v>
      </c>
      <c r="BS78" s="400" t="s">
        <v>1385</v>
      </c>
      <c r="BT78" s="400" t="s">
        <v>1385</v>
      </c>
      <c r="BU78" s="400" t="s">
        <v>1385</v>
      </c>
      <c r="BV78" s="400" t="s">
        <v>1385</v>
      </c>
    </row>
    <row r="79" spans="1:74" ht="11.1" customHeight="1" x14ac:dyDescent="0.2">
      <c r="A79" s="290" t="s">
        <v>1333</v>
      </c>
      <c r="B79" s="612" t="s">
        <v>1115</v>
      </c>
      <c r="C79" s="521">
        <v>1.5326037566999999</v>
      </c>
      <c r="D79" s="521">
        <v>1.4036890073999999</v>
      </c>
      <c r="E79" s="521">
        <v>1.1968849081999999</v>
      </c>
      <c r="F79" s="521">
        <v>1.0179939573000001</v>
      </c>
      <c r="G79" s="521">
        <v>0.94426557791999999</v>
      </c>
      <c r="H79" s="521">
        <v>1.1413102197</v>
      </c>
      <c r="I79" s="521">
        <v>2.2548710120000002</v>
      </c>
      <c r="J79" s="521">
        <v>3.5311859554999998</v>
      </c>
      <c r="K79" s="521">
        <v>3.9062404558999999</v>
      </c>
      <c r="L79" s="521">
        <v>3.5664108217999999</v>
      </c>
      <c r="M79" s="521">
        <v>3.8988737187</v>
      </c>
      <c r="N79" s="521">
        <v>3.2182810259000001</v>
      </c>
      <c r="O79" s="521">
        <v>3.2292612811999999</v>
      </c>
      <c r="P79" s="521">
        <v>3.4797033180999999</v>
      </c>
      <c r="Q79" s="521">
        <v>3.5291713743000002</v>
      </c>
      <c r="R79" s="521">
        <v>2.9998815265999998</v>
      </c>
      <c r="S79" s="521">
        <v>3.0549222555000002</v>
      </c>
      <c r="T79" s="521">
        <v>2.8135855758999999</v>
      </c>
      <c r="U79" s="521">
        <v>2.8005706064</v>
      </c>
      <c r="V79" s="521">
        <v>2.9111087478000002</v>
      </c>
      <c r="W79" s="521">
        <v>2.9017878970000002</v>
      </c>
      <c r="X79" s="521">
        <v>2.3601901116000001</v>
      </c>
      <c r="Y79" s="521">
        <v>2.2258028631000002</v>
      </c>
      <c r="Z79" s="521">
        <v>2.1988006390999999</v>
      </c>
      <c r="AA79" s="521">
        <v>1.9641595647000001</v>
      </c>
      <c r="AB79" s="521">
        <v>1.7784870088</v>
      </c>
      <c r="AC79" s="521">
        <v>1.6920046971</v>
      </c>
      <c r="AD79" s="521">
        <v>1.3171068129000001</v>
      </c>
      <c r="AE79" s="521">
        <v>1.3287429072000001</v>
      </c>
      <c r="AF79" s="521">
        <v>1.38932886</v>
      </c>
      <c r="AG79" s="521">
        <v>1.3531553614</v>
      </c>
      <c r="AH79" s="521">
        <v>1.3982967649</v>
      </c>
      <c r="AI79" s="521">
        <v>1.4519928289999999</v>
      </c>
      <c r="AJ79" s="521">
        <v>1.4504820137000001</v>
      </c>
      <c r="AK79" s="521">
        <v>1.4164589810999999</v>
      </c>
      <c r="AL79" s="521">
        <v>1.4720567729</v>
      </c>
      <c r="AM79" s="521">
        <v>1.427678937</v>
      </c>
      <c r="AN79" s="521">
        <v>1.4477600389</v>
      </c>
      <c r="AO79" s="521">
        <v>1.4949011272999999</v>
      </c>
      <c r="AP79" s="521">
        <v>1.5743600475999999</v>
      </c>
      <c r="AQ79" s="521">
        <v>1.6774714464</v>
      </c>
      <c r="AR79" s="521">
        <v>1.8225419995000001</v>
      </c>
      <c r="AS79" s="521">
        <v>2.0367077274000001</v>
      </c>
      <c r="AT79" s="521">
        <v>2.1742880698999998</v>
      </c>
      <c r="AU79" s="521">
        <v>2.1396203136</v>
      </c>
      <c r="AV79" s="521">
        <v>2.2010867916999999</v>
      </c>
      <c r="AW79" s="521">
        <v>2.1992826990999998</v>
      </c>
      <c r="AX79" s="521">
        <v>2.0143739221999999</v>
      </c>
      <c r="AY79" s="521">
        <v>1.9543692795000001</v>
      </c>
      <c r="AZ79" s="521">
        <v>1.9456902470999999</v>
      </c>
      <c r="BA79" s="521">
        <v>1.8157305415</v>
      </c>
      <c r="BB79" s="521">
        <v>1.8582705230000001</v>
      </c>
      <c r="BC79" s="521">
        <v>1.9017592581</v>
      </c>
      <c r="BD79" s="521">
        <v>1.9505910992</v>
      </c>
      <c r="BE79" s="521">
        <v>2.0006364510000001</v>
      </c>
      <c r="BF79" s="521">
        <v>1.9950659618</v>
      </c>
      <c r="BG79" s="400" t="s">
        <v>1385</v>
      </c>
      <c r="BH79" s="400" t="s">
        <v>1385</v>
      </c>
      <c r="BI79" s="400" t="s">
        <v>1385</v>
      </c>
      <c r="BJ79" s="400" t="s">
        <v>1385</v>
      </c>
      <c r="BK79" s="400" t="s">
        <v>1385</v>
      </c>
      <c r="BL79" s="400" t="s">
        <v>1385</v>
      </c>
      <c r="BM79" s="400" t="s">
        <v>1385</v>
      </c>
      <c r="BN79" s="400" t="s">
        <v>1385</v>
      </c>
      <c r="BO79" s="400" t="s">
        <v>1385</v>
      </c>
      <c r="BP79" s="400" t="s">
        <v>1385</v>
      </c>
      <c r="BQ79" s="400" t="s">
        <v>1385</v>
      </c>
      <c r="BR79" s="400" t="s">
        <v>1385</v>
      </c>
      <c r="BS79" s="400" t="s">
        <v>1385</v>
      </c>
      <c r="BT79" s="400" t="s">
        <v>1385</v>
      </c>
      <c r="BU79" s="400" t="s">
        <v>1385</v>
      </c>
      <c r="BV79" s="400" t="s">
        <v>1385</v>
      </c>
    </row>
    <row r="80" spans="1:74" ht="11.1" customHeight="1" x14ac:dyDescent="0.2">
      <c r="A80" s="290" t="s">
        <v>1334</v>
      </c>
      <c r="B80" s="612" t="s">
        <v>1117</v>
      </c>
      <c r="C80" s="521">
        <v>4.2776324824999996</v>
      </c>
      <c r="D80" s="521">
        <v>3.3496199942999998</v>
      </c>
      <c r="E80" s="521">
        <v>2.6862821870000002</v>
      </c>
      <c r="F80" s="521">
        <v>2.3418612433999999</v>
      </c>
      <c r="G80" s="521">
        <v>1.8023245832000001</v>
      </c>
      <c r="H80" s="521">
        <v>2.1274671781999999</v>
      </c>
      <c r="I80" s="521">
        <v>2.8847842582999998</v>
      </c>
      <c r="J80" s="521">
        <v>4.6708563793</v>
      </c>
      <c r="K80" s="521">
        <v>6.4814350531000002</v>
      </c>
      <c r="L80" s="521">
        <v>8.4975986650999999</v>
      </c>
      <c r="M80" s="521">
        <v>10.500602386000001</v>
      </c>
      <c r="N80" s="521">
        <v>7.3017750022000003</v>
      </c>
      <c r="O80" s="521">
        <v>6.0875036374000002</v>
      </c>
      <c r="P80" s="521">
        <v>6.2194177883000004</v>
      </c>
      <c r="Q80" s="521">
        <v>6.5176091796</v>
      </c>
      <c r="R80" s="521">
        <v>6.5277671784000004</v>
      </c>
      <c r="S80" s="521">
        <v>6.7666130906999999</v>
      </c>
      <c r="T80" s="521">
        <v>6.408697138</v>
      </c>
      <c r="U80" s="521">
        <v>6.6159021608000002</v>
      </c>
      <c r="V80" s="521">
        <v>6.6925469575000003</v>
      </c>
      <c r="W80" s="521">
        <v>7.2022361984999996</v>
      </c>
      <c r="X80" s="521">
        <v>7.0405105638999999</v>
      </c>
      <c r="Y80" s="521">
        <v>7.2332020865000004</v>
      </c>
      <c r="Z80" s="521">
        <v>7.1162746400000003</v>
      </c>
      <c r="AA80" s="521">
        <v>6.7549870515999997</v>
      </c>
      <c r="AB80" s="521">
        <v>6.6737889508999997</v>
      </c>
      <c r="AC80" s="521">
        <v>6.2906177338000004</v>
      </c>
      <c r="AD80" s="521">
        <v>5.6593484690000002</v>
      </c>
      <c r="AE80" s="521">
        <v>5.4736939036000001</v>
      </c>
      <c r="AF80" s="521">
        <v>5.1126803029000003</v>
      </c>
      <c r="AG80" s="521">
        <v>4.8538558249000001</v>
      </c>
      <c r="AH80" s="521">
        <v>4.9078072892</v>
      </c>
      <c r="AI80" s="521">
        <v>4.9901127404999999</v>
      </c>
      <c r="AJ80" s="521">
        <v>4.7549680763</v>
      </c>
      <c r="AK80" s="521">
        <v>5.0193368087000003</v>
      </c>
      <c r="AL80" s="521">
        <v>5.2846946515999997</v>
      </c>
      <c r="AM80" s="521">
        <v>5.2267176327999998</v>
      </c>
      <c r="AN80" s="521">
        <v>5.1663487939000001</v>
      </c>
      <c r="AO80" s="521">
        <v>4.7938245022999997</v>
      </c>
      <c r="AP80" s="521">
        <v>4.4451125877999997</v>
      </c>
      <c r="AQ80" s="521">
        <v>4.3392092341000001</v>
      </c>
      <c r="AR80" s="521">
        <v>4.5504405516000004</v>
      </c>
      <c r="AS80" s="521">
        <v>4.9937417750000002</v>
      </c>
      <c r="AT80" s="521">
        <v>5.3729998817000002</v>
      </c>
      <c r="AU80" s="521">
        <v>5.6160357123000004</v>
      </c>
      <c r="AV80" s="521">
        <v>6.0009774159999996</v>
      </c>
      <c r="AW80" s="521">
        <v>6.0219957435999998</v>
      </c>
      <c r="AX80" s="521">
        <v>5.8121077264999998</v>
      </c>
      <c r="AY80" s="521">
        <v>5.6069445396999997</v>
      </c>
      <c r="AZ80" s="521">
        <v>5.4332293716000004</v>
      </c>
      <c r="BA80" s="521">
        <v>5.1358075287</v>
      </c>
      <c r="BB80" s="521">
        <v>5.2634405393000003</v>
      </c>
      <c r="BC80" s="521">
        <v>5.1264608248999997</v>
      </c>
      <c r="BD80" s="521">
        <v>5.1011816298000001</v>
      </c>
      <c r="BE80" s="521">
        <v>5.5501225984999998</v>
      </c>
      <c r="BF80" s="521">
        <v>5.7451004087999999</v>
      </c>
      <c r="BG80" s="400" t="s">
        <v>1385</v>
      </c>
      <c r="BH80" s="400" t="s">
        <v>1385</v>
      </c>
      <c r="BI80" s="400" t="s">
        <v>1385</v>
      </c>
      <c r="BJ80" s="400" t="s">
        <v>1385</v>
      </c>
      <c r="BK80" s="400" t="s">
        <v>1385</v>
      </c>
      <c r="BL80" s="400" t="s">
        <v>1385</v>
      </c>
      <c r="BM80" s="400" t="s">
        <v>1385</v>
      </c>
      <c r="BN80" s="400" t="s">
        <v>1385</v>
      </c>
      <c r="BO80" s="400" t="s">
        <v>1385</v>
      </c>
      <c r="BP80" s="400" t="s">
        <v>1385</v>
      </c>
      <c r="BQ80" s="400" t="s">
        <v>1385</v>
      </c>
      <c r="BR80" s="400" t="s">
        <v>1385</v>
      </c>
      <c r="BS80" s="400" t="s">
        <v>1385</v>
      </c>
      <c r="BT80" s="400" t="s">
        <v>1385</v>
      </c>
      <c r="BU80" s="400" t="s">
        <v>1385</v>
      </c>
      <c r="BV80" s="400" t="s">
        <v>1385</v>
      </c>
    </row>
    <row r="81" spans="1:74" ht="11.1" customHeight="1" x14ac:dyDescent="0.2">
      <c r="A81" s="290" t="s">
        <v>1335</v>
      </c>
      <c r="B81" s="612" t="s">
        <v>1119</v>
      </c>
      <c r="C81" s="521">
        <v>10.540165784999999</v>
      </c>
      <c r="D81" s="521">
        <v>10.791092035</v>
      </c>
      <c r="E81" s="521">
        <v>12.209944204999999</v>
      </c>
      <c r="F81" s="521">
        <v>12.993112201000001</v>
      </c>
      <c r="G81" s="521">
        <v>12.692889660000001</v>
      </c>
      <c r="H81" s="521">
        <v>14.737755034999999</v>
      </c>
      <c r="I81" s="521">
        <v>17.021995644</v>
      </c>
      <c r="J81" s="521">
        <v>17.129092084</v>
      </c>
      <c r="K81" s="521">
        <v>17.549369065</v>
      </c>
      <c r="L81" s="521">
        <v>17.489540978000001</v>
      </c>
      <c r="M81" s="521">
        <v>16.557565167</v>
      </c>
      <c r="N81" s="521">
        <v>16.492165760999999</v>
      </c>
      <c r="O81" s="521">
        <v>15.784603465</v>
      </c>
      <c r="P81" s="521">
        <v>14.793037686</v>
      </c>
      <c r="Q81" s="521">
        <v>14.047520942</v>
      </c>
      <c r="R81" s="521">
        <v>13.666990414000001</v>
      </c>
      <c r="S81" s="521">
        <v>13.99965825</v>
      </c>
      <c r="T81" s="521">
        <v>14.626269110999999</v>
      </c>
      <c r="U81" s="521">
        <v>14.485504853</v>
      </c>
      <c r="V81" s="521">
        <v>14.6856379</v>
      </c>
      <c r="W81" s="521">
        <v>15.610299068</v>
      </c>
      <c r="X81" s="521">
        <v>17.147741204999999</v>
      </c>
      <c r="Y81" s="521">
        <v>15.997598685</v>
      </c>
      <c r="Z81" s="521">
        <v>16.764269694999999</v>
      </c>
      <c r="AA81" s="521">
        <v>16.834646564</v>
      </c>
      <c r="AB81" s="521">
        <v>16.481013956000002</v>
      </c>
      <c r="AC81" s="521">
        <v>15.163298444</v>
      </c>
      <c r="AD81" s="521">
        <v>14.264649656</v>
      </c>
      <c r="AE81" s="521">
        <v>12.903503475000001</v>
      </c>
      <c r="AF81" s="521">
        <v>13.069594804999999</v>
      </c>
      <c r="AG81" s="521">
        <v>13.415475075</v>
      </c>
      <c r="AH81" s="521">
        <v>13.468225546999999</v>
      </c>
      <c r="AI81" s="521">
        <v>13.375985148</v>
      </c>
      <c r="AJ81" s="521">
        <v>13.283041548</v>
      </c>
      <c r="AK81" s="521">
        <v>13.269674527999999</v>
      </c>
      <c r="AL81" s="521">
        <v>13.648372574</v>
      </c>
      <c r="AM81" s="521">
        <v>13.839167737</v>
      </c>
      <c r="AN81" s="521">
        <v>13.652476314999999</v>
      </c>
      <c r="AO81" s="521">
        <v>13.607924206</v>
      </c>
      <c r="AP81" s="521">
        <v>13.088825177</v>
      </c>
      <c r="AQ81" s="521">
        <v>12.904714115000001</v>
      </c>
      <c r="AR81" s="521">
        <v>12.614648931</v>
      </c>
      <c r="AS81" s="521">
        <v>12.839365762</v>
      </c>
      <c r="AT81" s="521">
        <v>13.570895261</v>
      </c>
      <c r="AU81" s="521">
        <v>13.752648722</v>
      </c>
      <c r="AV81" s="521">
        <v>12.870538314999999</v>
      </c>
      <c r="AW81" s="521">
        <v>12.658540079</v>
      </c>
      <c r="AX81" s="521">
        <v>12.137636378</v>
      </c>
      <c r="AY81" s="521">
        <v>11.407569598</v>
      </c>
      <c r="AZ81" s="521">
        <v>9.9141234544000003</v>
      </c>
      <c r="BA81" s="521">
        <v>10.245109617000001</v>
      </c>
      <c r="BB81" s="521">
        <v>10.773155364000001</v>
      </c>
      <c r="BC81" s="521">
        <v>12.405787916</v>
      </c>
      <c r="BD81" s="521">
        <v>14.59974433</v>
      </c>
      <c r="BE81" s="521">
        <v>14.687542249</v>
      </c>
      <c r="BF81" s="521">
        <v>14.863533547999999</v>
      </c>
      <c r="BG81" s="400" t="s">
        <v>1385</v>
      </c>
      <c r="BH81" s="400" t="s">
        <v>1385</v>
      </c>
      <c r="BI81" s="400" t="s">
        <v>1385</v>
      </c>
      <c r="BJ81" s="400" t="s">
        <v>1385</v>
      </c>
      <c r="BK81" s="400" t="s">
        <v>1385</v>
      </c>
      <c r="BL81" s="400" t="s">
        <v>1385</v>
      </c>
      <c r="BM81" s="400" t="s">
        <v>1385</v>
      </c>
      <c r="BN81" s="400" t="s">
        <v>1385</v>
      </c>
      <c r="BO81" s="400" t="s">
        <v>1385</v>
      </c>
      <c r="BP81" s="400" t="s">
        <v>1385</v>
      </c>
      <c r="BQ81" s="400" t="s">
        <v>1385</v>
      </c>
      <c r="BR81" s="400" t="s">
        <v>1385</v>
      </c>
      <c r="BS81" s="400" t="s">
        <v>1385</v>
      </c>
      <c r="BT81" s="400" t="s">
        <v>1385</v>
      </c>
      <c r="BU81" s="400" t="s">
        <v>1385</v>
      </c>
      <c r="BV81" s="400" t="s">
        <v>1385</v>
      </c>
    </row>
    <row r="82" spans="1:74" ht="11.1" customHeight="1" x14ac:dyDescent="0.2">
      <c r="A82" s="290" t="s">
        <v>1336</v>
      </c>
      <c r="B82" s="612" t="s">
        <v>1121</v>
      </c>
      <c r="C82" s="521">
        <v>1.8375804867000001</v>
      </c>
      <c r="D82" s="521">
        <v>1.6482630310999999</v>
      </c>
      <c r="E82" s="521">
        <v>1.5012784707</v>
      </c>
      <c r="F82" s="521">
        <v>1.4423601933000001</v>
      </c>
      <c r="G82" s="521">
        <v>1.2132023381999999</v>
      </c>
      <c r="H82" s="521">
        <v>1.4505479838999999</v>
      </c>
      <c r="I82" s="521">
        <v>2.2241006027000001</v>
      </c>
      <c r="J82" s="521">
        <v>2.8667161582</v>
      </c>
      <c r="K82" s="521">
        <v>3.2928892468000002</v>
      </c>
      <c r="L82" s="521">
        <v>3.4849961012000001</v>
      </c>
      <c r="M82" s="521">
        <v>3.7467879001000002</v>
      </c>
      <c r="N82" s="521">
        <v>3.7533689196000002</v>
      </c>
      <c r="O82" s="521">
        <v>3.3980776569</v>
      </c>
      <c r="P82" s="521">
        <v>3.2859765310000002</v>
      </c>
      <c r="Q82" s="521">
        <v>3.2455299761999998</v>
      </c>
      <c r="R82" s="521">
        <v>3.0590926138999999</v>
      </c>
      <c r="S82" s="521">
        <v>3.0517957901999999</v>
      </c>
      <c r="T82" s="521">
        <v>3.0302228352</v>
      </c>
      <c r="U82" s="521">
        <v>3.0982747549999998</v>
      </c>
      <c r="V82" s="521">
        <v>3.1471428922000002</v>
      </c>
      <c r="W82" s="521">
        <v>3.1515764741000001</v>
      </c>
      <c r="X82" s="521">
        <v>3.0198871427</v>
      </c>
      <c r="Y82" s="521">
        <v>2.8910592766000001</v>
      </c>
      <c r="Z82" s="521">
        <v>2.8242690098000001</v>
      </c>
      <c r="AA82" s="521">
        <v>2.7895442394000001</v>
      </c>
      <c r="AB82" s="521">
        <v>2.7033551291000002</v>
      </c>
      <c r="AC82" s="521">
        <v>2.6789821571000001</v>
      </c>
      <c r="AD82" s="521">
        <v>2.6138506305</v>
      </c>
      <c r="AE82" s="521">
        <v>2.6035782879</v>
      </c>
      <c r="AF82" s="521">
        <v>2.5134210947</v>
      </c>
      <c r="AG82" s="521">
        <v>2.4787981737</v>
      </c>
      <c r="AH82" s="521">
        <v>2.4610275384999998</v>
      </c>
      <c r="AI82" s="521">
        <v>2.4467056151</v>
      </c>
      <c r="AJ82" s="521">
        <v>2.4242032659000001</v>
      </c>
      <c r="AK82" s="521">
        <v>2.4423549543999998</v>
      </c>
      <c r="AL82" s="521">
        <v>2.4488802171000001</v>
      </c>
      <c r="AM82" s="521">
        <v>2.3982723374999999</v>
      </c>
      <c r="AN82" s="521">
        <v>2.3821634330000001</v>
      </c>
      <c r="AO82" s="521">
        <v>2.3349660027999999</v>
      </c>
      <c r="AP82" s="521">
        <v>2.3372144171000002</v>
      </c>
      <c r="AQ82" s="521">
        <v>2.3749219139000002</v>
      </c>
      <c r="AR82" s="521">
        <v>2.3443198414999999</v>
      </c>
      <c r="AS82" s="521">
        <v>2.4026263792</v>
      </c>
      <c r="AT82" s="521">
        <v>2.4448902070999998</v>
      </c>
      <c r="AU82" s="521">
        <v>2.4812258322999998</v>
      </c>
      <c r="AV82" s="521">
        <v>2.5744097175</v>
      </c>
      <c r="AW82" s="521">
        <v>2.5695037993000001</v>
      </c>
      <c r="AX82" s="521">
        <v>2.5761062159999999</v>
      </c>
      <c r="AY82" s="521">
        <v>2.5346139261</v>
      </c>
      <c r="AZ82" s="521">
        <v>2.5042820372999999</v>
      </c>
      <c r="BA82" s="521">
        <v>2.5088963948999998</v>
      </c>
      <c r="BB82" s="521">
        <v>2.4866234094999999</v>
      </c>
      <c r="BC82" s="521">
        <v>2.4812405881999999</v>
      </c>
      <c r="BD82" s="521">
        <v>2.4795655035999999</v>
      </c>
      <c r="BE82" s="521">
        <v>2.5284470665000001</v>
      </c>
      <c r="BF82" s="521">
        <v>2.590660513</v>
      </c>
      <c r="BG82" s="400" t="s">
        <v>1385</v>
      </c>
      <c r="BH82" s="400" t="s">
        <v>1385</v>
      </c>
      <c r="BI82" s="400" t="s">
        <v>1385</v>
      </c>
      <c r="BJ82" s="400" t="s">
        <v>1385</v>
      </c>
      <c r="BK82" s="400" t="s">
        <v>1385</v>
      </c>
      <c r="BL82" s="400" t="s">
        <v>1385</v>
      </c>
      <c r="BM82" s="400" t="s">
        <v>1385</v>
      </c>
      <c r="BN82" s="400" t="s">
        <v>1385</v>
      </c>
      <c r="BO82" s="400" t="s">
        <v>1385</v>
      </c>
      <c r="BP82" s="400" t="s">
        <v>1385</v>
      </c>
      <c r="BQ82" s="400" t="s">
        <v>1385</v>
      </c>
      <c r="BR82" s="400" t="s">
        <v>1385</v>
      </c>
      <c r="BS82" s="400" t="s">
        <v>1385</v>
      </c>
      <c r="BT82" s="400" t="s">
        <v>1385</v>
      </c>
      <c r="BU82" s="400" t="s">
        <v>1385</v>
      </c>
      <c r="BV82" s="400" t="s">
        <v>1385</v>
      </c>
    </row>
    <row r="83" spans="1:74" ht="11.1" customHeight="1" x14ac:dyDescent="0.2">
      <c r="A83" s="290" t="s">
        <v>1337</v>
      </c>
      <c r="B83" s="612" t="s">
        <v>1276</v>
      </c>
      <c r="C83" s="521">
        <v>2.4844448034000002</v>
      </c>
      <c r="D83" s="521">
        <v>2.2077105820999998</v>
      </c>
      <c r="E83" s="521">
        <v>2.1007047361</v>
      </c>
      <c r="F83" s="521">
        <v>1.9581020377</v>
      </c>
      <c r="G83" s="521">
        <v>1.7726458501</v>
      </c>
      <c r="H83" s="521">
        <v>2.2901231644000002</v>
      </c>
      <c r="I83" s="521">
        <v>4.6740024224000001</v>
      </c>
      <c r="J83" s="521">
        <v>5.4607705724000004</v>
      </c>
      <c r="K83" s="521">
        <v>5.7673211598999998</v>
      </c>
      <c r="L83" s="521">
        <v>6.4782812564999999</v>
      </c>
      <c r="M83" s="521">
        <v>6.6580206011999996</v>
      </c>
      <c r="N83" s="521">
        <v>6.3167098533999999</v>
      </c>
      <c r="O83" s="521">
        <v>6.6765336969</v>
      </c>
      <c r="P83" s="521">
        <v>6.3514339112</v>
      </c>
      <c r="Q83" s="521">
        <v>5.6944399943999997</v>
      </c>
      <c r="R83" s="521">
        <v>5.5824011447000004</v>
      </c>
      <c r="S83" s="521">
        <v>5.5868063585999996</v>
      </c>
      <c r="T83" s="521">
        <v>4.6915561112999997</v>
      </c>
      <c r="U83" s="521">
        <v>4.5601230513999997</v>
      </c>
      <c r="V83" s="521">
        <v>4.0901675791000001</v>
      </c>
      <c r="W83" s="521">
        <v>3.6083119541999999</v>
      </c>
      <c r="X83" s="521">
        <v>3.2828444095</v>
      </c>
      <c r="Y83" s="521">
        <v>3.1362629119999998</v>
      </c>
      <c r="Z83" s="521">
        <v>2.9964503817999999</v>
      </c>
      <c r="AA83" s="521">
        <v>3.0696332961000001</v>
      </c>
      <c r="AB83" s="521">
        <v>3.2864516682999998</v>
      </c>
      <c r="AC83" s="521">
        <v>3.3695404439000001</v>
      </c>
      <c r="AD83" s="521">
        <v>3.3772600380000002</v>
      </c>
      <c r="AE83" s="521">
        <v>3.5001280092</v>
      </c>
      <c r="AF83" s="521">
        <v>3.5154054824999998</v>
      </c>
      <c r="AG83" s="521">
        <v>3.3748517503</v>
      </c>
      <c r="AH83" s="521">
        <v>3.2829976919999999</v>
      </c>
      <c r="AI83" s="521">
        <v>3.0312242062000001</v>
      </c>
      <c r="AJ83" s="521">
        <v>2.8563966995999999</v>
      </c>
      <c r="AK83" s="521">
        <v>2.7476880171000002</v>
      </c>
      <c r="AL83" s="521">
        <v>2.6487149112999999</v>
      </c>
      <c r="AM83" s="521">
        <v>2.474401582</v>
      </c>
      <c r="AN83" s="521">
        <v>2.3863881945999998</v>
      </c>
      <c r="AO83" s="521">
        <v>2.4498606778999998</v>
      </c>
      <c r="AP83" s="521">
        <v>2.5794758768000001</v>
      </c>
      <c r="AQ83" s="521">
        <v>2.5986464200000001</v>
      </c>
      <c r="AR83" s="521">
        <v>2.7346215390999999</v>
      </c>
      <c r="AS83" s="521">
        <v>2.9091272883000001</v>
      </c>
      <c r="AT83" s="521">
        <v>3.3772278414999999</v>
      </c>
      <c r="AU83" s="521">
        <v>3.3831746660999999</v>
      </c>
      <c r="AV83" s="521">
        <v>3.4957378084999999</v>
      </c>
      <c r="AW83" s="521">
        <v>3.3282066961000001</v>
      </c>
      <c r="AX83" s="521">
        <v>3.3910846929999998</v>
      </c>
      <c r="AY83" s="521">
        <v>3.1216986916999998</v>
      </c>
      <c r="AZ83" s="521">
        <v>2.9475319406999998</v>
      </c>
      <c r="BA83" s="521">
        <v>2.8946210274999999</v>
      </c>
      <c r="BB83" s="521">
        <v>2.9827967031</v>
      </c>
      <c r="BC83" s="521">
        <v>3.0728666853000002</v>
      </c>
      <c r="BD83" s="521">
        <v>3.1838222465000001</v>
      </c>
      <c r="BE83" s="521">
        <v>3.3502741445000002</v>
      </c>
      <c r="BF83" s="521">
        <v>3.6632209928999999</v>
      </c>
      <c r="BG83" s="400" t="s">
        <v>1385</v>
      </c>
      <c r="BH83" s="400" t="s">
        <v>1385</v>
      </c>
      <c r="BI83" s="400" t="s">
        <v>1385</v>
      </c>
      <c r="BJ83" s="400" t="s">
        <v>1385</v>
      </c>
      <c r="BK83" s="400" t="s">
        <v>1385</v>
      </c>
      <c r="BL83" s="400" t="s">
        <v>1385</v>
      </c>
      <c r="BM83" s="400" t="s">
        <v>1385</v>
      </c>
      <c r="BN83" s="400" t="s">
        <v>1385</v>
      </c>
      <c r="BO83" s="400" t="s">
        <v>1385</v>
      </c>
      <c r="BP83" s="400" t="s">
        <v>1385</v>
      </c>
      <c r="BQ83" s="400" t="s">
        <v>1385</v>
      </c>
      <c r="BR83" s="400" t="s">
        <v>1385</v>
      </c>
      <c r="BS83" s="400" t="s">
        <v>1385</v>
      </c>
      <c r="BT83" s="400" t="s">
        <v>1385</v>
      </c>
      <c r="BU83" s="400" t="s">
        <v>1385</v>
      </c>
      <c r="BV83" s="400" t="s">
        <v>1385</v>
      </c>
    </row>
    <row r="84" spans="1:74" ht="11.1" customHeight="1" x14ac:dyDescent="0.2">
      <c r="A84" s="185"/>
      <c r="B84" s="682"/>
      <c r="C84" s="693"/>
      <c r="D84" s="693"/>
      <c r="E84" s="693"/>
      <c r="F84" s="693"/>
      <c r="G84" s="693"/>
      <c r="H84" s="693"/>
      <c r="I84" s="693"/>
      <c r="J84" s="693"/>
      <c r="K84" s="693"/>
      <c r="L84" s="693"/>
      <c r="M84" s="693"/>
      <c r="N84" s="693"/>
      <c r="O84" s="693"/>
      <c r="P84" s="693"/>
      <c r="Q84" s="693"/>
      <c r="R84" s="693"/>
      <c r="S84" s="693"/>
      <c r="T84" s="693"/>
      <c r="U84" s="693"/>
      <c r="V84" s="693"/>
      <c r="W84" s="693"/>
      <c r="X84" s="693"/>
      <c r="Y84" s="693"/>
      <c r="Z84" s="693"/>
      <c r="AA84" s="693"/>
      <c r="AB84" s="693"/>
      <c r="AC84" s="693"/>
      <c r="AD84" s="693"/>
      <c r="AE84" s="693"/>
      <c r="AF84" s="693"/>
      <c r="AG84" s="693"/>
      <c r="AH84" s="693"/>
      <c r="AI84" s="693"/>
      <c r="AJ84" s="693"/>
      <c r="AK84" s="693"/>
      <c r="AL84" s="693"/>
      <c r="AM84" s="693"/>
      <c r="AN84" s="693"/>
      <c r="AO84" s="693"/>
      <c r="AP84" s="693"/>
      <c r="AQ84" s="693"/>
      <c r="AR84" s="693"/>
      <c r="AS84" s="693"/>
      <c r="AT84" s="693"/>
      <c r="AU84" s="693"/>
      <c r="AV84" s="693"/>
      <c r="AW84" s="693"/>
      <c r="AX84" s="693"/>
      <c r="AY84" s="693"/>
      <c r="AZ84" s="693"/>
      <c r="BA84" s="693"/>
      <c r="BB84" s="693"/>
      <c r="BC84" s="693"/>
      <c r="BD84" s="693"/>
      <c r="BE84" s="693"/>
      <c r="BF84" s="693"/>
      <c r="BG84" s="399"/>
      <c r="BH84" s="399"/>
      <c r="BI84" s="399"/>
      <c r="BJ84" s="399"/>
      <c r="BK84" s="399"/>
      <c r="BL84" s="399"/>
      <c r="BM84" s="399"/>
      <c r="BN84" s="399"/>
      <c r="BO84" s="399"/>
      <c r="BP84" s="399"/>
      <c r="BQ84" s="399"/>
      <c r="BR84" s="399"/>
      <c r="BS84" s="399"/>
      <c r="BT84" s="399"/>
      <c r="BU84" s="399"/>
      <c r="BV84" s="399"/>
    </row>
    <row r="85" spans="1:74" ht="11.1" customHeight="1" x14ac:dyDescent="0.2">
      <c r="A85" s="185"/>
      <c r="B85" s="37" t="s">
        <v>1338</v>
      </c>
      <c r="C85" s="693"/>
      <c r="D85" s="693"/>
      <c r="E85" s="693"/>
      <c r="F85" s="693"/>
      <c r="G85" s="693"/>
      <c r="H85" s="693"/>
      <c r="I85" s="693"/>
      <c r="J85" s="693"/>
      <c r="K85" s="693"/>
      <c r="L85" s="693"/>
      <c r="M85" s="693"/>
      <c r="N85" s="693"/>
      <c r="O85" s="693"/>
      <c r="P85" s="693"/>
      <c r="Q85" s="693"/>
      <c r="R85" s="693"/>
      <c r="S85" s="693"/>
      <c r="T85" s="693"/>
      <c r="U85" s="693"/>
      <c r="V85" s="693"/>
      <c r="W85" s="693"/>
      <c r="X85" s="693"/>
      <c r="Y85" s="693"/>
      <c r="Z85" s="693"/>
      <c r="AA85" s="693"/>
      <c r="AB85" s="693"/>
      <c r="AC85" s="693"/>
      <c r="AD85" s="693"/>
      <c r="AE85" s="693"/>
      <c r="AF85" s="693"/>
      <c r="AG85" s="693"/>
      <c r="AH85" s="693"/>
      <c r="AI85" s="693"/>
      <c r="AJ85" s="693"/>
      <c r="AK85" s="693"/>
      <c r="AL85" s="693"/>
      <c r="AM85" s="693"/>
      <c r="AN85" s="693"/>
      <c r="AO85" s="693"/>
      <c r="AP85" s="693"/>
      <c r="AQ85" s="693"/>
      <c r="AR85" s="693"/>
      <c r="AS85" s="693"/>
      <c r="AT85" s="693"/>
      <c r="AU85" s="693"/>
      <c r="AV85" s="693"/>
      <c r="AW85" s="693"/>
      <c r="AX85" s="693"/>
      <c r="AY85" s="693"/>
      <c r="AZ85" s="693"/>
      <c r="BA85" s="693"/>
      <c r="BB85" s="693"/>
      <c r="BC85" s="693"/>
      <c r="BD85" s="693"/>
      <c r="BE85" s="693"/>
      <c r="BF85" s="693"/>
      <c r="BG85" s="399"/>
      <c r="BH85" s="399"/>
      <c r="BI85" s="399"/>
      <c r="BJ85" s="399"/>
      <c r="BK85" s="399"/>
      <c r="BL85" s="399"/>
      <c r="BM85" s="399"/>
      <c r="BN85" s="399"/>
      <c r="BO85" s="399"/>
      <c r="BP85" s="399"/>
      <c r="BQ85" s="399"/>
      <c r="BR85" s="399"/>
      <c r="BS85" s="399"/>
      <c r="BT85" s="399"/>
      <c r="BU85" s="399"/>
      <c r="BV85" s="399"/>
    </row>
    <row r="86" spans="1:74" ht="11.1" customHeight="1" x14ac:dyDescent="0.2">
      <c r="A86" s="290" t="s">
        <v>1339</v>
      </c>
      <c r="B86" s="612" t="s">
        <v>1113</v>
      </c>
      <c r="C86" s="521">
        <v>-1329.5329244</v>
      </c>
      <c r="D86" s="521">
        <v>-1370.4785919999999</v>
      </c>
      <c r="E86" s="521">
        <v>-1390.5041603</v>
      </c>
      <c r="F86" s="521">
        <v>-1422.1545088</v>
      </c>
      <c r="G86" s="521">
        <v>-1387.5129850999999</v>
      </c>
      <c r="H86" s="521">
        <v>-1406.9119817000001</v>
      </c>
      <c r="I86" s="521">
        <v>-1324.5503337</v>
      </c>
      <c r="J86" s="521">
        <v>-1196.4095818999999</v>
      </c>
      <c r="K86" s="521">
        <v>-1060.0037494999999</v>
      </c>
      <c r="L86" s="521">
        <v>-972.08946502000003</v>
      </c>
      <c r="M86" s="521">
        <v>-927.69833130999996</v>
      </c>
      <c r="N86" s="521">
        <v>-928.69382906999999</v>
      </c>
      <c r="O86" s="521">
        <v>-939.32340406000003</v>
      </c>
      <c r="P86" s="521">
        <v>-994.33227972999998</v>
      </c>
      <c r="Q86" s="521">
        <v>-1087.355008</v>
      </c>
      <c r="R86" s="521">
        <v>-1179.8718659000001</v>
      </c>
      <c r="S86" s="521">
        <v>-1226.2258592000001</v>
      </c>
      <c r="T86" s="521">
        <v>-1229.6748477000001</v>
      </c>
      <c r="U86" s="521">
        <v>-1213.8142023</v>
      </c>
      <c r="V86" s="521">
        <v>-1181.9725137999999</v>
      </c>
      <c r="W86" s="521">
        <v>-1170.340872</v>
      </c>
      <c r="X86" s="521">
        <v>-1176.9065470999999</v>
      </c>
      <c r="Y86" s="521">
        <v>-1165.1594473</v>
      </c>
      <c r="Z86" s="521">
        <v>-1158.0846550000001</v>
      </c>
      <c r="AA86" s="521">
        <v>-1166.2249225</v>
      </c>
      <c r="AB86" s="521">
        <v>-1167.2176514</v>
      </c>
      <c r="AC86" s="521">
        <v>-1165.7588934</v>
      </c>
      <c r="AD86" s="521">
        <v>-1154.7612842999999</v>
      </c>
      <c r="AE86" s="521">
        <v>-1132.3410523</v>
      </c>
      <c r="AF86" s="521">
        <v>-1141.3943506999999</v>
      </c>
      <c r="AG86" s="521">
        <v>-1187.8691486</v>
      </c>
      <c r="AH86" s="521">
        <v>-1238.8467178999999</v>
      </c>
      <c r="AI86" s="521">
        <v>-1264.1275595</v>
      </c>
      <c r="AJ86" s="521">
        <v>-1265.7106842000001</v>
      </c>
      <c r="AK86" s="521">
        <v>-1256.7920654</v>
      </c>
      <c r="AL86" s="521">
        <v>-1251.1496718999999</v>
      </c>
      <c r="AM86" s="521">
        <v>-1234.5913962</v>
      </c>
      <c r="AN86" s="521">
        <v>-1180.3805241</v>
      </c>
      <c r="AO86" s="521">
        <v>-1120.0999492999999</v>
      </c>
      <c r="AP86" s="521">
        <v>-1074.7049899000001</v>
      </c>
      <c r="AQ86" s="521">
        <v>-1070.5101361</v>
      </c>
      <c r="AR86" s="521">
        <v>-1078.4650796999999</v>
      </c>
      <c r="AS86" s="521">
        <v>-1049.5881239</v>
      </c>
      <c r="AT86" s="521">
        <v>-1009.8157801</v>
      </c>
      <c r="AU86" s="521">
        <v>-1020.8347291</v>
      </c>
      <c r="AV86" s="521">
        <v>-1079.4868521000001</v>
      </c>
      <c r="AW86" s="521">
        <v>-1236.1753635</v>
      </c>
      <c r="AX86" s="521">
        <v>-1307.7949269999999</v>
      </c>
      <c r="AY86" s="521">
        <v>-1395.8710865</v>
      </c>
      <c r="AZ86" s="521">
        <v>-1444.6160709000001</v>
      </c>
      <c r="BA86" s="521">
        <v>-1493.3646160999999</v>
      </c>
      <c r="BB86" s="521">
        <v>-1471.9827640000001</v>
      </c>
      <c r="BC86" s="521">
        <v>-1441.5938126999999</v>
      </c>
      <c r="BD86" s="521">
        <v>-1394.8243183</v>
      </c>
      <c r="BE86" s="521">
        <v>-1338.2847578999999</v>
      </c>
      <c r="BF86" s="521">
        <v>-1272.9642699999999</v>
      </c>
      <c r="BG86" s="400" t="s">
        <v>1385</v>
      </c>
      <c r="BH86" s="400" t="s">
        <v>1385</v>
      </c>
      <c r="BI86" s="400" t="s">
        <v>1385</v>
      </c>
      <c r="BJ86" s="400" t="s">
        <v>1385</v>
      </c>
      <c r="BK86" s="400" t="s">
        <v>1385</v>
      </c>
      <c r="BL86" s="400" t="s">
        <v>1385</v>
      </c>
      <c r="BM86" s="400" t="s">
        <v>1385</v>
      </c>
      <c r="BN86" s="400" t="s">
        <v>1385</v>
      </c>
      <c r="BO86" s="400" t="s">
        <v>1385</v>
      </c>
      <c r="BP86" s="400" t="s">
        <v>1385</v>
      </c>
      <c r="BQ86" s="400" t="s">
        <v>1385</v>
      </c>
      <c r="BR86" s="400" t="s">
        <v>1385</v>
      </c>
      <c r="BS86" s="400" t="s">
        <v>1385</v>
      </c>
      <c r="BT86" s="400" t="s">
        <v>1385</v>
      </c>
      <c r="BU86" s="400" t="s">
        <v>1385</v>
      </c>
      <c r="BV86" s="400" t="s">
        <v>1385</v>
      </c>
    </row>
    <row r="87" spans="1:74" ht="11.1" customHeight="1" x14ac:dyDescent="0.2">
      <c r="A87" s="290" t="s">
        <v>1340</v>
      </c>
      <c r="B87" s="612" t="s">
        <v>1115</v>
      </c>
      <c r="C87" s="521">
        <v>-132.61845908000001</v>
      </c>
      <c r="D87" s="521">
        <v>-171.95126597999999</v>
      </c>
      <c r="E87" s="521">
        <v>-176.65134423000001</v>
      </c>
      <c r="F87" s="521">
        <v>-190.29842407999999</v>
      </c>
      <c r="G87" s="521">
        <v>-115.66686052</v>
      </c>
      <c r="H87" s="521">
        <v>-95.575461562000001</v>
      </c>
      <c r="I87" s="521">
        <v>-48.794005747</v>
      </c>
      <c r="J87" s="521">
        <v>-2.4237457002</v>
      </c>
      <c r="K87" s="521">
        <v>42.699276298999997</v>
      </c>
      <c r="L87" s="521">
        <v>51.735814066000003</v>
      </c>
      <c r="M87" s="521">
        <v>29.181586705000001</v>
      </c>
      <c r="N87" s="521">
        <v>2.3954233082999998</v>
      </c>
      <c r="O87" s="521">
        <v>-16.069792438</v>
      </c>
      <c r="P87" s="521">
        <v>-23.901911172999998</v>
      </c>
      <c r="Q87" s="521">
        <v>-28.550281079000001</v>
      </c>
      <c r="R87" s="521">
        <v>-27.672583099000001</v>
      </c>
      <c r="S87" s="521">
        <v>-22.745611490999998</v>
      </c>
      <c r="T87" s="521">
        <v>-20.194811286</v>
      </c>
      <c r="U87" s="521">
        <v>-23.249423433</v>
      </c>
      <c r="V87" s="521">
        <v>-36.059261847000002</v>
      </c>
      <c r="W87" s="521">
        <v>-50.187480323999999</v>
      </c>
      <c r="X87" s="521">
        <v>-56.016962775000003</v>
      </c>
      <c r="Y87" s="521">
        <v>-59.175198665000003</v>
      </c>
      <c r="Z87" s="521">
        <v>-72.458209549000003</v>
      </c>
      <c r="AA87" s="521">
        <v>-81.041799116000007</v>
      </c>
      <c r="AB87" s="521">
        <v>-73.421880639999998</v>
      </c>
      <c r="AC87" s="521">
        <v>-54.439646811999999</v>
      </c>
      <c r="AD87" s="521">
        <v>-32.710570259999997</v>
      </c>
      <c r="AE87" s="521">
        <v>-18.385990866</v>
      </c>
      <c r="AF87" s="521">
        <v>-10.874273762</v>
      </c>
      <c r="AG87" s="521">
        <v>-12.598818505000001</v>
      </c>
      <c r="AH87" s="521">
        <v>-26.507603247999999</v>
      </c>
      <c r="AI87" s="521">
        <v>-45.687045656000002</v>
      </c>
      <c r="AJ87" s="521">
        <v>-64.310003382000005</v>
      </c>
      <c r="AK87" s="521">
        <v>-69.961444549000007</v>
      </c>
      <c r="AL87" s="521">
        <v>-64.797028119999993</v>
      </c>
      <c r="AM87" s="521">
        <v>-58.246425711000001</v>
      </c>
      <c r="AN87" s="521">
        <v>-44.314656354</v>
      </c>
      <c r="AO87" s="521">
        <v>-25.380640957000001</v>
      </c>
      <c r="AP87" s="521">
        <v>-7.4855741908000004</v>
      </c>
      <c r="AQ87" s="521">
        <v>-2.4482979886999998</v>
      </c>
      <c r="AR87" s="521">
        <v>-14.013593503999999</v>
      </c>
      <c r="AS87" s="521">
        <v>-24.064543111999999</v>
      </c>
      <c r="AT87" s="521">
        <v>-32.149338295</v>
      </c>
      <c r="AU87" s="521">
        <v>-51.704057231999997</v>
      </c>
      <c r="AV87" s="521">
        <v>-69.579104548999993</v>
      </c>
      <c r="AW87" s="521">
        <v>-68.333425739000006</v>
      </c>
      <c r="AX87" s="521">
        <v>-74.573261905999999</v>
      </c>
      <c r="AY87" s="521">
        <v>-55.688453512999999</v>
      </c>
      <c r="AZ87" s="521">
        <v>-50.711606078000003</v>
      </c>
      <c r="BA87" s="521">
        <v>-43.364545022999998</v>
      </c>
      <c r="BB87" s="521">
        <v>-36.681381293000001</v>
      </c>
      <c r="BC87" s="521">
        <v>-29.923269033</v>
      </c>
      <c r="BD87" s="521">
        <v>-24.496367955</v>
      </c>
      <c r="BE87" s="521">
        <v>-21.327535783999998</v>
      </c>
      <c r="BF87" s="521">
        <v>-20.167083637000001</v>
      </c>
      <c r="BG87" s="400" t="s">
        <v>1385</v>
      </c>
      <c r="BH87" s="400" t="s">
        <v>1385</v>
      </c>
      <c r="BI87" s="400" t="s">
        <v>1385</v>
      </c>
      <c r="BJ87" s="400" t="s">
        <v>1385</v>
      </c>
      <c r="BK87" s="400" t="s">
        <v>1385</v>
      </c>
      <c r="BL87" s="400" t="s">
        <v>1385</v>
      </c>
      <c r="BM87" s="400" t="s">
        <v>1385</v>
      </c>
      <c r="BN87" s="400" t="s">
        <v>1385</v>
      </c>
      <c r="BO87" s="400" t="s">
        <v>1385</v>
      </c>
      <c r="BP87" s="400" t="s">
        <v>1385</v>
      </c>
      <c r="BQ87" s="400" t="s">
        <v>1385</v>
      </c>
      <c r="BR87" s="400" t="s">
        <v>1385</v>
      </c>
      <c r="BS87" s="400" t="s">
        <v>1385</v>
      </c>
      <c r="BT87" s="400" t="s">
        <v>1385</v>
      </c>
      <c r="BU87" s="400" t="s">
        <v>1385</v>
      </c>
      <c r="BV87" s="400" t="s">
        <v>1385</v>
      </c>
    </row>
    <row r="88" spans="1:74" ht="11.1" customHeight="1" x14ac:dyDescent="0.2">
      <c r="A88" s="290" t="s">
        <v>1341</v>
      </c>
      <c r="B88" s="612" t="s">
        <v>1117</v>
      </c>
      <c r="C88" s="521">
        <v>-395.35050875000002</v>
      </c>
      <c r="D88" s="521">
        <v>-375.37320539000001</v>
      </c>
      <c r="E88" s="521">
        <v>-360.91273849999999</v>
      </c>
      <c r="F88" s="521">
        <v>-399.05507305999998</v>
      </c>
      <c r="G88" s="521">
        <v>-288.30990521000001</v>
      </c>
      <c r="H88" s="521">
        <v>-273.06841451000003</v>
      </c>
      <c r="I88" s="521">
        <v>-201.97444082000001</v>
      </c>
      <c r="J88" s="521">
        <v>-160.08514188000001</v>
      </c>
      <c r="K88" s="521">
        <v>-132.42319429</v>
      </c>
      <c r="L88" s="521">
        <v>-121.04533456999999</v>
      </c>
      <c r="M88" s="521">
        <v>-135.48170173</v>
      </c>
      <c r="N88" s="521">
        <v>-145.38644331</v>
      </c>
      <c r="O88" s="521">
        <v>-143.96793206000001</v>
      </c>
      <c r="P88" s="521">
        <v>-147.85104985000001</v>
      </c>
      <c r="Q88" s="521">
        <v>-158.70226091000001</v>
      </c>
      <c r="R88" s="521">
        <v>-156.30043037999999</v>
      </c>
      <c r="S88" s="521">
        <v>-152.94326040999999</v>
      </c>
      <c r="T88" s="521">
        <v>-148.86461385000001</v>
      </c>
      <c r="U88" s="521">
        <v>-160.76510314000001</v>
      </c>
      <c r="V88" s="521">
        <v>-191.59363647000001</v>
      </c>
      <c r="W88" s="521">
        <v>-219.87001771000001</v>
      </c>
      <c r="X88" s="521">
        <v>-228.83934669000001</v>
      </c>
      <c r="Y88" s="521">
        <v>-231.53348374999999</v>
      </c>
      <c r="Z88" s="521">
        <v>-233.73893760000001</v>
      </c>
      <c r="AA88" s="521">
        <v>-241.27071165000001</v>
      </c>
      <c r="AB88" s="521">
        <v>-253.53083376999999</v>
      </c>
      <c r="AC88" s="521">
        <v>-254.76574036</v>
      </c>
      <c r="AD88" s="521">
        <v>-248.07235813</v>
      </c>
      <c r="AE88" s="521">
        <v>-251.31895517999999</v>
      </c>
      <c r="AF88" s="521">
        <v>-258.23700250000002</v>
      </c>
      <c r="AG88" s="521">
        <v>-273.17955375999998</v>
      </c>
      <c r="AH88" s="521">
        <v>-305.46359740000003</v>
      </c>
      <c r="AI88" s="521">
        <v>-330.56024028000002</v>
      </c>
      <c r="AJ88" s="521">
        <v>-325.16042405000002</v>
      </c>
      <c r="AK88" s="521">
        <v>-321.03586759000001</v>
      </c>
      <c r="AL88" s="521">
        <v>-324.29620187</v>
      </c>
      <c r="AM88" s="521">
        <v>-314.83562056</v>
      </c>
      <c r="AN88" s="521">
        <v>-312.83457879000002</v>
      </c>
      <c r="AO88" s="521">
        <v>-301.78090006000002</v>
      </c>
      <c r="AP88" s="521">
        <v>-285.43334523999999</v>
      </c>
      <c r="AQ88" s="521">
        <v>-282.08562537</v>
      </c>
      <c r="AR88" s="521">
        <v>-292.63700719000002</v>
      </c>
      <c r="AS88" s="521">
        <v>-304.35150915999998</v>
      </c>
      <c r="AT88" s="521">
        <v>-312.88784448000001</v>
      </c>
      <c r="AU88" s="521">
        <v>-314.48593170999999</v>
      </c>
      <c r="AV88" s="521">
        <v>-314.87291377000003</v>
      </c>
      <c r="AW88" s="521">
        <v>-311.11379896</v>
      </c>
      <c r="AX88" s="521">
        <v>-319.96848455000003</v>
      </c>
      <c r="AY88" s="521">
        <v>-321.14785546000002</v>
      </c>
      <c r="AZ88" s="521">
        <v>-320.91821578999998</v>
      </c>
      <c r="BA88" s="521">
        <v>-316.62665491000001</v>
      </c>
      <c r="BB88" s="521">
        <v>-315.52137131000001</v>
      </c>
      <c r="BC88" s="521">
        <v>-315.50313154000003</v>
      </c>
      <c r="BD88" s="521">
        <v>-316.02648700999998</v>
      </c>
      <c r="BE88" s="521">
        <v>-316.71440495000002</v>
      </c>
      <c r="BF88" s="521">
        <v>-317.40747209</v>
      </c>
      <c r="BG88" s="400" t="s">
        <v>1385</v>
      </c>
      <c r="BH88" s="400" t="s">
        <v>1385</v>
      </c>
      <c r="BI88" s="400" t="s">
        <v>1385</v>
      </c>
      <c r="BJ88" s="400" t="s">
        <v>1385</v>
      </c>
      <c r="BK88" s="400" t="s">
        <v>1385</v>
      </c>
      <c r="BL88" s="400" t="s">
        <v>1385</v>
      </c>
      <c r="BM88" s="400" t="s">
        <v>1385</v>
      </c>
      <c r="BN88" s="400" t="s">
        <v>1385</v>
      </c>
      <c r="BO88" s="400" t="s">
        <v>1385</v>
      </c>
      <c r="BP88" s="400" t="s">
        <v>1385</v>
      </c>
      <c r="BQ88" s="400" t="s">
        <v>1385</v>
      </c>
      <c r="BR88" s="400" t="s">
        <v>1385</v>
      </c>
      <c r="BS88" s="400" t="s">
        <v>1385</v>
      </c>
      <c r="BT88" s="400" t="s">
        <v>1385</v>
      </c>
      <c r="BU88" s="400" t="s">
        <v>1385</v>
      </c>
      <c r="BV88" s="400" t="s">
        <v>1385</v>
      </c>
    </row>
    <row r="89" spans="1:74" ht="11.1" customHeight="1" x14ac:dyDescent="0.2">
      <c r="A89" s="290" t="s">
        <v>1342</v>
      </c>
      <c r="B89" s="612" t="s">
        <v>1119</v>
      </c>
      <c r="C89" s="521">
        <v>-499.48470319</v>
      </c>
      <c r="D89" s="521">
        <v>-516.49129338</v>
      </c>
      <c r="E89" s="521">
        <v>-540.23522602000003</v>
      </c>
      <c r="F89" s="521">
        <v>-562.61391690000005</v>
      </c>
      <c r="G89" s="521">
        <v>-577.30552707000004</v>
      </c>
      <c r="H89" s="521">
        <v>-614.99954438999998</v>
      </c>
      <c r="I89" s="521">
        <v>-570.89666947000001</v>
      </c>
      <c r="J89" s="521">
        <v>-543.90018818999999</v>
      </c>
      <c r="K89" s="521">
        <v>-528.25787814</v>
      </c>
      <c r="L89" s="521">
        <v>-536.00953614000002</v>
      </c>
      <c r="M89" s="521">
        <v>-510.87056099</v>
      </c>
      <c r="N89" s="521">
        <v>-471.24349536</v>
      </c>
      <c r="O89" s="521">
        <v>-444.28110837999998</v>
      </c>
      <c r="P89" s="521">
        <v>-442.4175856</v>
      </c>
      <c r="Q89" s="521">
        <v>-457.31905209000001</v>
      </c>
      <c r="R89" s="521">
        <v>-463.85867034</v>
      </c>
      <c r="S89" s="521">
        <v>-452.98525588000001</v>
      </c>
      <c r="T89" s="521">
        <v>-452.23058100999998</v>
      </c>
      <c r="U89" s="521">
        <v>-477.87055865999997</v>
      </c>
      <c r="V89" s="521">
        <v>-538.66757161999999</v>
      </c>
      <c r="W89" s="521">
        <v>-584.61619718999998</v>
      </c>
      <c r="X89" s="521">
        <v>-615.51383102</v>
      </c>
      <c r="Y89" s="521">
        <v>-639.30188954000005</v>
      </c>
      <c r="Z89" s="521">
        <v>-653.45226859000002</v>
      </c>
      <c r="AA89" s="521">
        <v>-668.74808990999998</v>
      </c>
      <c r="AB89" s="521">
        <v>-692.53276172000005</v>
      </c>
      <c r="AC89" s="521">
        <v>-713.46408240999995</v>
      </c>
      <c r="AD89" s="521">
        <v>-721.48488973999997</v>
      </c>
      <c r="AE89" s="521">
        <v>-715.51168908</v>
      </c>
      <c r="AF89" s="521">
        <v>-711.98824710999997</v>
      </c>
      <c r="AG89" s="521">
        <v>-732.76402198000005</v>
      </c>
      <c r="AH89" s="521">
        <v>-766.95020691000002</v>
      </c>
      <c r="AI89" s="521">
        <v>-787.59055768999997</v>
      </c>
      <c r="AJ89" s="521">
        <v>-800.23753371999999</v>
      </c>
      <c r="AK89" s="521">
        <v>-830.30293330999996</v>
      </c>
      <c r="AL89" s="521">
        <v>-864.11588164</v>
      </c>
      <c r="AM89" s="521">
        <v>-892.47891780999998</v>
      </c>
      <c r="AN89" s="521">
        <v>-918.13453007999999</v>
      </c>
      <c r="AO89" s="521">
        <v>-928.36277130999997</v>
      </c>
      <c r="AP89" s="521">
        <v>-923.13909735000004</v>
      </c>
      <c r="AQ89" s="521">
        <v>-916.86126624999997</v>
      </c>
      <c r="AR89" s="521">
        <v>-900.73619907</v>
      </c>
      <c r="AS89" s="521">
        <v>-876.34709081000005</v>
      </c>
      <c r="AT89" s="521">
        <v>-856.00966042000005</v>
      </c>
      <c r="AU89" s="521">
        <v>-826.71444242999996</v>
      </c>
      <c r="AV89" s="521">
        <v>-777.06614581999997</v>
      </c>
      <c r="AW89" s="521">
        <v>-758.07835074000002</v>
      </c>
      <c r="AX89" s="521">
        <v>-755.82561779000002</v>
      </c>
      <c r="AY89" s="521">
        <v>-763.34489742999995</v>
      </c>
      <c r="AZ89" s="521">
        <v>-756.11285997000004</v>
      </c>
      <c r="BA89" s="521">
        <v>-752.50929728000006</v>
      </c>
      <c r="BB89" s="521">
        <v>-759.40599151000004</v>
      </c>
      <c r="BC89" s="521">
        <v>-766.29128089000005</v>
      </c>
      <c r="BD89" s="521">
        <v>-772.80773724999995</v>
      </c>
      <c r="BE89" s="521">
        <v>-778.32166962999997</v>
      </c>
      <c r="BF89" s="521">
        <v>-782.91864023999995</v>
      </c>
      <c r="BG89" s="400" t="s">
        <v>1385</v>
      </c>
      <c r="BH89" s="400" t="s">
        <v>1385</v>
      </c>
      <c r="BI89" s="400" t="s">
        <v>1385</v>
      </c>
      <c r="BJ89" s="400" t="s">
        <v>1385</v>
      </c>
      <c r="BK89" s="400" t="s">
        <v>1385</v>
      </c>
      <c r="BL89" s="400" t="s">
        <v>1385</v>
      </c>
      <c r="BM89" s="400" t="s">
        <v>1385</v>
      </c>
      <c r="BN89" s="400" t="s">
        <v>1385</v>
      </c>
      <c r="BO89" s="400" t="s">
        <v>1385</v>
      </c>
      <c r="BP89" s="400" t="s">
        <v>1385</v>
      </c>
      <c r="BQ89" s="400" t="s">
        <v>1385</v>
      </c>
      <c r="BR89" s="400" t="s">
        <v>1385</v>
      </c>
      <c r="BS89" s="400" t="s">
        <v>1385</v>
      </c>
      <c r="BT89" s="400" t="s">
        <v>1385</v>
      </c>
      <c r="BU89" s="400" t="s">
        <v>1385</v>
      </c>
      <c r="BV89" s="400" t="s">
        <v>1385</v>
      </c>
    </row>
    <row r="90" spans="1:74" ht="11.1" customHeight="1" x14ac:dyDescent="0.2">
      <c r="A90" s="290" t="s">
        <v>1343</v>
      </c>
      <c r="B90" s="612" t="s">
        <v>1121</v>
      </c>
      <c r="C90" s="521">
        <v>-715.89198647000001</v>
      </c>
      <c r="D90" s="521">
        <v>-708.97352058000001</v>
      </c>
      <c r="E90" s="521">
        <v>-655.95979431000001</v>
      </c>
      <c r="F90" s="521">
        <v>-676.34240033000003</v>
      </c>
      <c r="G90" s="521">
        <v>-487.27354549</v>
      </c>
      <c r="H90" s="521">
        <v>-407.35230359000002</v>
      </c>
      <c r="I90" s="521">
        <v>-341.71514294000002</v>
      </c>
      <c r="J90" s="521">
        <v>-276.97250595999998</v>
      </c>
      <c r="K90" s="521">
        <v>-278.32599968</v>
      </c>
      <c r="L90" s="521">
        <v>-393.5969791</v>
      </c>
      <c r="M90" s="521">
        <v>-505.57255872000002</v>
      </c>
      <c r="N90" s="521">
        <v>-504.59420291999999</v>
      </c>
      <c r="O90" s="521">
        <v>-457.30064177999998</v>
      </c>
      <c r="P90" s="521">
        <v>-428.13996560999999</v>
      </c>
      <c r="Q90" s="521">
        <v>-425.15582955000002</v>
      </c>
      <c r="R90" s="521">
        <v>-374.51188568999999</v>
      </c>
      <c r="S90" s="521">
        <v>-302.73433533000002</v>
      </c>
      <c r="T90" s="521">
        <v>-257.86933245</v>
      </c>
      <c r="U90" s="521">
        <v>-304.55149562000003</v>
      </c>
      <c r="V90" s="521">
        <v>-449.03257072999997</v>
      </c>
      <c r="W90" s="521">
        <v>-554.66204691999997</v>
      </c>
      <c r="X90" s="521">
        <v>-588.68823751000002</v>
      </c>
      <c r="Y90" s="521">
        <v>-600.49787098000002</v>
      </c>
      <c r="Z90" s="521">
        <v>-603.82530096999994</v>
      </c>
      <c r="AA90" s="521">
        <v>-614.97932335999997</v>
      </c>
      <c r="AB90" s="521">
        <v>-638.49800733999996</v>
      </c>
      <c r="AC90" s="521">
        <v>-630.35723500999995</v>
      </c>
      <c r="AD90" s="521">
        <v>-587.71881210000004</v>
      </c>
      <c r="AE90" s="521">
        <v>-549.29206147000002</v>
      </c>
      <c r="AF90" s="521">
        <v>-542.96695898999997</v>
      </c>
      <c r="AG90" s="521">
        <v>-587.51269437999997</v>
      </c>
      <c r="AH90" s="521">
        <v>-654.99013625999999</v>
      </c>
      <c r="AI90" s="521">
        <v>-685.22070017999999</v>
      </c>
      <c r="AJ90" s="521">
        <v>-665.74234464000006</v>
      </c>
      <c r="AK90" s="521">
        <v>-643.51274288000002</v>
      </c>
      <c r="AL90" s="521">
        <v>-640.64918436000005</v>
      </c>
      <c r="AM90" s="521">
        <v>-639.71811494999997</v>
      </c>
      <c r="AN90" s="521">
        <v>-651.24002624000002</v>
      </c>
      <c r="AO90" s="521">
        <v>-642.70195878000004</v>
      </c>
      <c r="AP90" s="521">
        <v>-615.99262734000001</v>
      </c>
      <c r="AQ90" s="521">
        <v>-608.02248936000001</v>
      </c>
      <c r="AR90" s="521">
        <v>-627.68107036000004</v>
      </c>
      <c r="AS90" s="521">
        <v>-640.20285680999996</v>
      </c>
      <c r="AT90" s="521">
        <v>-630.31828170999995</v>
      </c>
      <c r="AU90" s="521">
        <v>-617.45216704999996</v>
      </c>
      <c r="AV90" s="521">
        <v>-585.45394052999995</v>
      </c>
      <c r="AW90" s="521">
        <v>-587.87355644000002</v>
      </c>
      <c r="AX90" s="521">
        <v>-589.54383049</v>
      </c>
      <c r="AY90" s="521">
        <v>-593.09478589000003</v>
      </c>
      <c r="AZ90" s="521">
        <v>-604.56783836</v>
      </c>
      <c r="BA90" s="521">
        <v>-616.92657250000002</v>
      </c>
      <c r="BB90" s="521">
        <v>-614.46959642000002</v>
      </c>
      <c r="BC90" s="521">
        <v>-612.58409246999997</v>
      </c>
      <c r="BD90" s="521">
        <v>-611.39103940999996</v>
      </c>
      <c r="BE90" s="521">
        <v>-610.46493453999994</v>
      </c>
      <c r="BF90" s="521">
        <v>-609.29844085000002</v>
      </c>
      <c r="BG90" s="400" t="s">
        <v>1385</v>
      </c>
      <c r="BH90" s="400" t="s">
        <v>1385</v>
      </c>
      <c r="BI90" s="400" t="s">
        <v>1385</v>
      </c>
      <c r="BJ90" s="400" t="s">
        <v>1385</v>
      </c>
      <c r="BK90" s="400" t="s">
        <v>1385</v>
      </c>
      <c r="BL90" s="400" t="s">
        <v>1385</v>
      </c>
      <c r="BM90" s="400" t="s">
        <v>1385</v>
      </c>
      <c r="BN90" s="400" t="s">
        <v>1385</v>
      </c>
      <c r="BO90" s="400" t="s">
        <v>1385</v>
      </c>
      <c r="BP90" s="400" t="s">
        <v>1385</v>
      </c>
      <c r="BQ90" s="400" t="s">
        <v>1385</v>
      </c>
      <c r="BR90" s="400" t="s">
        <v>1385</v>
      </c>
      <c r="BS90" s="400" t="s">
        <v>1385</v>
      </c>
      <c r="BT90" s="400" t="s">
        <v>1385</v>
      </c>
      <c r="BU90" s="400" t="s">
        <v>1385</v>
      </c>
      <c r="BV90" s="400" t="s">
        <v>1385</v>
      </c>
    </row>
    <row r="91" spans="1:74" s="597" customFormat="1" ht="11.1" customHeight="1" x14ac:dyDescent="0.2">
      <c r="A91" s="110" t="s">
        <v>1344</v>
      </c>
      <c r="B91" s="598" t="s">
        <v>1276</v>
      </c>
      <c r="C91" s="523">
        <v>-732.11785906</v>
      </c>
      <c r="D91" s="523">
        <v>-790.39772637999999</v>
      </c>
      <c r="E91" s="523">
        <v>-772.09134620999998</v>
      </c>
      <c r="F91" s="523">
        <v>-771.00639081999998</v>
      </c>
      <c r="G91" s="523">
        <v>-634.85464982999997</v>
      </c>
      <c r="H91" s="523">
        <v>-560.25303301999998</v>
      </c>
      <c r="I91" s="523">
        <v>-463.39042707999999</v>
      </c>
      <c r="J91" s="523">
        <v>-358.38851425000001</v>
      </c>
      <c r="K91" s="523">
        <v>-300.79500100000001</v>
      </c>
      <c r="L91" s="523">
        <v>-342.30189516000002</v>
      </c>
      <c r="M91" s="523">
        <v>-387.51478737999997</v>
      </c>
      <c r="N91" s="523">
        <v>-368.88690249000001</v>
      </c>
      <c r="O91" s="523">
        <v>-336.65529977</v>
      </c>
      <c r="P91" s="523">
        <v>-329.07395308000002</v>
      </c>
      <c r="Q91" s="523">
        <v>-330.12465857000001</v>
      </c>
      <c r="R91" s="523">
        <v>-304.83909950999998</v>
      </c>
      <c r="S91" s="523">
        <v>-248.34391425999999</v>
      </c>
      <c r="T91" s="523">
        <v>-205.90628921000001</v>
      </c>
      <c r="U91" s="523">
        <v>-216.50872988</v>
      </c>
      <c r="V91" s="523">
        <v>-286.66760792000002</v>
      </c>
      <c r="W91" s="523">
        <v>-335.40982344999998</v>
      </c>
      <c r="X91" s="523">
        <v>-360.96725911999999</v>
      </c>
      <c r="Y91" s="523">
        <v>-368.78031336999999</v>
      </c>
      <c r="Z91" s="523">
        <v>-363.54707597999999</v>
      </c>
      <c r="AA91" s="523">
        <v>-365.62942163000002</v>
      </c>
      <c r="AB91" s="523">
        <v>-374.26198765999999</v>
      </c>
      <c r="AC91" s="523">
        <v>-370.94637442999999</v>
      </c>
      <c r="AD91" s="523">
        <v>-343.10065877</v>
      </c>
      <c r="AE91" s="523">
        <v>-305.52737485</v>
      </c>
      <c r="AF91" s="523">
        <v>-298.95868247999999</v>
      </c>
      <c r="AG91" s="523">
        <v>-339.36152085999998</v>
      </c>
      <c r="AH91" s="523">
        <v>-416.22176967000001</v>
      </c>
      <c r="AI91" s="523">
        <v>-467.62085017999999</v>
      </c>
      <c r="AJ91" s="523">
        <v>-503.72581044999998</v>
      </c>
      <c r="AK91" s="523">
        <v>-536.48569951000002</v>
      </c>
      <c r="AL91" s="523">
        <v>-558.78372086000002</v>
      </c>
      <c r="AM91" s="523">
        <v>-563.89376575999995</v>
      </c>
      <c r="AN91" s="523">
        <v>-541.99622581999995</v>
      </c>
      <c r="AO91" s="523">
        <v>-505.13133514999998</v>
      </c>
      <c r="AP91" s="523">
        <v>-446.05908692999998</v>
      </c>
      <c r="AQ91" s="523">
        <v>-383.56589104</v>
      </c>
      <c r="AR91" s="523">
        <v>-337.06469175000001</v>
      </c>
      <c r="AS91" s="523">
        <v>-302.35108883999999</v>
      </c>
      <c r="AT91" s="523">
        <v>-289.41411620000002</v>
      </c>
      <c r="AU91" s="523">
        <v>-297.85423849</v>
      </c>
      <c r="AV91" s="523">
        <v>-290.06988643</v>
      </c>
      <c r="AW91" s="523">
        <v>-326.94228177999997</v>
      </c>
      <c r="AX91" s="523">
        <v>-366.97309401000001</v>
      </c>
      <c r="AY91" s="523">
        <v>-399.39290850999998</v>
      </c>
      <c r="AZ91" s="523">
        <v>-425.46802302999998</v>
      </c>
      <c r="BA91" s="523">
        <v>-432.56693582999998</v>
      </c>
      <c r="BB91" s="523">
        <v>-420.51124915999998</v>
      </c>
      <c r="BC91" s="523">
        <v>-408.82959989</v>
      </c>
      <c r="BD91" s="523">
        <v>-395.01451345999999</v>
      </c>
      <c r="BE91" s="523">
        <v>-379.70318216999999</v>
      </c>
      <c r="BF91" s="523">
        <v>-362.15441988999999</v>
      </c>
      <c r="BG91" s="447" t="s">
        <v>1385</v>
      </c>
      <c r="BH91" s="447" t="s">
        <v>1385</v>
      </c>
      <c r="BI91" s="447" t="s">
        <v>1385</v>
      </c>
      <c r="BJ91" s="447" t="s">
        <v>1385</v>
      </c>
      <c r="BK91" s="447" t="s">
        <v>1385</v>
      </c>
      <c r="BL91" s="447" t="s">
        <v>1385</v>
      </c>
      <c r="BM91" s="447" t="s">
        <v>1385</v>
      </c>
      <c r="BN91" s="447" t="s">
        <v>1385</v>
      </c>
      <c r="BO91" s="447" t="s">
        <v>1385</v>
      </c>
      <c r="BP91" s="447" t="s">
        <v>1385</v>
      </c>
      <c r="BQ91" s="447" t="s">
        <v>1385</v>
      </c>
      <c r="BR91" s="447" t="s">
        <v>1385</v>
      </c>
      <c r="BS91" s="447" t="s">
        <v>1385</v>
      </c>
      <c r="BT91" s="447" t="s">
        <v>1385</v>
      </c>
      <c r="BU91" s="447" t="s">
        <v>1385</v>
      </c>
      <c r="BV91" s="447" t="s">
        <v>1385</v>
      </c>
    </row>
    <row r="92" spans="1:74" s="380" customFormat="1" ht="32.85" customHeight="1" x14ac:dyDescent="0.2">
      <c r="A92" s="379"/>
      <c r="B92" s="1106" t="s">
        <v>1263</v>
      </c>
      <c r="C92" s="1106"/>
      <c r="D92" s="1106"/>
      <c r="E92" s="1106"/>
      <c r="F92" s="1106"/>
      <c r="G92" s="1106"/>
      <c r="H92" s="1106"/>
      <c r="I92" s="1106"/>
      <c r="J92" s="1106"/>
      <c r="K92" s="1106"/>
      <c r="L92" s="1106"/>
      <c r="M92" s="1106"/>
      <c r="N92" s="1106"/>
      <c r="O92" s="1106"/>
      <c r="P92" s="1106"/>
      <c r="Q92" s="1106"/>
      <c r="R92" s="680"/>
      <c r="BD92" s="383"/>
      <c r="BE92" s="383"/>
      <c r="BF92" s="383"/>
    </row>
    <row r="93" spans="1:74" s="202" customFormat="1" ht="12.6" customHeight="1" x14ac:dyDescent="0.25">
      <c r="A93" s="201"/>
      <c r="B93" s="1106" t="s">
        <v>1264</v>
      </c>
      <c r="C93" s="1059"/>
      <c r="D93" s="1059"/>
      <c r="E93" s="1059"/>
      <c r="F93" s="1059"/>
      <c r="G93" s="1059"/>
      <c r="H93" s="1059"/>
      <c r="I93" s="1059"/>
      <c r="J93" s="1059"/>
      <c r="K93" s="1059"/>
      <c r="L93" s="1059"/>
      <c r="M93" s="1059"/>
      <c r="N93" s="1059"/>
      <c r="O93" s="1059"/>
      <c r="P93" s="1059"/>
      <c r="Q93" s="1017"/>
      <c r="R93" s="680"/>
      <c r="AY93" s="221"/>
      <c r="AZ93" s="221"/>
      <c r="BA93" s="221"/>
      <c r="BB93" s="221"/>
      <c r="BC93" s="221"/>
      <c r="BD93" s="792"/>
      <c r="BE93" s="792"/>
      <c r="BF93" s="792"/>
      <c r="BG93" s="221"/>
      <c r="BH93" s="221"/>
      <c r="BI93" s="221"/>
      <c r="BJ93" s="221"/>
    </row>
    <row r="94" spans="1:74" s="202" customFormat="1" ht="24" customHeight="1" x14ac:dyDescent="0.25">
      <c r="A94" s="201"/>
      <c r="B94" s="1106" t="s">
        <v>1265</v>
      </c>
      <c r="C94" s="1106"/>
      <c r="D94" s="1106"/>
      <c r="E94" s="1106"/>
      <c r="F94" s="1106"/>
      <c r="G94" s="1106"/>
      <c r="H94" s="1106"/>
      <c r="I94" s="1106"/>
      <c r="J94" s="1106"/>
      <c r="K94" s="1106"/>
      <c r="L94" s="1106"/>
      <c r="M94" s="1106"/>
      <c r="N94" s="1106"/>
      <c r="O94" s="1106"/>
      <c r="P94" s="1106"/>
      <c r="Q94" s="1106"/>
      <c r="R94" s="680"/>
      <c r="AY94" s="221"/>
      <c r="AZ94" s="221"/>
      <c r="BA94" s="221"/>
      <c r="BB94" s="221"/>
      <c r="BC94" s="221"/>
      <c r="BD94" s="792"/>
      <c r="BE94" s="792"/>
      <c r="BF94" s="792"/>
      <c r="BG94" s="221"/>
      <c r="BH94" s="221"/>
      <c r="BI94" s="221"/>
      <c r="BJ94" s="221"/>
    </row>
    <row r="95" spans="1:74" s="202" customFormat="1" ht="10.5" customHeight="1" x14ac:dyDescent="0.25">
      <c r="A95" s="201"/>
      <c r="B95" s="1106" t="s">
        <v>1266</v>
      </c>
      <c r="C95" s="1106"/>
      <c r="D95" s="1106"/>
      <c r="E95" s="1106"/>
      <c r="F95" s="1106"/>
      <c r="G95" s="1106"/>
      <c r="H95" s="1106"/>
      <c r="I95" s="1106"/>
      <c r="J95" s="1106"/>
      <c r="K95" s="1106"/>
      <c r="L95" s="1106"/>
      <c r="M95" s="1106"/>
      <c r="N95" s="1106"/>
      <c r="O95" s="1106"/>
      <c r="P95" s="1106"/>
      <c r="Q95" s="1106"/>
      <c r="R95" s="680"/>
      <c r="AY95" s="221"/>
      <c r="AZ95" s="221"/>
      <c r="BA95" s="221"/>
      <c r="BB95" s="221"/>
      <c r="BC95" s="221"/>
      <c r="BD95" s="792"/>
      <c r="BE95" s="792"/>
      <c r="BF95" s="792"/>
      <c r="BG95" s="221"/>
      <c r="BH95" s="221"/>
      <c r="BI95" s="221"/>
      <c r="BJ95" s="221"/>
    </row>
    <row r="96" spans="1:74" s="202" customFormat="1" x14ac:dyDescent="0.2">
      <c r="A96" s="201"/>
      <c r="B96" s="370" t="s">
        <v>834</v>
      </c>
      <c r="C96" s="370"/>
      <c r="D96" s="370"/>
      <c r="E96" s="370"/>
      <c r="F96" s="370"/>
      <c r="G96" s="370"/>
      <c r="H96" s="631"/>
      <c r="I96" s="370"/>
      <c r="J96" s="370"/>
      <c r="K96" s="370"/>
      <c r="L96" s="370"/>
      <c r="M96" s="370"/>
      <c r="N96" s="370"/>
      <c r="O96" s="370"/>
      <c r="P96" s="370"/>
      <c r="Q96" s="370"/>
      <c r="R96" s="681"/>
      <c r="AY96" s="221"/>
      <c r="AZ96" s="221"/>
      <c r="BA96" s="221"/>
      <c r="BB96" s="221"/>
      <c r="BC96" s="221"/>
      <c r="BD96" s="792"/>
      <c r="BE96" s="792"/>
      <c r="BF96" s="792"/>
      <c r="BG96" s="221"/>
      <c r="BH96" s="221"/>
      <c r="BI96" s="221"/>
      <c r="BJ96" s="221"/>
    </row>
    <row r="97" spans="1:74" s="202" customFormat="1" ht="10.5" customHeight="1" x14ac:dyDescent="0.25">
      <c r="A97" s="201"/>
      <c r="B97" s="988" t="str">
        <f>Dates!$G$2</f>
        <v>EIA completed modeling and analysis for this report on Thursday, September 5, 2024.</v>
      </c>
      <c r="C97" s="989"/>
      <c r="D97" s="989"/>
      <c r="E97" s="989"/>
      <c r="F97" s="989"/>
      <c r="G97" s="989"/>
      <c r="H97" s="989"/>
      <c r="I97" s="989"/>
      <c r="J97" s="989"/>
      <c r="K97" s="989"/>
      <c r="L97" s="989"/>
      <c r="M97" s="989"/>
      <c r="N97" s="989"/>
      <c r="O97" s="989"/>
      <c r="P97" s="989"/>
      <c r="Q97" s="989"/>
      <c r="R97" s="680"/>
      <c r="AY97" s="221"/>
      <c r="AZ97" s="221"/>
      <c r="BA97" s="221"/>
      <c r="BB97" s="221"/>
      <c r="BC97" s="221"/>
      <c r="BD97" s="792"/>
      <c r="BE97" s="792"/>
      <c r="BF97" s="792"/>
      <c r="BG97" s="221"/>
      <c r="BH97" s="221"/>
      <c r="BI97" s="221"/>
      <c r="BJ97" s="221"/>
    </row>
    <row r="98" spans="1:74" s="202" customFormat="1" ht="10.5" customHeight="1" x14ac:dyDescent="0.25">
      <c r="A98" s="201"/>
      <c r="B98" s="987" t="s">
        <v>487</v>
      </c>
      <c r="C98" s="980"/>
      <c r="D98" s="980"/>
      <c r="E98" s="980"/>
      <c r="F98" s="980"/>
      <c r="G98" s="980"/>
      <c r="H98" s="980"/>
      <c r="I98" s="980"/>
      <c r="J98" s="980"/>
      <c r="K98" s="980"/>
      <c r="L98" s="980"/>
      <c r="M98" s="980"/>
      <c r="N98" s="980"/>
      <c r="O98" s="980"/>
      <c r="P98" s="980"/>
      <c r="Q98" s="980"/>
      <c r="R98" s="680"/>
      <c r="AY98" s="221"/>
      <c r="AZ98" s="221"/>
      <c r="BA98" s="221"/>
      <c r="BB98" s="221"/>
      <c r="BC98" s="221"/>
      <c r="BD98" s="792"/>
      <c r="BE98" s="792"/>
      <c r="BF98" s="792"/>
      <c r="BG98" s="221"/>
      <c r="BH98" s="221"/>
      <c r="BI98" s="221"/>
      <c r="BJ98" s="221"/>
    </row>
    <row r="99" spans="1:74" s="202" customFormat="1" ht="12.6" customHeight="1" x14ac:dyDescent="0.25">
      <c r="A99" s="201"/>
      <c r="B99" s="1090" t="s">
        <v>1456</v>
      </c>
      <c r="C99" s="1091"/>
      <c r="D99" s="1091"/>
      <c r="E99" s="1091"/>
      <c r="F99" s="1091"/>
      <c r="G99" s="1091"/>
      <c r="H99" s="1091"/>
      <c r="I99" s="1091"/>
      <c r="J99" s="1091"/>
      <c r="K99" s="1091"/>
      <c r="L99" s="1091"/>
      <c r="M99" s="1091"/>
      <c r="N99" s="1091"/>
      <c r="O99" s="1091"/>
      <c r="P99" s="1091"/>
      <c r="Q99" s="1091"/>
      <c r="R99" s="680"/>
      <c r="AY99" s="221"/>
      <c r="AZ99" s="221"/>
      <c r="BA99" s="221"/>
      <c r="BB99" s="221"/>
      <c r="BC99" s="221"/>
      <c r="BD99" s="792"/>
      <c r="BE99" s="792"/>
      <c r="BF99" s="792"/>
      <c r="BG99" s="221"/>
      <c r="BH99" s="221"/>
      <c r="BI99" s="221"/>
      <c r="BJ99" s="221"/>
    </row>
    <row r="100" spans="1:74" s="202" customFormat="1" ht="14.1" customHeight="1" x14ac:dyDescent="0.25">
      <c r="A100" s="201"/>
      <c r="B100" s="1016" t="s">
        <v>498</v>
      </c>
      <c r="C100" s="1017"/>
      <c r="D100" s="1017"/>
      <c r="E100" s="1017"/>
      <c r="F100" s="1017"/>
      <c r="G100" s="1017"/>
      <c r="H100" s="1017"/>
      <c r="I100" s="1017"/>
      <c r="J100" s="1017"/>
      <c r="K100" s="1017"/>
      <c r="L100" s="1017"/>
      <c r="M100" s="1017"/>
      <c r="N100" s="1017"/>
      <c r="O100" s="1017"/>
      <c r="P100" s="1017"/>
      <c r="Q100" s="1017"/>
      <c r="R100" s="680"/>
      <c r="AY100" s="221"/>
      <c r="AZ100" s="221"/>
      <c r="BA100" s="221"/>
      <c r="BB100" s="221"/>
      <c r="BC100" s="221"/>
      <c r="BD100" s="792"/>
      <c r="BE100" s="792"/>
      <c r="BF100" s="792"/>
      <c r="BG100" s="221"/>
      <c r="BH100" s="221"/>
      <c r="BI100" s="221"/>
      <c r="BJ100" s="221"/>
    </row>
    <row r="101" spans="1:74" s="202" customFormat="1" ht="12.6" customHeight="1" x14ac:dyDescent="0.25">
      <c r="A101" s="201"/>
      <c r="B101" s="1104" t="s">
        <v>848</v>
      </c>
      <c r="C101" s="1104"/>
      <c r="D101" s="1104"/>
      <c r="E101" s="1104"/>
      <c r="F101" s="1104"/>
      <c r="G101" s="1104"/>
      <c r="H101" s="1104"/>
      <c r="I101" s="1104"/>
      <c r="J101" s="1104"/>
      <c r="K101" s="1104"/>
      <c r="L101" s="1104"/>
      <c r="M101" s="1104"/>
      <c r="N101" s="1104"/>
      <c r="O101" s="1104"/>
      <c r="P101" s="1104"/>
      <c r="Q101" s="1104"/>
      <c r="R101" s="1104"/>
      <c r="AY101" s="221"/>
      <c r="AZ101" s="221"/>
      <c r="BA101" s="221"/>
      <c r="BB101" s="221"/>
      <c r="BC101" s="221"/>
      <c r="BD101" s="792"/>
      <c r="BE101" s="792"/>
      <c r="BF101" s="792"/>
      <c r="BG101" s="221"/>
      <c r="BH101" s="221"/>
      <c r="BI101" s="221"/>
      <c r="BJ101" s="221"/>
    </row>
    <row r="102" spans="1:74" s="198" customFormat="1" ht="12" customHeight="1" x14ac:dyDescent="0.25">
      <c r="A102" s="201"/>
      <c r="B102" s="1016" t="s">
        <v>1267</v>
      </c>
      <c r="C102" s="1059"/>
      <c r="D102" s="1059"/>
      <c r="E102" s="1059"/>
      <c r="F102" s="1059"/>
      <c r="G102" s="1059"/>
      <c r="H102" s="1059"/>
      <c r="I102" s="1059"/>
      <c r="J102" s="1059"/>
      <c r="K102" s="1059"/>
      <c r="L102" s="1059"/>
      <c r="M102" s="1059"/>
      <c r="N102" s="1059"/>
      <c r="O102" s="1059"/>
      <c r="P102" s="1059"/>
      <c r="Q102" s="1017"/>
      <c r="R102" s="680"/>
      <c r="AY102" s="220"/>
      <c r="AZ102" s="220"/>
      <c r="BA102" s="220"/>
      <c r="BB102" s="220"/>
      <c r="BC102" s="220"/>
      <c r="BD102" s="781"/>
      <c r="BE102" s="781"/>
      <c r="BF102" s="781"/>
      <c r="BG102" s="220"/>
      <c r="BH102" s="220"/>
      <c r="BI102" s="220"/>
      <c r="BJ102" s="220"/>
    </row>
    <row r="103" spans="1:74" x14ac:dyDescent="0.2">
      <c r="A103" s="62"/>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139"/>
      <c r="AZ103" s="139"/>
      <c r="BA103" s="139"/>
      <c r="BB103" s="139"/>
      <c r="BC103" s="139"/>
      <c r="BD103" s="793"/>
      <c r="BE103" s="793"/>
      <c r="BF103" s="793"/>
      <c r="BG103" s="139"/>
      <c r="BH103" s="139"/>
      <c r="BI103" s="139"/>
      <c r="BJ103" s="139"/>
      <c r="BK103" s="139"/>
      <c r="BL103" s="139"/>
      <c r="BM103" s="139"/>
      <c r="BN103" s="139"/>
      <c r="BO103" s="139"/>
      <c r="BP103" s="139"/>
      <c r="BQ103" s="139"/>
      <c r="BR103" s="139"/>
      <c r="BS103" s="139"/>
      <c r="BT103" s="139"/>
      <c r="BU103" s="139"/>
      <c r="BV103" s="139"/>
    </row>
    <row r="104" spans="1:74" x14ac:dyDescent="0.2">
      <c r="A104" s="62"/>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139"/>
      <c r="AZ104" s="139"/>
      <c r="BA104" s="139"/>
      <c r="BB104" s="139"/>
      <c r="BC104" s="139"/>
      <c r="BD104" s="793"/>
      <c r="BE104" s="793"/>
      <c r="BF104" s="793"/>
      <c r="BG104" s="139"/>
      <c r="BH104" s="139"/>
      <c r="BI104" s="139"/>
      <c r="BJ104" s="139"/>
      <c r="BK104" s="139"/>
      <c r="BL104" s="139"/>
      <c r="BM104" s="139"/>
      <c r="BN104" s="139"/>
      <c r="BO104" s="139"/>
      <c r="BP104" s="139"/>
      <c r="BQ104" s="139"/>
      <c r="BR104" s="139"/>
      <c r="BS104" s="139"/>
      <c r="BT104" s="139"/>
      <c r="BU104" s="139"/>
      <c r="BV104" s="139"/>
    </row>
    <row r="105" spans="1:74" x14ac:dyDescent="0.2">
      <c r="A105" s="62"/>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139"/>
      <c r="AZ105" s="139"/>
      <c r="BA105" s="139"/>
      <c r="BB105" s="139"/>
      <c r="BC105" s="139"/>
      <c r="BD105" s="793"/>
      <c r="BE105" s="793"/>
      <c r="BF105" s="793"/>
      <c r="BG105" s="139"/>
      <c r="BH105" s="139"/>
      <c r="BI105" s="139"/>
      <c r="BJ105" s="139"/>
      <c r="BK105" s="139"/>
      <c r="BL105" s="139"/>
      <c r="BM105" s="139"/>
      <c r="BN105" s="139"/>
      <c r="BO105" s="139"/>
      <c r="BP105" s="139"/>
      <c r="BQ105" s="139"/>
      <c r="BR105" s="139"/>
      <c r="BS105" s="139"/>
      <c r="BT105" s="139"/>
      <c r="BU105" s="139"/>
      <c r="BV105" s="139"/>
    </row>
    <row r="106" spans="1:74" x14ac:dyDescent="0.2">
      <c r="A106" s="62"/>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139"/>
      <c r="AZ106" s="139"/>
      <c r="BA106" s="139"/>
      <c r="BB106" s="139"/>
      <c r="BC106" s="139"/>
      <c r="BD106" s="793"/>
      <c r="BE106" s="793"/>
      <c r="BF106" s="793"/>
      <c r="BG106" s="139"/>
      <c r="BH106" s="139"/>
      <c r="BI106" s="139"/>
      <c r="BJ106" s="139"/>
      <c r="BK106" s="139"/>
      <c r="BL106" s="139"/>
      <c r="BM106" s="139"/>
      <c r="BN106" s="139"/>
      <c r="BO106" s="139"/>
      <c r="BP106" s="139"/>
      <c r="BQ106" s="139"/>
      <c r="BR106" s="139"/>
      <c r="BS106" s="139"/>
      <c r="BT106" s="139"/>
      <c r="BU106" s="139"/>
      <c r="BV106" s="139"/>
    </row>
    <row r="107" spans="1:74" x14ac:dyDescent="0.2">
      <c r="A107" s="62"/>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139"/>
      <c r="AZ107" s="139"/>
      <c r="BA107" s="139"/>
      <c r="BB107" s="139"/>
      <c r="BC107" s="139"/>
      <c r="BD107" s="793"/>
      <c r="BE107" s="793"/>
      <c r="BF107" s="793"/>
      <c r="BG107" s="139"/>
      <c r="BH107" s="139"/>
      <c r="BI107" s="139"/>
      <c r="BJ107" s="139"/>
      <c r="BK107" s="139"/>
      <c r="BL107" s="139"/>
      <c r="BM107" s="139"/>
      <c r="BN107" s="139"/>
      <c r="BO107" s="139"/>
      <c r="BP107" s="139"/>
      <c r="BQ107" s="139"/>
      <c r="BR107" s="139"/>
      <c r="BS107" s="139"/>
      <c r="BT107" s="139"/>
      <c r="BU107" s="139"/>
      <c r="BV107" s="139"/>
    </row>
    <row r="108" spans="1:74" x14ac:dyDescent="0.2">
      <c r="A108" s="62"/>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139"/>
      <c r="AZ108" s="139"/>
      <c r="BA108" s="139"/>
      <c r="BB108" s="139"/>
      <c r="BC108" s="139"/>
      <c r="BD108" s="793"/>
      <c r="BE108" s="793"/>
      <c r="BF108" s="793"/>
      <c r="BG108" s="139"/>
      <c r="BH108" s="139"/>
      <c r="BI108" s="139"/>
      <c r="BJ108" s="139"/>
      <c r="BK108" s="139"/>
      <c r="BL108" s="139"/>
      <c r="BM108" s="139"/>
      <c r="BN108" s="139"/>
      <c r="BO108" s="139"/>
      <c r="BP108" s="139"/>
      <c r="BQ108" s="139"/>
      <c r="BR108" s="139"/>
      <c r="BS108" s="139"/>
      <c r="BT108" s="139"/>
      <c r="BU108" s="139"/>
      <c r="BV108" s="139"/>
    </row>
    <row r="109" spans="1:74" x14ac:dyDescent="0.2">
      <c r="A109" s="62"/>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139"/>
      <c r="AZ109" s="139"/>
      <c r="BA109" s="139"/>
      <c r="BB109" s="139"/>
      <c r="BC109" s="139"/>
      <c r="BD109" s="793"/>
      <c r="BE109" s="793"/>
      <c r="BF109" s="793"/>
      <c r="BG109" s="139"/>
      <c r="BH109" s="139"/>
      <c r="BI109" s="139"/>
      <c r="BJ109" s="139"/>
      <c r="BK109" s="139"/>
      <c r="BL109" s="139"/>
      <c r="BM109" s="139"/>
      <c r="BN109" s="139"/>
      <c r="BO109" s="139"/>
      <c r="BP109" s="139"/>
      <c r="BQ109" s="139"/>
      <c r="BR109" s="139"/>
      <c r="BS109" s="139"/>
      <c r="BT109" s="139"/>
      <c r="BU109" s="139"/>
      <c r="BV109" s="139"/>
    </row>
    <row r="110" spans="1:74" x14ac:dyDescent="0.2">
      <c r="A110" s="62"/>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139"/>
      <c r="AZ110" s="139"/>
      <c r="BA110" s="139"/>
      <c r="BB110" s="139"/>
      <c r="BC110" s="139"/>
      <c r="BD110" s="793"/>
      <c r="BE110" s="793"/>
      <c r="BF110" s="793"/>
      <c r="BG110" s="139"/>
      <c r="BH110" s="139"/>
      <c r="BI110" s="139"/>
      <c r="BJ110" s="139"/>
      <c r="BK110" s="139"/>
      <c r="BL110" s="139"/>
      <c r="BM110" s="139"/>
      <c r="BN110" s="139"/>
      <c r="BO110" s="139"/>
      <c r="BP110" s="139"/>
      <c r="BQ110" s="139"/>
      <c r="BR110" s="139"/>
      <c r="BS110" s="139"/>
      <c r="BT110" s="139"/>
      <c r="BU110" s="139"/>
      <c r="BV110" s="139"/>
    </row>
    <row r="111" spans="1:74" x14ac:dyDescent="0.2">
      <c r="A111" s="62"/>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139"/>
      <c r="AZ111" s="139"/>
      <c r="BA111" s="139"/>
      <c r="BB111" s="139"/>
      <c r="BC111" s="139"/>
      <c r="BD111" s="793"/>
      <c r="BE111" s="793"/>
      <c r="BF111" s="793"/>
      <c r="BG111" s="139"/>
      <c r="BH111" s="139"/>
      <c r="BI111" s="139"/>
      <c r="BJ111" s="139"/>
      <c r="BK111" s="139"/>
      <c r="BL111" s="139"/>
      <c r="BM111" s="139"/>
      <c r="BN111" s="139"/>
      <c r="BO111" s="139"/>
      <c r="BP111" s="139"/>
      <c r="BQ111" s="139"/>
      <c r="BR111" s="139"/>
      <c r="BS111" s="139"/>
      <c r="BT111" s="139"/>
      <c r="BU111" s="139"/>
      <c r="BV111" s="139"/>
    </row>
    <row r="112" spans="1:74" x14ac:dyDescent="0.2">
      <c r="BK112" s="140"/>
      <c r="BL112" s="140"/>
      <c r="BM112" s="140"/>
      <c r="BN112" s="140"/>
      <c r="BO112" s="140"/>
      <c r="BP112" s="140"/>
      <c r="BQ112" s="140"/>
      <c r="BR112" s="140"/>
      <c r="BS112" s="140"/>
      <c r="BT112" s="140"/>
      <c r="BU112" s="140"/>
      <c r="BV112" s="140"/>
    </row>
    <row r="113" spans="1:74" x14ac:dyDescent="0.2">
      <c r="A113" s="62"/>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139"/>
      <c r="AZ113" s="139"/>
      <c r="BA113" s="139"/>
      <c r="BB113" s="139"/>
      <c r="BC113" s="139"/>
      <c r="BD113" s="793"/>
      <c r="BE113" s="793"/>
      <c r="BF113" s="793"/>
      <c r="BG113" s="139"/>
      <c r="BH113" s="139"/>
      <c r="BI113" s="139"/>
      <c r="BJ113" s="139"/>
      <c r="BK113" s="139"/>
      <c r="BL113" s="139"/>
      <c r="BM113" s="139"/>
      <c r="BN113" s="139"/>
      <c r="BO113" s="139"/>
      <c r="BP113" s="139"/>
      <c r="BQ113" s="139"/>
      <c r="BR113" s="139"/>
      <c r="BS113" s="139"/>
      <c r="BT113" s="139"/>
      <c r="BU113" s="139"/>
      <c r="BV113" s="139"/>
    </row>
    <row r="114" spans="1:74" x14ac:dyDescent="0.2">
      <c r="A114" s="62"/>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139"/>
      <c r="AZ114" s="139"/>
      <c r="BA114" s="139"/>
      <c r="BB114" s="139"/>
      <c r="BC114" s="139"/>
      <c r="BD114" s="793"/>
      <c r="BE114" s="793"/>
      <c r="BF114" s="793"/>
      <c r="BG114" s="139"/>
      <c r="BH114" s="139"/>
      <c r="BI114" s="139"/>
      <c r="BJ114" s="139"/>
      <c r="BK114" s="139"/>
      <c r="BL114" s="139"/>
      <c r="BM114" s="139"/>
      <c r="BN114" s="139"/>
      <c r="BO114" s="139"/>
      <c r="BP114" s="139"/>
      <c r="BQ114" s="139"/>
      <c r="BR114" s="139"/>
      <c r="BS114" s="139"/>
      <c r="BT114" s="139"/>
      <c r="BU114" s="139"/>
      <c r="BV114" s="139"/>
    </row>
    <row r="115" spans="1:74" x14ac:dyDescent="0.2">
      <c r="A115" s="62"/>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139"/>
      <c r="AZ115" s="139"/>
      <c r="BA115" s="139"/>
      <c r="BB115" s="139"/>
      <c r="BC115" s="139"/>
      <c r="BD115" s="793"/>
      <c r="BE115" s="793"/>
      <c r="BF115" s="793"/>
      <c r="BG115" s="139"/>
      <c r="BH115" s="139"/>
      <c r="BI115" s="139"/>
      <c r="BJ115" s="139"/>
      <c r="BK115" s="139"/>
      <c r="BL115" s="139"/>
      <c r="BM115" s="139"/>
      <c r="BN115" s="139"/>
      <c r="BO115" s="139"/>
      <c r="BP115" s="139"/>
      <c r="BQ115" s="139"/>
      <c r="BR115" s="139"/>
      <c r="BS115" s="139"/>
      <c r="BT115" s="139"/>
      <c r="BU115" s="139"/>
      <c r="BV115" s="139"/>
    </row>
    <row r="116" spans="1:74" x14ac:dyDescent="0.2">
      <c r="A116" s="62"/>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139"/>
      <c r="AZ116" s="139"/>
      <c r="BA116" s="139"/>
      <c r="BB116" s="139"/>
      <c r="BC116" s="139"/>
      <c r="BD116" s="793"/>
      <c r="BE116" s="793"/>
      <c r="BF116" s="793"/>
      <c r="BG116" s="139"/>
      <c r="BH116" s="139"/>
      <c r="BI116" s="139"/>
      <c r="BJ116" s="139"/>
      <c r="BK116" s="139"/>
      <c r="BL116" s="139"/>
      <c r="BM116" s="139"/>
      <c r="BN116" s="139"/>
      <c r="BO116" s="139"/>
      <c r="BP116" s="139"/>
      <c r="BQ116" s="139"/>
      <c r="BR116" s="139"/>
      <c r="BS116" s="139"/>
      <c r="BT116" s="139"/>
      <c r="BU116" s="139"/>
      <c r="BV116" s="139"/>
    </row>
    <row r="117" spans="1:74" x14ac:dyDescent="0.2">
      <c r="A117" s="62"/>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139"/>
      <c r="AZ117" s="139"/>
      <c r="BA117" s="139"/>
      <c r="BB117" s="139"/>
      <c r="BC117" s="139"/>
      <c r="BD117" s="793"/>
      <c r="BE117" s="793"/>
      <c r="BF117" s="793"/>
      <c r="BG117" s="139"/>
      <c r="BH117" s="139"/>
      <c r="BI117" s="139"/>
      <c r="BJ117" s="139"/>
      <c r="BK117" s="139"/>
      <c r="BL117" s="139"/>
      <c r="BM117" s="139"/>
      <c r="BN117" s="139"/>
      <c r="BO117" s="139"/>
      <c r="BP117" s="139"/>
      <c r="BQ117" s="139"/>
      <c r="BR117" s="139"/>
      <c r="BS117" s="139"/>
      <c r="BT117" s="139"/>
      <c r="BU117" s="139"/>
      <c r="BV117" s="139"/>
    </row>
    <row r="118" spans="1:74" x14ac:dyDescent="0.2">
      <c r="A118" s="62"/>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139"/>
      <c r="AZ118" s="139"/>
      <c r="BA118" s="139"/>
      <c r="BB118" s="139"/>
      <c r="BC118" s="139"/>
      <c r="BD118" s="793"/>
      <c r="BE118" s="793"/>
      <c r="BF118" s="793"/>
      <c r="BG118" s="139"/>
      <c r="BH118" s="139"/>
      <c r="BI118" s="139"/>
      <c r="BJ118" s="139"/>
      <c r="BK118" s="139"/>
      <c r="BL118" s="139"/>
      <c r="BM118" s="139"/>
      <c r="BN118" s="139"/>
      <c r="BO118" s="139"/>
      <c r="BP118" s="139"/>
      <c r="BQ118" s="139"/>
      <c r="BR118" s="139"/>
      <c r="BS118" s="139"/>
      <c r="BT118" s="139"/>
      <c r="BU118" s="139"/>
      <c r="BV118" s="139"/>
    </row>
    <row r="119" spans="1:74" x14ac:dyDescent="0.2">
      <c r="A119" s="62"/>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139"/>
      <c r="AZ119" s="139"/>
      <c r="BA119" s="139"/>
      <c r="BB119" s="139"/>
      <c r="BC119" s="139"/>
      <c r="BD119" s="793"/>
      <c r="BE119" s="793"/>
      <c r="BF119" s="793"/>
      <c r="BG119" s="139"/>
      <c r="BH119" s="139"/>
      <c r="BI119" s="139"/>
      <c r="BJ119" s="139"/>
      <c r="BK119" s="139"/>
      <c r="BL119" s="139"/>
      <c r="BM119" s="139"/>
      <c r="BN119" s="139"/>
      <c r="BO119" s="139"/>
      <c r="BP119" s="139"/>
      <c r="BQ119" s="139"/>
      <c r="BR119" s="139"/>
      <c r="BS119" s="139"/>
      <c r="BT119" s="139"/>
      <c r="BU119" s="139"/>
      <c r="BV119" s="139"/>
    </row>
    <row r="120" spans="1:74" x14ac:dyDescent="0.2">
      <c r="A120" s="62"/>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139"/>
      <c r="AZ120" s="139"/>
      <c r="BA120" s="139"/>
      <c r="BB120" s="139"/>
      <c r="BC120" s="139"/>
      <c r="BD120" s="793"/>
      <c r="BE120" s="793"/>
      <c r="BF120" s="793"/>
      <c r="BG120" s="139"/>
      <c r="BH120" s="139"/>
      <c r="BI120" s="139"/>
      <c r="BJ120" s="139"/>
      <c r="BK120" s="139"/>
      <c r="BL120" s="139"/>
      <c r="BM120" s="139"/>
      <c r="BN120" s="139"/>
      <c r="BO120" s="139"/>
      <c r="BP120" s="139"/>
      <c r="BQ120" s="139"/>
      <c r="BR120" s="139"/>
      <c r="BS120" s="139"/>
      <c r="BT120" s="139"/>
      <c r="BU120" s="139"/>
      <c r="BV120" s="139"/>
    </row>
    <row r="121" spans="1:74" x14ac:dyDescent="0.2">
      <c r="A121" s="62"/>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139"/>
      <c r="AZ121" s="139"/>
      <c r="BA121" s="139"/>
      <c r="BB121" s="139"/>
      <c r="BC121" s="139"/>
      <c r="BD121" s="793"/>
      <c r="BE121" s="793"/>
      <c r="BF121" s="793"/>
      <c r="BG121" s="139"/>
      <c r="BH121" s="139"/>
      <c r="BI121" s="139"/>
      <c r="BJ121" s="139"/>
      <c r="BK121" s="139"/>
      <c r="BL121" s="139"/>
      <c r="BM121" s="139"/>
      <c r="BN121" s="139"/>
      <c r="BO121" s="139"/>
      <c r="BP121" s="139"/>
      <c r="BQ121" s="139"/>
      <c r="BR121" s="139"/>
      <c r="BS121" s="139"/>
      <c r="BT121" s="139"/>
      <c r="BU121" s="139"/>
      <c r="BV121" s="139"/>
    </row>
    <row r="122" spans="1:74" x14ac:dyDescent="0.2">
      <c r="BK122" s="140"/>
      <c r="BL122" s="140"/>
      <c r="BM122" s="140"/>
      <c r="BN122" s="140"/>
      <c r="BO122" s="140"/>
      <c r="BP122" s="140"/>
      <c r="BQ122" s="140"/>
      <c r="BR122" s="140"/>
      <c r="BS122" s="140"/>
      <c r="BT122" s="140"/>
      <c r="BU122" s="140"/>
      <c r="BV122" s="140"/>
    </row>
    <row r="123" spans="1:74" x14ac:dyDescent="0.2">
      <c r="BK123" s="140"/>
      <c r="BL123" s="140"/>
      <c r="BM123" s="140"/>
      <c r="BN123" s="140"/>
      <c r="BO123" s="140"/>
      <c r="BP123" s="140"/>
      <c r="BQ123" s="140"/>
      <c r="BR123" s="140"/>
      <c r="BS123" s="140"/>
      <c r="BT123" s="140"/>
      <c r="BU123" s="140"/>
      <c r="BV123" s="140"/>
    </row>
    <row r="124" spans="1:74" x14ac:dyDescent="0.2">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141"/>
      <c r="AZ124" s="141"/>
      <c r="BA124" s="141"/>
      <c r="BB124" s="141"/>
      <c r="BC124" s="141"/>
      <c r="BD124" s="794"/>
      <c r="BE124" s="794"/>
      <c r="BF124" s="794"/>
      <c r="BG124" s="141"/>
      <c r="BH124" s="141"/>
      <c r="BI124" s="141"/>
      <c r="BJ124" s="141"/>
      <c r="BK124" s="141"/>
      <c r="BL124" s="141"/>
      <c r="BM124" s="141"/>
      <c r="BN124" s="141"/>
      <c r="BO124" s="141"/>
      <c r="BP124" s="141"/>
      <c r="BQ124" s="141"/>
      <c r="BR124" s="141"/>
      <c r="BS124" s="141"/>
      <c r="BT124" s="141"/>
      <c r="BU124" s="141"/>
      <c r="BV124" s="141"/>
    </row>
    <row r="125" spans="1:74" x14ac:dyDescent="0.2">
      <c r="BK125" s="140"/>
      <c r="BL125" s="140"/>
      <c r="BM125" s="140"/>
      <c r="BN125" s="140"/>
      <c r="BO125" s="140"/>
      <c r="BP125" s="140"/>
      <c r="BQ125" s="140"/>
      <c r="BR125" s="140"/>
      <c r="BS125" s="140"/>
      <c r="BT125" s="140"/>
      <c r="BU125" s="140"/>
      <c r="BV125" s="140"/>
    </row>
    <row r="126" spans="1:74" x14ac:dyDescent="0.2">
      <c r="BK126" s="140"/>
      <c r="BL126" s="140"/>
      <c r="BM126" s="140"/>
      <c r="BN126" s="140"/>
      <c r="BO126" s="140"/>
      <c r="BP126" s="140"/>
      <c r="BQ126" s="140"/>
      <c r="BR126" s="140"/>
      <c r="BS126" s="140"/>
      <c r="BT126" s="140"/>
      <c r="BU126" s="140"/>
      <c r="BV126" s="140"/>
    </row>
    <row r="127" spans="1:74" x14ac:dyDescent="0.2">
      <c r="BK127" s="140"/>
      <c r="BL127" s="140"/>
      <c r="BM127" s="140"/>
      <c r="BN127" s="140"/>
      <c r="BO127" s="140"/>
      <c r="BP127" s="140"/>
      <c r="BQ127" s="140"/>
      <c r="BR127" s="140"/>
      <c r="BS127" s="140"/>
      <c r="BT127" s="140"/>
      <c r="BU127" s="140"/>
      <c r="BV127" s="140"/>
    </row>
    <row r="128" spans="1:74" x14ac:dyDescent="0.2">
      <c r="BK128" s="140"/>
      <c r="BL128" s="140"/>
      <c r="BM128" s="140"/>
      <c r="BN128" s="140"/>
      <c r="BO128" s="140"/>
      <c r="BP128" s="140"/>
      <c r="BQ128" s="140"/>
      <c r="BR128" s="140"/>
      <c r="BS128" s="140"/>
      <c r="BT128" s="140"/>
      <c r="BU128" s="140"/>
      <c r="BV128" s="140"/>
    </row>
    <row r="129" spans="3:74" x14ac:dyDescent="0.2">
      <c r="BK129" s="140"/>
      <c r="BL129" s="140"/>
      <c r="BM129" s="140"/>
      <c r="BN129" s="140"/>
      <c r="BO129" s="140"/>
      <c r="BP129" s="140"/>
      <c r="BQ129" s="140"/>
      <c r="BR129" s="140"/>
      <c r="BS129" s="140"/>
      <c r="BT129" s="140"/>
      <c r="BU129" s="140"/>
      <c r="BV129" s="140"/>
    </row>
    <row r="130" spans="3:74" x14ac:dyDescent="0.2">
      <c r="BK130" s="140"/>
      <c r="BL130" s="140"/>
      <c r="BM130" s="140"/>
      <c r="BN130" s="140"/>
      <c r="BO130" s="140"/>
      <c r="BP130" s="140"/>
      <c r="BQ130" s="140"/>
      <c r="BR130" s="140"/>
      <c r="BS130" s="140"/>
      <c r="BT130" s="140"/>
      <c r="BU130" s="140"/>
      <c r="BV130" s="140"/>
    </row>
    <row r="131" spans="3:74" x14ac:dyDescent="0.2">
      <c r="BK131" s="140"/>
      <c r="BL131" s="140"/>
      <c r="BM131" s="140"/>
      <c r="BN131" s="140"/>
      <c r="BO131" s="140"/>
      <c r="BP131" s="140"/>
      <c r="BQ131" s="140"/>
      <c r="BR131" s="140"/>
      <c r="BS131" s="140"/>
      <c r="BT131" s="140"/>
      <c r="BU131" s="140"/>
      <c r="BV131" s="140"/>
    </row>
    <row r="132" spans="3:74" x14ac:dyDescent="0.2">
      <c r="BK132" s="140"/>
      <c r="BL132" s="140"/>
      <c r="BM132" s="140"/>
      <c r="BN132" s="140"/>
      <c r="BO132" s="140"/>
      <c r="BP132" s="140"/>
      <c r="BQ132" s="140"/>
      <c r="BR132" s="140"/>
      <c r="BS132" s="140"/>
      <c r="BT132" s="140"/>
      <c r="BU132" s="140"/>
      <c r="BV132" s="140"/>
    </row>
    <row r="133" spans="3:74" x14ac:dyDescent="0.2">
      <c r="BK133" s="140"/>
      <c r="BL133" s="140"/>
      <c r="BM133" s="140"/>
      <c r="BN133" s="140"/>
      <c r="BO133" s="140"/>
      <c r="BP133" s="140"/>
      <c r="BQ133" s="140"/>
      <c r="BR133" s="140"/>
      <c r="BS133" s="140"/>
      <c r="BT133" s="140"/>
      <c r="BU133" s="140"/>
      <c r="BV133" s="140"/>
    </row>
    <row r="134" spans="3:74" x14ac:dyDescent="0.2">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142"/>
      <c r="AZ134" s="142"/>
      <c r="BA134" s="142"/>
      <c r="BB134" s="142"/>
      <c r="BC134" s="142"/>
      <c r="BD134" s="795"/>
      <c r="BE134" s="795"/>
      <c r="BF134" s="795"/>
      <c r="BG134" s="142"/>
      <c r="BH134" s="142"/>
      <c r="BI134" s="142"/>
      <c r="BJ134" s="142"/>
      <c r="BK134" s="142"/>
      <c r="BL134" s="142"/>
      <c r="BM134" s="142"/>
      <c r="BN134" s="142"/>
      <c r="BO134" s="142"/>
      <c r="BP134" s="142"/>
      <c r="BQ134" s="142"/>
      <c r="BR134" s="142"/>
      <c r="BS134" s="142"/>
      <c r="BT134" s="142"/>
      <c r="BU134" s="142"/>
      <c r="BV134" s="142"/>
    </row>
    <row r="135" spans="3:74" x14ac:dyDescent="0.2">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142"/>
      <c r="AZ135" s="142"/>
      <c r="BA135" s="142"/>
      <c r="BB135" s="142"/>
      <c r="BC135" s="142"/>
      <c r="BD135" s="795"/>
      <c r="BE135" s="795"/>
      <c r="BF135" s="795"/>
      <c r="BG135" s="142"/>
      <c r="BH135" s="142"/>
      <c r="BI135" s="142"/>
      <c r="BJ135" s="142"/>
      <c r="BK135" s="142"/>
      <c r="BL135" s="142"/>
      <c r="BM135" s="142"/>
      <c r="BN135" s="142"/>
      <c r="BO135" s="142"/>
      <c r="BP135" s="142"/>
      <c r="BQ135" s="142"/>
      <c r="BR135" s="142"/>
      <c r="BS135" s="142"/>
      <c r="BT135" s="142"/>
      <c r="BU135" s="142"/>
      <c r="BV135" s="142"/>
    </row>
    <row r="136" spans="3:74" x14ac:dyDescent="0.2">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142"/>
      <c r="AZ136" s="142"/>
      <c r="BA136" s="142"/>
      <c r="BB136" s="142"/>
      <c r="BC136" s="142"/>
      <c r="BD136" s="795"/>
      <c r="BE136" s="795"/>
      <c r="BF136" s="795"/>
      <c r="BG136" s="142"/>
      <c r="BH136" s="142"/>
      <c r="BI136" s="142"/>
      <c r="BJ136" s="142"/>
      <c r="BK136" s="142"/>
      <c r="BL136" s="142"/>
      <c r="BM136" s="142"/>
      <c r="BN136" s="142"/>
      <c r="BO136" s="142"/>
      <c r="BP136" s="142"/>
      <c r="BQ136" s="142"/>
      <c r="BR136" s="142"/>
      <c r="BS136" s="142"/>
      <c r="BT136" s="142"/>
      <c r="BU136" s="142"/>
      <c r="BV136" s="142"/>
    </row>
    <row r="137" spans="3:74" x14ac:dyDescent="0.2">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142"/>
      <c r="AZ137" s="142"/>
      <c r="BA137" s="142"/>
      <c r="BB137" s="142"/>
      <c r="BC137" s="142"/>
      <c r="BD137" s="795"/>
      <c r="BE137" s="795"/>
      <c r="BF137" s="795"/>
      <c r="BG137" s="142"/>
      <c r="BH137" s="142"/>
      <c r="BI137" s="142"/>
      <c r="BJ137" s="142"/>
      <c r="BK137" s="142"/>
      <c r="BL137" s="142"/>
      <c r="BM137" s="142"/>
      <c r="BN137" s="142"/>
      <c r="BO137" s="142"/>
      <c r="BP137" s="142"/>
      <c r="BQ137" s="142"/>
      <c r="BR137" s="142"/>
      <c r="BS137" s="142"/>
      <c r="BT137" s="142"/>
      <c r="BU137" s="142"/>
      <c r="BV137" s="142"/>
    </row>
    <row r="138" spans="3:74" x14ac:dyDescent="0.2">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142"/>
      <c r="AZ138" s="142"/>
      <c r="BA138" s="142"/>
      <c r="BB138" s="142"/>
      <c r="BC138" s="142"/>
      <c r="BD138" s="795"/>
      <c r="BE138" s="795"/>
      <c r="BF138" s="795"/>
      <c r="BG138" s="142"/>
      <c r="BH138" s="142"/>
      <c r="BI138" s="142"/>
      <c r="BJ138" s="142"/>
      <c r="BK138" s="142"/>
      <c r="BL138" s="142"/>
      <c r="BM138" s="142"/>
      <c r="BN138" s="142"/>
      <c r="BO138" s="142"/>
      <c r="BP138" s="142"/>
      <c r="BQ138" s="142"/>
      <c r="BR138" s="142"/>
      <c r="BS138" s="142"/>
      <c r="BT138" s="142"/>
      <c r="BU138" s="142"/>
      <c r="BV138" s="142"/>
    </row>
    <row r="139" spans="3:74" x14ac:dyDescent="0.2">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142"/>
      <c r="AZ139" s="142"/>
      <c r="BA139" s="142"/>
      <c r="BB139" s="142"/>
      <c r="BC139" s="142"/>
      <c r="BD139" s="795"/>
      <c r="BE139" s="795"/>
      <c r="BF139" s="795"/>
      <c r="BG139" s="142"/>
      <c r="BH139" s="142"/>
      <c r="BI139" s="142"/>
      <c r="BJ139" s="142"/>
      <c r="BK139" s="142"/>
      <c r="BL139" s="142"/>
      <c r="BM139" s="142"/>
      <c r="BN139" s="142"/>
      <c r="BO139" s="142"/>
      <c r="BP139" s="142"/>
      <c r="BQ139" s="142"/>
      <c r="BR139" s="142"/>
      <c r="BS139" s="142"/>
      <c r="BT139" s="142"/>
      <c r="BU139" s="142"/>
      <c r="BV139" s="142"/>
    </row>
    <row r="140" spans="3:74" x14ac:dyDescent="0.2">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142"/>
      <c r="AZ140" s="142"/>
      <c r="BA140" s="142"/>
      <c r="BB140" s="142"/>
      <c r="BC140" s="142"/>
      <c r="BD140" s="795"/>
      <c r="BE140" s="795"/>
      <c r="BF140" s="795"/>
      <c r="BG140" s="142"/>
      <c r="BH140" s="142"/>
      <c r="BI140" s="142"/>
      <c r="BJ140" s="142"/>
      <c r="BK140" s="142"/>
      <c r="BL140" s="142"/>
      <c r="BM140" s="142"/>
      <c r="BN140" s="142"/>
      <c r="BO140" s="142"/>
      <c r="BP140" s="142"/>
      <c r="BQ140" s="142"/>
      <c r="BR140" s="142"/>
      <c r="BS140" s="142"/>
      <c r="BT140" s="142"/>
      <c r="BU140" s="142"/>
      <c r="BV140" s="142"/>
    </row>
    <row r="141" spans="3:74" x14ac:dyDescent="0.2">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142"/>
      <c r="AZ141" s="142"/>
      <c r="BA141" s="142"/>
      <c r="BB141" s="142"/>
      <c r="BC141" s="142"/>
      <c r="BD141" s="795"/>
      <c r="BE141" s="795"/>
      <c r="BF141" s="795"/>
      <c r="BG141" s="142"/>
      <c r="BH141" s="142"/>
      <c r="BI141" s="142"/>
      <c r="BJ141" s="142"/>
      <c r="BK141" s="142"/>
      <c r="BL141" s="142"/>
      <c r="BM141" s="142"/>
      <c r="BN141" s="142"/>
      <c r="BO141" s="142"/>
      <c r="BP141" s="142"/>
      <c r="BQ141" s="142"/>
      <c r="BR141" s="142"/>
      <c r="BS141" s="142"/>
      <c r="BT141" s="142"/>
      <c r="BU141" s="142"/>
      <c r="BV141" s="142"/>
    </row>
    <row r="142" spans="3:74" x14ac:dyDescent="0.2">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142"/>
      <c r="AZ142" s="142"/>
      <c r="BA142" s="142"/>
      <c r="BB142" s="142"/>
      <c r="BC142" s="142"/>
      <c r="BD142" s="795"/>
      <c r="BE142" s="795"/>
      <c r="BF142" s="795"/>
      <c r="BG142" s="142"/>
      <c r="BH142" s="142"/>
      <c r="BI142" s="142"/>
      <c r="BJ142" s="142"/>
      <c r="BK142" s="142"/>
      <c r="BL142" s="142"/>
      <c r="BM142" s="142"/>
      <c r="BN142" s="142"/>
      <c r="BO142" s="142"/>
      <c r="BP142" s="142"/>
      <c r="BQ142" s="142"/>
      <c r="BR142" s="142"/>
      <c r="BS142" s="142"/>
      <c r="BT142" s="142"/>
      <c r="BU142" s="142"/>
      <c r="BV142" s="142"/>
    </row>
    <row r="143" spans="3:74" x14ac:dyDescent="0.2">
      <c r="BK143" s="140"/>
      <c r="BL143" s="140"/>
      <c r="BM143" s="140"/>
      <c r="BN143" s="140"/>
      <c r="BO143" s="140"/>
      <c r="BP143" s="140"/>
      <c r="BQ143" s="140"/>
      <c r="BR143" s="140"/>
      <c r="BS143" s="140"/>
      <c r="BT143" s="140"/>
      <c r="BU143" s="140"/>
      <c r="BV143" s="140"/>
    </row>
    <row r="144" spans="3:74" x14ac:dyDescent="0.2">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143"/>
      <c r="AZ144" s="143"/>
      <c r="BA144" s="143"/>
      <c r="BB144" s="143"/>
      <c r="BC144" s="143"/>
      <c r="BD144" s="796"/>
      <c r="BE144" s="796"/>
      <c r="BF144" s="796"/>
      <c r="BG144" s="143"/>
      <c r="BH144" s="143"/>
      <c r="BI144" s="143"/>
      <c r="BJ144" s="143"/>
      <c r="BK144" s="143"/>
      <c r="BL144" s="143"/>
      <c r="BM144" s="143"/>
      <c r="BN144" s="143"/>
      <c r="BO144" s="143"/>
      <c r="BP144" s="143"/>
      <c r="BQ144" s="143"/>
      <c r="BR144" s="143"/>
      <c r="BS144" s="143"/>
      <c r="BT144" s="143"/>
      <c r="BU144" s="143"/>
      <c r="BV144" s="143"/>
    </row>
    <row r="145" spans="63:74" x14ac:dyDescent="0.2">
      <c r="BK145" s="140"/>
      <c r="BL145" s="140"/>
      <c r="BM145" s="140"/>
      <c r="BN145" s="140"/>
      <c r="BO145" s="140"/>
      <c r="BP145" s="140"/>
      <c r="BQ145" s="140"/>
      <c r="BR145" s="140"/>
      <c r="BS145" s="140"/>
      <c r="BT145" s="140"/>
      <c r="BU145" s="140"/>
      <c r="BV145" s="140"/>
    </row>
    <row r="146" spans="63:74" x14ac:dyDescent="0.2">
      <c r="BK146" s="140"/>
      <c r="BL146" s="140"/>
      <c r="BM146" s="140"/>
      <c r="BN146" s="140"/>
      <c r="BO146" s="140"/>
      <c r="BP146" s="140"/>
      <c r="BQ146" s="140"/>
      <c r="BR146" s="140"/>
      <c r="BS146" s="140"/>
      <c r="BT146" s="140"/>
      <c r="BU146" s="140"/>
      <c r="BV146" s="140"/>
    </row>
    <row r="147" spans="63:74" x14ac:dyDescent="0.2">
      <c r="BK147" s="140"/>
      <c r="BL147" s="140"/>
      <c r="BM147" s="140"/>
      <c r="BN147" s="140"/>
      <c r="BO147" s="140"/>
      <c r="BP147" s="140"/>
      <c r="BQ147" s="140"/>
      <c r="BR147" s="140"/>
      <c r="BS147" s="140"/>
      <c r="BT147" s="140"/>
      <c r="BU147" s="140"/>
      <c r="BV147" s="140"/>
    </row>
    <row r="148" spans="63:74" x14ac:dyDescent="0.2">
      <c r="BK148" s="140"/>
      <c r="BL148" s="140"/>
      <c r="BM148" s="140"/>
      <c r="BN148" s="140"/>
      <c r="BO148" s="140"/>
      <c r="BP148" s="140"/>
      <c r="BQ148" s="140"/>
      <c r="BR148" s="140"/>
      <c r="BS148" s="140"/>
      <c r="BT148" s="140"/>
      <c r="BU148" s="140"/>
      <c r="BV148" s="140"/>
    </row>
    <row r="149" spans="63:74" x14ac:dyDescent="0.2">
      <c r="BK149" s="140"/>
      <c r="BL149" s="140"/>
      <c r="BM149" s="140"/>
      <c r="BN149" s="140"/>
      <c r="BO149" s="140"/>
      <c r="BP149" s="140"/>
      <c r="BQ149" s="140"/>
      <c r="BR149" s="140"/>
      <c r="BS149" s="140"/>
      <c r="BT149" s="140"/>
      <c r="BU149" s="140"/>
      <c r="BV149" s="140"/>
    </row>
    <row r="150" spans="63:74" x14ac:dyDescent="0.2">
      <c r="BK150" s="140"/>
      <c r="BL150" s="140"/>
      <c r="BM150" s="140"/>
      <c r="BN150" s="140"/>
      <c r="BO150" s="140"/>
      <c r="BP150" s="140"/>
      <c r="BQ150" s="140"/>
      <c r="BR150" s="140"/>
      <c r="BS150" s="140"/>
      <c r="BT150" s="140"/>
      <c r="BU150" s="140"/>
      <c r="BV150" s="140"/>
    </row>
    <row r="151" spans="63:74" x14ac:dyDescent="0.2">
      <c r="BK151" s="140"/>
      <c r="BL151" s="140"/>
      <c r="BM151" s="140"/>
      <c r="BN151" s="140"/>
      <c r="BO151" s="140"/>
      <c r="BP151" s="140"/>
      <c r="BQ151" s="140"/>
      <c r="BR151" s="140"/>
      <c r="BS151" s="140"/>
      <c r="BT151" s="140"/>
      <c r="BU151" s="140"/>
      <c r="BV151" s="140"/>
    </row>
    <row r="152" spans="63:74" x14ac:dyDescent="0.2">
      <c r="BK152" s="140"/>
      <c r="BL152" s="140"/>
      <c r="BM152" s="140"/>
      <c r="BN152" s="140"/>
      <c r="BO152" s="140"/>
      <c r="BP152" s="140"/>
      <c r="BQ152" s="140"/>
      <c r="BR152" s="140"/>
      <c r="BS152" s="140"/>
      <c r="BT152" s="140"/>
      <c r="BU152" s="140"/>
      <c r="BV152" s="140"/>
    </row>
    <row r="153" spans="63:74" x14ac:dyDescent="0.2">
      <c r="BK153" s="140"/>
      <c r="BL153" s="140"/>
      <c r="BM153" s="140"/>
      <c r="BN153" s="140"/>
      <c r="BO153" s="140"/>
      <c r="BP153" s="140"/>
      <c r="BQ153" s="140"/>
      <c r="BR153" s="140"/>
      <c r="BS153" s="140"/>
      <c r="BT153" s="140"/>
      <c r="BU153" s="140"/>
      <c r="BV153" s="140"/>
    </row>
    <row r="154" spans="63:74" x14ac:dyDescent="0.2">
      <c r="BK154" s="140"/>
      <c r="BL154" s="140"/>
      <c r="BM154" s="140"/>
      <c r="BN154" s="140"/>
      <c r="BO154" s="140"/>
      <c r="BP154" s="140"/>
      <c r="BQ154" s="140"/>
      <c r="BR154" s="140"/>
      <c r="BS154" s="140"/>
      <c r="BT154" s="140"/>
      <c r="BU154" s="140"/>
      <c r="BV154" s="140"/>
    </row>
    <row r="155" spans="63:74" x14ac:dyDescent="0.2">
      <c r="BK155" s="140"/>
      <c r="BL155" s="140"/>
      <c r="BM155" s="140"/>
      <c r="BN155" s="140"/>
      <c r="BO155" s="140"/>
      <c r="BP155" s="140"/>
      <c r="BQ155" s="140"/>
      <c r="BR155" s="140"/>
      <c r="BS155" s="140"/>
      <c r="BT155" s="140"/>
      <c r="BU155" s="140"/>
      <c r="BV155" s="140"/>
    </row>
    <row r="156" spans="63:74" x14ac:dyDescent="0.2">
      <c r="BK156" s="140"/>
      <c r="BL156" s="140"/>
      <c r="BM156" s="140"/>
      <c r="BN156" s="140"/>
      <c r="BO156" s="140"/>
      <c r="BP156" s="140"/>
      <c r="BQ156" s="140"/>
      <c r="BR156" s="140"/>
      <c r="BS156" s="140"/>
      <c r="BT156" s="140"/>
      <c r="BU156" s="140"/>
      <c r="BV156" s="140"/>
    </row>
    <row r="157" spans="63:74" x14ac:dyDescent="0.2">
      <c r="BK157" s="140"/>
      <c r="BL157" s="140"/>
      <c r="BM157" s="140"/>
      <c r="BN157" s="140"/>
      <c r="BO157" s="140"/>
      <c r="BP157" s="140"/>
      <c r="BQ157" s="140"/>
      <c r="BR157" s="140"/>
      <c r="BS157" s="140"/>
      <c r="BT157" s="140"/>
      <c r="BU157" s="140"/>
      <c r="BV157" s="140"/>
    </row>
    <row r="158" spans="63:74" x14ac:dyDescent="0.2">
      <c r="BK158" s="140"/>
      <c r="BL158" s="140"/>
      <c r="BM158" s="140"/>
      <c r="BN158" s="140"/>
      <c r="BO158" s="140"/>
      <c r="BP158" s="140"/>
      <c r="BQ158" s="140"/>
      <c r="BR158" s="140"/>
      <c r="BS158" s="140"/>
      <c r="BT158" s="140"/>
      <c r="BU158" s="140"/>
      <c r="BV158" s="140"/>
    </row>
    <row r="159" spans="63:74" x14ac:dyDescent="0.2">
      <c r="BK159" s="140"/>
      <c r="BL159" s="140"/>
      <c r="BM159" s="140"/>
      <c r="BN159" s="140"/>
      <c r="BO159" s="140"/>
      <c r="BP159" s="140"/>
      <c r="BQ159" s="140"/>
      <c r="BR159" s="140"/>
      <c r="BS159" s="140"/>
      <c r="BT159" s="140"/>
      <c r="BU159" s="140"/>
      <c r="BV159" s="140"/>
    </row>
    <row r="160" spans="63:74" x14ac:dyDescent="0.2">
      <c r="BK160" s="140"/>
      <c r="BL160" s="140"/>
      <c r="BM160" s="140"/>
      <c r="BN160" s="140"/>
      <c r="BO160" s="140"/>
      <c r="BP160" s="140"/>
      <c r="BQ160" s="140"/>
      <c r="BR160" s="140"/>
      <c r="BS160" s="140"/>
      <c r="BT160" s="140"/>
      <c r="BU160" s="140"/>
      <c r="BV160" s="140"/>
    </row>
    <row r="161" spans="63:74" x14ac:dyDescent="0.2">
      <c r="BK161" s="140"/>
      <c r="BL161" s="140"/>
      <c r="BM161" s="140"/>
      <c r="BN161" s="140"/>
      <c r="BO161" s="140"/>
      <c r="BP161" s="140"/>
      <c r="BQ161" s="140"/>
      <c r="BR161" s="140"/>
      <c r="BS161" s="140"/>
      <c r="BT161" s="140"/>
      <c r="BU161" s="140"/>
      <c r="BV161" s="140"/>
    </row>
    <row r="162" spans="63:74" x14ac:dyDescent="0.2">
      <c r="BK162" s="140"/>
      <c r="BL162" s="140"/>
      <c r="BM162" s="140"/>
      <c r="BN162" s="140"/>
      <c r="BO162" s="140"/>
      <c r="BP162" s="140"/>
      <c r="BQ162" s="140"/>
      <c r="BR162" s="140"/>
      <c r="BS162" s="140"/>
      <c r="BT162" s="140"/>
      <c r="BU162" s="140"/>
      <c r="BV162" s="140"/>
    </row>
    <row r="163" spans="63:74" x14ac:dyDescent="0.2">
      <c r="BK163" s="140"/>
      <c r="BL163" s="140"/>
      <c r="BM163" s="140"/>
      <c r="BN163" s="140"/>
      <c r="BO163" s="140"/>
      <c r="BP163" s="140"/>
      <c r="BQ163" s="140"/>
      <c r="BR163" s="140"/>
      <c r="BS163" s="140"/>
      <c r="BT163" s="140"/>
      <c r="BU163" s="140"/>
      <c r="BV163" s="140"/>
    </row>
    <row r="164" spans="63:74" x14ac:dyDescent="0.2">
      <c r="BK164" s="140"/>
      <c r="BL164" s="140"/>
      <c r="BM164" s="140"/>
      <c r="BN164" s="140"/>
      <c r="BO164" s="140"/>
      <c r="BP164" s="140"/>
      <c r="BQ164" s="140"/>
      <c r="BR164" s="140"/>
      <c r="BS164" s="140"/>
      <c r="BT164" s="140"/>
      <c r="BU164" s="140"/>
      <c r="BV164" s="140"/>
    </row>
    <row r="165" spans="63:74" x14ac:dyDescent="0.2">
      <c r="BK165" s="140"/>
      <c r="BL165" s="140"/>
      <c r="BM165" s="140"/>
      <c r="BN165" s="140"/>
      <c r="BO165" s="140"/>
      <c r="BP165" s="140"/>
      <c r="BQ165" s="140"/>
      <c r="BR165" s="140"/>
      <c r="BS165" s="140"/>
      <c r="BT165" s="140"/>
      <c r="BU165" s="140"/>
      <c r="BV165" s="140"/>
    </row>
    <row r="166" spans="63:74" x14ac:dyDescent="0.2">
      <c r="BK166" s="140"/>
      <c r="BL166" s="140"/>
      <c r="BM166" s="140"/>
      <c r="BN166" s="140"/>
      <c r="BO166" s="140"/>
      <c r="BP166" s="140"/>
      <c r="BQ166" s="140"/>
      <c r="BR166" s="140"/>
      <c r="BS166" s="140"/>
      <c r="BT166" s="140"/>
      <c r="BU166" s="140"/>
      <c r="BV166" s="140"/>
    </row>
    <row r="167" spans="63:74" x14ac:dyDescent="0.2">
      <c r="BK167" s="140"/>
      <c r="BL167" s="140"/>
      <c r="BM167" s="140"/>
      <c r="BN167" s="140"/>
      <c r="BO167" s="140"/>
      <c r="BP167" s="140"/>
      <c r="BQ167" s="140"/>
      <c r="BR167" s="140"/>
      <c r="BS167" s="140"/>
      <c r="BT167" s="140"/>
      <c r="BU167" s="140"/>
      <c r="BV167" s="140"/>
    </row>
    <row r="168" spans="63:74" x14ac:dyDescent="0.2">
      <c r="BK168" s="140"/>
      <c r="BL168" s="140"/>
      <c r="BM168" s="140"/>
      <c r="BN168" s="140"/>
      <c r="BO168" s="140"/>
      <c r="BP168" s="140"/>
      <c r="BQ168" s="140"/>
      <c r="BR168" s="140"/>
      <c r="BS168" s="140"/>
      <c r="BT168" s="140"/>
      <c r="BU168" s="140"/>
      <c r="BV168" s="140"/>
    </row>
    <row r="169" spans="63:74" x14ac:dyDescent="0.2">
      <c r="BK169" s="140"/>
      <c r="BL169" s="140"/>
      <c r="BM169" s="140"/>
      <c r="BN169" s="140"/>
      <c r="BO169" s="140"/>
      <c r="BP169" s="140"/>
      <c r="BQ169" s="140"/>
      <c r="BR169" s="140"/>
      <c r="BS169" s="140"/>
      <c r="BT169" s="140"/>
      <c r="BU169" s="140"/>
      <c r="BV169" s="140"/>
    </row>
    <row r="170" spans="63:74" x14ac:dyDescent="0.2">
      <c r="BK170" s="140"/>
      <c r="BL170" s="140"/>
      <c r="BM170" s="140"/>
      <c r="BN170" s="140"/>
      <c r="BO170" s="140"/>
      <c r="BP170" s="140"/>
      <c r="BQ170" s="140"/>
      <c r="BR170" s="140"/>
      <c r="BS170" s="140"/>
      <c r="BT170" s="140"/>
      <c r="BU170" s="140"/>
      <c r="BV170" s="140"/>
    </row>
    <row r="171" spans="63:74" x14ac:dyDescent="0.2">
      <c r="BK171" s="140"/>
      <c r="BL171" s="140"/>
      <c r="BM171" s="140"/>
      <c r="BN171" s="140"/>
      <c r="BO171" s="140"/>
      <c r="BP171" s="140"/>
      <c r="BQ171" s="140"/>
      <c r="BR171" s="140"/>
      <c r="BS171" s="140"/>
      <c r="BT171" s="140"/>
      <c r="BU171" s="140"/>
      <c r="BV171" s="140"/>
    </row>
    <row r="172" spans="63:74" x14ac:dyDescent="0.2">
      <c r="BK172" s="140"/>
      <c r="BL172" s="140"/>
      <c r="BM172" s="140"/>
      <c r="BN172" s="140"/>
      <c r="BO172" s="140"/>
      <c r="BP172" s="140"/>
      <c r="BQ172" s="140"/>
      <c r="BR172" s="140"/>
      <c r="BS172" s="140"/>
      <c r="BT172" s="140"/>
      <c r="BU172" s="140"/>
      <c r="BV172" s="140"/>
    </row>
    <row r="173" spans="63:74" x14ac:dyDescent="0.2">
      <c r="BK173" s="140"/>
      <c r="BL173" s="140"/>
      <c r="BM173" s="140"/>
      <c r="BN173" s="140"/>
      <c r="BO173" s="140"/>
      <c r="BP173" s="140"/>
      <c r="BQ173" s="140"/>
      <c r="BR173" s="140"/>
      <c r="BS173" s="140"/>
      <c r="BT173" s="140"/>
      <c r="BU173" s="140"/>
      <c r="BV173" s="140"/>
    </row>
    <row r="174" spans="63:74" x14ac:dyDescent="0.2">
      <c r="BK174" s="140"/>
      <c r="BL174" s="140"/>
      <c r="BM174" s="140"/>
      <c r="BN174" s="140"/>
      <c r="BO174" s="140"/>
      <c r="BP174" s="140"/>
      <c r="BQ174" s="140"/>
      <c r="BR174" s="140"/>
      <c r="BS174" s="140"/>
      <c r="BT174" s="140"/>
      <c r="BU174" s="140"/>
      <c r="BV174" s="140"/>
    </row>
    <row r="175" spans="63:74" x14ac:dyDescent="0.2">
      <c r="BK175" s="140"/>
      <c r="BL175" s="140"/>
      <c r="BM175" s="140"/>
      <c r="BN175" s="140"/>
      <c r="BO175" s="140"/>
      <c r="BP175" s="140"/>
      <c r="BQ175" s="140"/>
      <c r="BR175" s="140"/>
      <c r="BS175" s="140"/>
      <c r="BT175" s="140"/>
      <c r="BU175" s="140"/>
      <c r="BV175" s="140"/>
    </row>
    <row r="176" spans="63:74" x14ac:dyDescent="0.2">
      <c r="BK176" s="140"/>
      <c r="BL176" s="140"/>
      <c r="BM176" s="140"/>
      <c r="BN176" s="140"/>
      <c r="BO176" s="140"/>
      <c r="BP176" s="140"/>
      <c r="BQ176" s="140"/>
      <c r="BR176" s="140"/>
      <c r="BS176" s="140"/>
      <c r="BT176" s="140"/>
      <c r="BU176" s="140"/>
      <c r="BV176" s="140"/>
    </row>
    <row r="177" spans="63:74" x14ac:dyDescent="0.2">
      <c r="BK177" s="140"/>
      <c r="BL177" s="140"/>
      <c r="BM177" s="140"/>
      <c r="BN177" s="140"/>
      <c r="BO177" s="140"/>
      <c r="BP177" s="140"/>
      <c r="BQ177" s="140"/>
      <c r="BR177" s="140"/>
      <c r="BS177" s="140"/>
      <c r="BT177" s="140"/>
      <c r="BU177" s="140"/>
      <c r="BV177" s="140"/>
    </row>
    <row r="178" spans="63:74" x14ac:dyDescent="0.2">
      <c r="BK178" s="140"/>
      <c r="BL178" s="140"/>
      <c r="BM178" s="140"/>
      <c r="BN178" s="140"/>
      <c r="BO178" s="140"/>
      <c r="BP178" s="140"/>
      <c r="BQ178" s="140"/>
      <c r="BR178" s="140"/>
      <c r="BS178" s="140"/>
      <c r="BT178" s="140"/>
      <c r="BU178" s="140"/>
      <c r="BV178" s="140"/>
    </row>
    <row r="179" spans="63:74" x14ac:dyDescent="0.2">
      <c r="BK179" s="140"/>
      <c r="BL179" s="140"/>
      <c r="BM179" s="140"/>
      <c r="BN179" s="140"/>
      <c r="BO179" s="140"/>
      <c r="BP179" s="140"/>
      <c r="BQ179" s="140"/>
      <c r="BR179" s="140"/>
      <c r="BS179" s="140"/>
      <c r="BT179" s="140"/>
      <c r="BU179" s="140"/>
      <c r="BV179" s="140"/>
    </row>
    <row r="180" spans="63:74" x14ac:dyDescent="0.2">
      <c r="BK180" s="140"/>
      <c r="BL180" s="140"/>
      <c r="BM180" s="140"/>
      <c r="BN180" s="140"/>
      <c r="BO180" s="140"/>
      <c r="BP180" s="140"/>
      <c r="BQ180" s="140"/>
      <c r="BR180" s="140"/>
      <c r="BS180" s="140"/>
      <c r="BT180" s="140"/>
      <c r="BU180" s="140"/>
      <c r="BV180" s="140"/>
    </row>
    <row r="181" spans="63:74" x14ac:dyDescent="0.2">
      <c r="BK181" s="140"/>
      <c r="BL181" s="140"/>
      <c r="BM181" s="140"/>
      <c r="BN181" s="140"/>
      <c r="BO181" s="140"/>
      <c r="BP181" s="140"/>
      <c r="BQ181" s="140"/>
      <c r="BR181" s="140"/>
      <c r="BS181" s="140"/>
      <c r="BT181" s="140"/>
      <c r="BU181" s="140"/>
      <c r="BV181" s="140"/>
    </row>
    <row r="182" spans="63:74" x14ac:dyDescent="0.2">
      <c r="BK182" s="140"/>
      <c r="BL182" s="140"/>
      <c r="BM182" s="140"/>
      <c r="BN182" s="140"/>
      <c r="BO182" s="140"/>
      <c r="BP182" s="140"/>
      <c r="BQ182" s="140"/>
      <c r="BR182" s="140"/>
      <c r="BS182" s="140"/>
      <c r="BT182" s="140"/>
      <c r="BU182" s="140"/>
      <c r="BV182" s="140"/>
    </row>
    <row r="183" spans="63:74" x14ac:dyDescent="0.2">
      <c r="BK183" s="140"/>
      <c r="BL183" s="140"/>
      <c r="BM183" s="140"/>
      <c r="BN183" s="140"/>
      <c r="BO183" s="140"/>
      <c r="BP183" s="140"/>
      <c r="BQ183" s="140"/>
      <c r="BR183" s="140"/>
      <c r="BS183" s="140"/>
      <c r="BT183" s="140"/>
      <c r="BU183" s="140"/>
      <c r="BV183" s="140"/>
    </row>
    <row r="184" spans="63:74" x14ac:dyDescent="0.2">
      <c r="BK184" s="140"/>
      <c r="BL184" s="140"/>
      <c r="BM184" s="140"/>
      <c r="BN184" s="140"/>
      <c r="BO184" s="140"/>
      <c r="BP184" s="140"/>
      <c r="BQ184" s="140"/>
      <c r="BR184" s="140"/>
      <c r="BS184" s="140"/>
      <c r="BT184" s="140"/>
      <c r="BU184" s="140"/>
      <c r="BV184" s="140"/>
    </row>
    <row r="185" spans="63:74" x14ac:dyDescent="0.2">
      <c r="BK185" s="140"/>
      <c r="BL185" s="140"/>
      <c r="BM185" s="140"/>
      <c r="BN185" s="140"/>
      <c r="BO185" s="140"/>
      <c r="BP185" s="140"/>
      <c r="BQ185" s="140"/>
      <c r="BR185" s="140"/>
      <c r="BS185" s="140"/>
      <c r="BT185" s="140"/>
      <c r="BU185" s="140"/>
      <c r="BV185" s="140"/>
    </row>
    <row r="186" spans="63:74" x14ac:dyDescent="0.2">
      <c r="BK186" s="140"/>
      <c r="BL186" s="140"/>
      <c r="BM186" s="140"/>
      <c r="BN186" s="140"/>
      <c r="BO186" s="140"/>
      <c r="BP186" s="140"/>
      <c r="BQ186" s="140"/>
      <c r="BR186" s="140"/>
      <c r="BS186" s="140"/>
      <c r="BT186" s="140"/>
      <c r="BU186" s="140"/>
      <c r="BV186" s="140"/>
    </row>
    <row r="187" spans="63:74" x14ac:dyDescent="0.2">
      <c r="BK187" s="140"/>
      <c r="BL187" s="140"/>
      <c r="BM187" s="140"/>
      <c r="BN187" s="140"/>
      <c r="BO187" s="140"/>
      <c r="BP187" s="140"/>
      <c r="BQ187" s="140"/>
      <c r="BR187" s="140"/>
      <c r="BS187" s="140"/>
      <c r="BT187" s="140"/>
      <c r="BU187" s="140"/>
      <c r="BV187" s="140"/>
    </row>
    <row r="188" spans="63:74" x14ac:dyDescent="0.2">
      <c r="BK188" s="140"/>
      <c r="BL188" s="140"/>
      <c r="BM188" s="140"/>
      <c r="BN188" s="140"/>
      <c r="BO188" s="140"/>
      <c r="BP188" s="140"/>
      <c r="BQ188" s="140"/>
      <c r="BR188" s="140"/>
      <c r="BS188" s="140"/>
      <c r="BT188" s="140"/>
      <c r="BU188" s="140"/>
      <c r="BV188" s="140"/>
    </row>
  </sheetData>
  <mergeCells count="18">
    <mergeCell ref="B97:Q97"/>
    <mergeCell ref="B98:Q98"/>
    <mergeCell ref="B99:Q99"/>
    <mergeCell ref="B100:Q100"/>
    <mergeCell ref="B102:Q102"/>
    <mergeCell ref="B101:R101"/>
    <mergeCell ref="AY3:BJ3"/>
    <mergeCell ref="BK3:BV3"/>
    <mergeCell ref="B93:Q93"/>
    <mergeCell ref="B94:Q94"/>
    <mergeCell ref="B95:Q95"/>
    <mergeCell ref="B92:Q92"/>
    <mergeCell ref="AM3:AX3"/>
    <mergeCell ref="A1:A2"/>
    <mergeCell ref="B1:AL1"/>
    <mergeCell ref="C3:N3"/>
    <mergeCell ref="O3:Z3"/>
    <mergeCell ref="AA3:AL3"/>
  </mergeCells>
  <conditionalFormatting sqref="C92:P92">
    <cfRule type="cellIs" dxfId="0" priority="1" stopIfTrue="1" operator="notEqual">
      <formula>0</formula>
    </cfRule>
  </conditionalFormatting>
  <hyperlinks>
    <hyperlink ref="A1:A2" location="Contents!A1" display="Table of Contents" xr:uid="{82D4B807-DECA-4BB5-ADE4-469E7B1E263B}"/>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26C6-2B00-469B-BAC1-E1B1527366B9}">
  <sheetPr transitionEvaluation="1" transitionEntry="1">
    <pageSetUpPr fitToPage="1"/>
  </sheetPr>
  <dimension ref="A1:BV128"/>
  <sheetViews>
    <sheetView showGridLines="0" zoomScaleNormal="100" workbookViewId="0">
      <pane xSplit="2" ySplit="4" topLeftCell="AZ5" activePane="bottomRight" state="frozen"/>
      <selection activeCell="BF63" sqref="BF63"/>
      <selection pane="topRight" activeCell="BF63" sqref="BF63"/>
      <selection pane="bottomLeft" activeCell="BF63" sqref="BF63"/>
      <selection pane="bottomRight" activeCell="BI33" sqref="BI33"/>
    </sheetView>
  </sheetViews>
  <sheetFormatPr defaultColWidth="9.5546875" defaultRowHeight="9.6" x14ac:dyDescent="0.15"/>
  <cols>
    <col min="1" max="1" width="10.5546875" style="2" customWidth="1"/>
    <col min="2" max="2" width="58" style="2" customWidth="1"/>
    <col min="3" max="50" width="6.5546875" style="2" customWidth="1"/>
    <col min="51" max="55" width="6.5546875" style="150" customWidth="1"/>
    <col min="56" max="58" width="6.5546875" style="736" customWidth="1"/>
    <col min="59" max="62" width="6.5546875" style="150" customWidth="1"/>
    <col min="63" max="64" width="6.5546875" style="2" customWidth="1"/>
    <col min="65" max="65" width="6.5546875" style="2" bestFit="1" customWidth="1"/>
    <col min="66" max="74" width="6.5546875" style="2" customWidth="1"/>
    <col min="75" max="16384" width="9.5546875" style="2"/>
  </cols>
  <sheetData>
    <row r="1" spans="1:74" ht="15.75" customHeight="1" x14ac:dyDescent="0.25">
      <c r="A1" s="990" t="s">
        <v>483</v>
      </c>
      <c r="B1" s="1046" t="s">
        <v>1345</v>
      </c>
      <c r="C1" s="989"/>
      <c r="D1" s="989"/>
      <c r="E1" s="989"/>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89"/>
    </row>
    <row r="2" spans="1:74" s="4" customFormat="1" ht="13.2" x14ac:dyDescent="0.25">
      <c r="A2" s="991"/>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Y2" s="235"/>
      <c r="AZ2" s="235"/>
      <c r="BA2" s="235"/>
      <c r="BB2" s="235"/>
      <c r="BC2" s="235"/>
      <c r="BD2" s="737"/>
      <c r="BE2" s="737"/>
      <c r="BF2" s="737"/>
      <c r="BG2" s="235"/>
      <c r="BH2" s="235"/>
      <c r="BI2" s="235"/>
      <c r="BJ2" s="235"/>
    </row>
    <row r="3" spans="1:74" s="7" customFormat="1" ht="13.2" x14ac:dyDescent="0.25">
      <c r="A3" s="360" t="s">
        <v>785</v>
      </c>
      <c r="B3" s="9"/>
      <c r="C3" s="993">
        <f>Dates!D3</f>
        <v>2020</v>
      </c>
      <c r="D3" s="985"/>
      <c r="E3" s="985"/>
      <c r="F3" s="985"/>
      <c r="G3" s="985"/>
      <c r="H3" s="985"/>
      <c r="I3" s="985"/>
      <c r="J3" s="985"/>
      <c r="K3" s="985"/>
      <c r="L3" s="985"/>
      <c r="M3" s="985"/>
      <c r="N3" s="986"/>
      <c r="O3" s="993">
        <f>C3+1</f>
        <v>2021</v>
      </c>
      <c r="P3" s="994"/>
      <c r="Q3" s="994"/>
      <c r="R3" s="994"/>
      <c r="S3" s="994"/>
      <c r="T3" s="994"/>
      <c r="U3" s="994"/>
      <c r="V3" s="994"/>
      <c r="W3" s="994"/>
      <c r="X3" s="985"/>
      <c r="Y3" s="985"/>
      <c r="Z3" s="986"/>
      <c r="AA3" s="982">
        <f>O3+1</f>
        <v>2022</v>
      </c>
      <c r="AB3" s="985"/>
      <c r="AC3" s="985"/>
      <c r="AD3" s="985"/>
      <c r="AE3" s="985"/>
      <c r="AF3" s="985"/>
      <c r="AG3" s="985"/>
      <c r="AH3" s="985"/>
      <c r="AI3" s="985"/>
      <c r="AJ3" s="985"/>
      <c r="AK3" s="985"/>
      <c r="AL3" s="986"/>
      <c r="AM3" s="982">
        <f>AA3+1</f>
        <v>2023</v>
      </c>
      <c r="AN3" s="985"/>
      <c r="AO3" s="985"/>
      <c r="AP3" s="985"/>
      <c r="AQ3" s="985"/>
      <c r="AR3" s="985"/>
      <c r="AS3" s="985"/>
      <c r="AT3" s="985"/>
      <c r="AU3" s="985"/>
      <c r="AV3" s="985"/>
      <c r="AW3" s="985"/>
      <c r="AX3" s="986"/>
      <c r="AY3" s="982">
        <f>AM3+1</f>
        <v>2024</v>
      </c>
      <c r="AZ3" s="983"/>
      <c r="BA3" s="983"/>
      <c r="BB3" s="983"/>
      <c r="BC3" s="983"/>
      <c r="BD3" s="983"/>
      <c r="BE3" s="983"/>
      <c r="BF3" s="983"/>
      <c r="BG3" s="983"/>
      <c r="BH3" s="983"/>
      <c r="BI3" s="983"/>
      <c r="BJ3" s="984"/>
      <c r="BK3" s="982">
        <f>AY3+1</f>
        <v>2025</v>
      </c>
      <c r="BL3" s="985"/>
      <c r="BM3" s="985"/>
      <c r="BN3" s="985"/>
      <c r="BO3" s="985"/>
      <c r="BP3" s="985"/>
      <c r="BQ3" s="985"/>
      <c r="BR3" s="985"/>
      <c r="BS3" s="985"/>
      <c r="BT3" s="985"/>
      <c r="BU3" s="985"/>
      <c r="BV3" s="986"/>
    </row>
    <row r="4" spans="1:74" s="7" customFormat="1" ht="10.199999999999999"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695"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s="304" customFormat="1" ht="11.1" customHeight="1" x14ac:dyDescent="0.2">
      <c r="A5" s="656" t="s">
        <v>1348</v>
      </c>
      <c r="B5" s="684" t="s">
        <v>1349</v>
      </c>
      <c r="C5" s="644">
        <v>8.0539150818999996</v>
      </c>
      <c r="D5" s="644">
        <v>8.0412501085999999</v>
      </c>
      <c r="E5" s="644">
        <v>8.1066097641999999</v>
      </c>
      <c r="F5" s="644">
        <v>7.4910889582999998</v>
      </c>
      <c r="G5" s="644">
        <v>6.0393792725999997</v>
      </c>
      <c r="H5" s="644">
        <v>6.5305057379999996</v>
      </c>
      <c r="I5" s="644">
        <v>6.8544551180999997</v>
      </c>
      <c r="J5" s="644">
        <v>6.9440380099999999</v>
      </c>
      <c r="K5" s="644">
        <v>6.9618414020000001</v>
      </c>
      <c r="L5" s="644">
        <v>6.9832790058</v>
      </c>
      <c r="M5" s="644">
        <v>7.0283899236999998</v>
      </c>
      <c r="N5" s="644">
        <v>6.9037928600000003</v>
      </c>
      <c r="O5" s="644">
        <v>6.8932117194</v>
      </c>
      <c r="P5" s="644">
        <v>5.9158915382000004</v>
      </c>
      <c r="Q5" s="644">
        <v>7.0551053758000002</v>
      </c>
      <c r="R5" s="644">
        <v>7.1248184022999999</v>
      </c>
      <c r="S5" s="644">
        <v>7.1997692610000001</v>
      </c>
      <c r="T5" s="644">
        <v>7.2009265410000003</v>
      </c>
      <c r="U5" s="644">
        <v>7.2232626910000004</v>
      </c>
      <c r="V5" s="644">
        <v>7.3615857855</v>
      </c>
      <c r="W5" s="644">
        <v>7.4756343249999997</v>
      </c>
      <c r="X5" s="644">
        <v>7.5142492452000003</v>
      </c>
      <c r="Y5" s="644">
        <v>7.5971034703000004</v>
      </c>
      <c r="Z5" s="644">
        <v>7.5631561932000002</v>
      </c>
      <c r="AA5" s="644">
        <v>7.3507504887000001</v>
      </c>
      <c r="AB5" s="644">
        <v>7.4122008960999999</v>
      </c>
      <c r="AC5" s="644">
        <v>7.6881497664999996</v>
      </c>
      <c r="AD5" s="644">
        <v>7.5734183709999998</v>
      </c>
      <c r="AE5" s="644">
        <v>7.6985472561000003</v>
      </c>
      <c r="AF5" s="644">
        <v>7.7508481063000003</v>
      </c>
      <c r="AG5" s="644">
        <v>7.7616743399999999</v>
      </c>
      <c r="AH5" s="644">
        <v>7.8609631439000003</v>
      </c>
      <c r="AI5" s="644">
        <v>8.0633213433000002</v>
      </c>
      <c r="AJ5" s="644">
        <v>8.0951978905999997</v>
      </c>
      <c r="AK5" s="644">
        <v>8.0916680292999992</v>
      </c>
      <c r="AL5" s="644">
        <v>7.8367788370999998</v>
      </c>
      <c r="AM5" s="644">
        <v>8.0787421825999992</v>
      </c>
      <c r="AN5" s="644">
        <v>8.1430646650000007</v>
      </c>
      <c r="AO5" s="644">
        <v>8.3116410631999997</v>
      </c>
      <c r="AP5" s="644">
        <v>8.3049998236999993</v>
      </c>
      <c r="AQ5" s="644">
        <v>8.3204430087999999</v>
      </c>
      <c r="AR5" s="644">
        <v>8.3188281747000001</v>
      </c>
      <c r="AS5" s="644">
        <v>8.3954491085999994</v>
      </c>
      <c r="AT5" s="644">
        <v>8.4622826131999993</v>
      </c>
      <c r="AU5" s="644">
        <v>8.5371534110000002</v>
      </c>
      <c r="AV5" s="644">
        <v>8.5391835132999994</v>
      </c>
      <c r="AW5" s="644">
        <v>8.7279373679999992</v>
      </c>
      <c r="AX5" s="644">
        <v>8.7197147845000007</v>
      </c>
      <c r="AY5" s="644">
        <v>8.1644209662999998</v>
      </c>
      <c r="AZ5" s="644">
        <v>8.5995070766000001</v>
      </c>
      <c r="BA5" s="644">
        <v>8.6328434448000007</v>
      </c>
      <c r="BB5" s="644">
        <v>8.6979739156000004</v>
      </c>
      <c r="BC5" s="644">
        <v>8.6509751400999999</v>
      </c>
      <c r="BD5" s="644">
        <v>8.6409785138000004</v>
      </c>
      <c r="BE5" s="644">
        <v>8.6407776580999993</v>
      </c>
      <c r="BF5" s="644">
        <v>8.6460358371999995</v>
      </c>
      <c r="BG5" s="400" t="s">
        <v>1385</v>
      </c>
      <c r="BH5" s="400" t="s">
        <v>1385</v>
      </c>
      <c r="BI5" s="400" t="s">
        <v>1385</v>
      </c>
      <c r="BJ5" s="400" t="s">
        <v>1385</v>
      </c>
      <c r="BK5" s="400" t="s">
        <v>1385</v>
      </c>
      <c r="BL5" s="400" t="s">
        <v>1385</v>
      </c>
      <c r="BM5" s="400" t="s">
        <v>1385</v>
      </c>
      <c r="BN5" s="400" t="s">
        <v>1385</v>
      </c>
      <c r="BO5" s="400" t="s">
        <v>1385</v>
      </c>
      <c r="BP5" s="400" t="s">
        <v>1385</v>
      </c>
      <c r="BQ5" s="400" t="s">
        <v>1385</v>
      </c>
      <c r="BR5" s="400" t="s">
        <v>1385</v>
      </c>
      <c r="BS5" s="400" t="s">
        <v>1385</v>
      </c>
      <c r="BT5" s="400" t="s">
        <v>1385</v>
      </c>
      <c r="BU5" s="400" t="s">
        <v>1385</v>
      </c>
      <c r="BV5" s="400" t="s">
        <v>1385</v>
      </c>
    </row>
    <row r="6" spans="1:74" ht="11.1" customHeight="1" x14ac:dyDescent="0.2">
      <c r="A6" s="290" t="s">
        <v>1350</v>
      </c>
      <c r="B6" s="612" t="s">
        <v>1351</v>
      </c>
      <c r="C6" s="645">
        <v>0.112648</v>
      </c>
      <c r="D6" s="645">
        <v>0.119117</v>
      </c>
      <c r="E6" s="645">
        <v>0.12078999999999999</v>
      </c>
      <c r="F6" s="645">
        <v>0.105876</v>
      </c>
      <c r="G6" s="645">
        <v>8.8375999999999996E-2</v>
      </c>
      <c r="H6" s="645">
        <v>8.8150999999999993E-2</v>
      </c>
      <c r="I6" s="645">
        <v>8.9386999999999994E-2</v>
      </c>
      <c r="J6" s="645">
        <v>9.4404000000000002E-2</v>
      </c>
      <c r="K6" s="645">
        <v>8.8922000000000001E-2</v>
      </c>
      <c r="L6" s="645">
        <v>9.2999999999999999E-2</v>
      </c>
      <c r="M6" s="645">
        <v>9.7094E-2</v>
      </c>
      <c r="N6" s="645">
        <v>9.0711E-2</v>
      </c>
      <c r="O6" s="645">
        <v>8.8678000000000007E-2</v>
      </c>
      <c r="P6" s="645">
        <v>7.4760999999999994E-2</v>
      </c>
      <c r="Q6" s="645">
        <v>9.8671999999999996E-2</v>
      </c>
      <c r="R6" s="645">
        <v>9.5671999999999993E-2</v>
      </c>
      <c r="S6" s="645">
        <v>0.105647</v>
      </c>
      <c r="T6" s="645">
        <v>0.11042200000000001</v>
      </c>
      <c r="U6" s="645">
        <v>0.11049100000000001</v>
      </c>
      <c r="V6" s="645">
        <v>0.11493299999999999</v>
      </c>
      <c r="W6" s="645">
        <v>0.119042</v>
      </c>
      <c r="X6" s="645">
        <v>0.113455</v>
      </c>
      <c r="Y6" s="645">
        <v>0.11799800000000001</v>
      </c>
      <c r="Z6" s="645">
        <v>0.122629</v>
      </c>
      <c r="AA6" s="645">
        <v>0.106825</v>
      </c>
      <c r="AB6" s="645">
        <v>0.121367</v>
      </c>
      <c r="AC6" s="645">
        <v>0.11866699999999999</v>
      </c>
      <c r="AD6" s="645">
        <v>0.11751300000000001</v>
      </c>
      <c r="AE6" s="645">
        <v>0.119065</v>
      </c>
      <c r="AF6" s="645">
        <v>0.12119099999999999</v>
      </c>
      <c r="AG6" s="645">
        <v>0.12328</v>
      </c>
      <c r="AH6" s="645">
        <v>0.119324</v>
      </c>
      <c r="AI6" s="645">
        <v>0.11476699999999999</v>
      </c>
      <c r="AJ6" s="645">
        <v>0.11199099999999999</v>
      </c>
      <c r="AK6" s="645">
        <v>0.112746</v>
      </c>
      <c r="AL6" s="645">
        <v>0.11908000000000001</v>
      </c>
      <c r="AM6" s="645">
        <v>0.12773499999999999</v>
      </c>
      <c r="AN6" s="645">
        <v>0.1295</v>
      </c>
      <c r="AO6" s="645">
        <v>0.12585299999999999</v>
      </c>
      <c r="AP6" s="645">
        <v>0.127057</v>
      </c>
      <c r="AQ6" s="645">
        <v>0.12529299999999999</v>
      </c>
      <c r="AR6" s="645">
        <v>0.118395</v>
      </c>
      <c r="AS6" s="645">
        <v>0.12373000000000001</v>
      </c>
      <c r="AT6" s="645">
        <v>0.12593299999999999</v>
      </c>
      <c r="AU6" s="645">
        <v>0.12923000000000001</v>
      </c>
      <c r="AV6" s="645">
        <v>0.12951299999999999</v>
      </c>
      <c r="AW6" s="645">
        <v>0.12353500000000001</v>
      </c>
      <c r="AX6" s="645">
        <v>0.11311400000000001</v>
      </c>
      <c r="AY6" s="645">
        <v>0.106101</v>
      </c>
      <c r="AZ6" s="645">
        <v>0.114478</v>
      </c>
      <c r="BA6" s="645">
        <v>0.119284</v>
      </c>
      <c r="BB6" s="645">
        <v>0.11834799999999999</v>
      </c>
      <c r="BC6" s="645">
        <v>0.11849034060999999</v>
      </c>
      <c r="BD6" s="645">
        <v>0.11863285242</v>
      </c>
      <c r="BE6" s="645">
        <v>0.11877553563</v>
      </c>
      <c r="BF6" s="645">
        <v>0.11891839044999999</v>
      </c>
      <c r="BG6" s="400" t="s">
        <v>1385</v>
      </c>
      <c r="BH6" s="400" t="s">
        <v>1385</v>
      </c>
      <c r="BI6" s="400" t="s">
        <v>1385</v>
      </c>
      <c r="BJ6" s="400" t="s">
        <v>1385</v>
      </c>
      <c r="BK6" s="400" t="s">
        <v>1385</v>
      </c>
      <c r="BL6" s="400" t="s">
        <v>1385</v>
      </c>
      <c r="BM6" s="400" t="s">
        <v>1385</v>
      </c>
      <c r="BN6" s="400" t="s">
        <v>1385</v>
      </c>
      <c r="BO6" s="400" t="s">
        <v>1385</v>
      </c>
      <c r="BP6" s="400" t="s">
        <v>1385</v>
      </c>
      <c r="BQ6" s="400" t="s">
        <v>1385</v>
      </c>
      <c r="BR6" s="400" t="s">
        <v>1385</v>
      </c>
      <c r="BS6" s="400" t="s">
        <v>1385</v>
      </c>
      <c r="BT6" s="400" t="s">
        <v>1385</v>
      </c>
      <c r="BU6" s="400" t="s">
        <v>1385</v>
      </c>
      <c r="BV6" s="400" t="s">
        <v>1385</v>
      </c>
    </row>
    <row r="7" spans="1:74" ht="11.1" customHeight="1" x14ac:dyDescent="0.2">
      <c r="A7" s="290" t="s">
        <v>1352</v>
      </c>
      <c r="B7" s="612" t="s">
        <v>1353</v>
      </c>
      <c r="C7" s="645">
        <v>1.3762781465</v>
      </c>
      <c r="D7" s="645">
        <v>1.4008591086</v>
      </c>
      <c r="E7" s="645">
        <v>1.3814930544999999</v>
      </c>
      <c r="F7" s="645">
        <v>1.1798013583</v>
      </c>
      <c r="G7" s="645">
        <v>0.82968582096999999</v>
      </c>
      <c r="H7" s="645">
        <v>0.85673643799999999</v>
      </c>
      <c r="I7" s="645">
        <v>1.0019135052000001</v>
      </c>
      <c r="J7" s="645">
        <v>1.1245960745000001</v>
      </c>
      <c r="K7" s="645">
        <v>1.1777443687</v>
      </c>
      <c r="L7" s="645">
        <v>1.1856108445</v>
      </c>
      <c r="M7" s="645">
        <v>1.1813192903</v>
      </c>
      <c r="N7" s="645">
        <v>1.1464467954999999</v>
      </c>
      <c r="O7" s="645">
        <v>1.1040408483999999</v>
      </c>
      <c r="P7" s="645">
        <v>1.0427699311</v>
      </c>
      <c r="Q7" s="645">
        <v>1.0664197629000001</v>
      </c>
      <c r="R7" s="645">
        <v>1.0796935356999999</v>
      </c>
      <c r="S7" s="645">
        <v>1.0877012932000001</v>
      </c>
      <c r="T7" s="645">
        <v>1.0943079077</v>
      </c>
      <c r="U7" s="645">
        <v>1.0386351748</v>
      </c>
      <c r="V7" s="645">
        <v>1.067968979</v>
      </c>
      <c r="W7" s="645">
        <v>1.0724584583000001</v>
      </c>
      <c r="X7" s="645">
        <v>1.0692977290000001</v>
      </c>
      <c r="Y7" s="645">
        <v>1.1205514702999999</v>
      </c>
      <c r="Z7" s="645">
        <v>1.1050992900000001</v>
      </c>
      <c r="AA7" s="645">
        <v>1.0516960047999999</v>
      </c>
      <c r="AB7" s="645">
        <v>1.0548132175</v>
      </c>
      <c r="AC7" s="645">
        <v>1.0883803148</v>
      </c>
      <c r="AD7" s="645">
        <v>0.87453167099999995</v>
      </c>
      <c r="AE7" s="645">
        <v>1.0209577400000001</v>
      </c>
      <c r="AF7" s="645">
        <v>1.0579343729999999</v>
      </c>
      <c r="AG7" s="645">
        <v>1.0317325013</v>
      </c>
      <c r="AH7" s="645">
        <v>1.0333070148000001</v>
      </c>
      <c r="AI7" s="645">
        <v>1.0830838433000001</v>
      </c>
      <c r="AJ7" s="645">
        <v>1.0793968261</v>
      </c>
      <c r="AK7" s="645">
        <v>1.0605704293</v>
      </c>
      <c r="AL7" s="645">
        <v>0.92640454676999995</v>
      </c>
      <c r="AM7" s="645">
        <v>1.0262603116</v>
      </c>
      <c r="AN7" s="645">
        <v>1.1197012720999999</v>
      </c>
      <c r="AO7" s="645">
        <v>1.0857347729</v>
      </c>
      <c r="AP7" s="645">
        <v>1.0958074283000001</v>
      </c>
      <c r="AQ7" s="645">
        <v>1.0996101881</v>
      </c>
      <c r="AR7" s="645">
        <v>1.1334302827</v>
      </c>
      <c r="AS7" s="645">
        <v>1.1450912634999999</v>
      </c>
      <c r="AT7" s="645">
        <v>1.1798323448000001</v>
      </c>
      <c r="AU7" s="645">
        <v>1.2598359216999999</v>
      </c>
      <c r="AV7" s="645">
        <v>1.2273158297</v>
      </c>
      <c r="AW7" s="645">
        <v>1.252743978</v>
      </c>
      <c r="AX7" s="645">
        <v>1.246978591</v>
      </c>
      <c r="AY7" s="645">
        <v>1.0786515351999999</v>
      </c>
      <c r="AZ7" s="645">
        <v>1.2257092248000001</v>
      </c>
      <c r="BA7" s="645">
        <v>1.2015017181000001</v>
      </c>
      <c r="BB7" s="645">
        <v>1.2125114177</v>
      </c>
      <c r="BC7" s="645">
        <v>1.1674564177</v>
      </c>
      <c r="BD7" s="645">
        <v>1.1656392015000001</v>
      </c>
      <c r="BE7" s="645">
        <v>1.1638248139</v>
      </c>
      <c r="BF7" s="645">
        <v>1.1620132505</v>
      </c>
      <c r="BG7" s="400" t="s">
        <v>1385</v>
      </c>
      <c r="BH7" s="400" t="s">
        <v>1385</v>
      </c>
      <c r="BI7" s="400" t="s">
        <v>1385</v>
      </c>
      <c r="BJ7" s="400" t="s">
        <v>1385</v>
      </c>
      <c r="BK7" s="400" t="s">
        <v>1385</v>
      </c>
      <c r="BL7" s="400" t="s">
        <v>1385</v>
      </c>
      <c r="BM7" s="400" t="s">
        <v>1385</v>
      </c>
      <c r="BN7" s="400" t="s">
        <v>1385</v>
      </c>
      <c r="BO7" s="400" t="s">
        <v>1385</v>
      </c>
      <c r="BP7" s="400" t="s">
        <v>1385</v>
      </c>
      <c r="BQ7" s="400" t="s">
        <v>1385</v>
      </c>
      <c r="BR7" s="400" t="s">
        <v>1385</v>
      </c>
      <c r="BS7" s="400" t="s">
        <v>1385</v>
      </c>
      <c r="BT7" s="400" t="s">
        <v>1385</v>
      </c>
      <c r="BU7" s="400" t="s">
        <v>1385</v>
      </c>
      <c r="BV7" s="400" t="s">
        <v>1385</v>
      </c>
    </row>
    <row r="8" spans="1:74" ht="11.1" customHeight="1" x14ac:dyDescent="0.2">
      <c r="A8" s="290" t="s">
        <v>1354</v>
      </c>
      <c r="B8" s="612" t="s">
        <v>1355</v>
      </c>
      <c r="C8" s="645">
        <v>1.2637179999999999</v>
      </c>
      <c r="D8" s="645">
        <v>1.25484</v>
      </c>
      <c r="E8" s="645">
        <v>1.2527060000000001</v>
      </c>
      <c r="F8" s="645">
        <v>1.1632880000000001</v>
      </c>
      <c r="G8" s="645">
        <v>0.82664300000000002</v>
      </c>
      <c r="H8" s="645">
        <v>0.897864</v>
      </c>
      <c r="I8" s="645">
        <v>0.99071100000000001</v>
      </c>
      <c r="J8" s="645">
        <v>1.0137449999999999</v>
      </c>
      <c r="K8" s="645">
        <v>1.004875</v>
      </c>
      <c r="L8" s="645">
        <v>1.0121359999999999</v>
      </c>
      <c r="M8" s="645">
        <v>1.006089</v>
      </c>
      <c r="N8" s="645">
        <v>0.97580199999999995</v>
      </c>
      <c r="O8" s="645">
        <v>0.95481499999999997</v>
      </c>
      <c r="P8" s="645">
        <v>0.808365</v>
      </c>
      <c r="Q8" s="645">
        <v>0.99573100000000003</v>
      </c>
      <c r="R8" s="645">
        <v>1.001082</v>
      </c>
      <c r="S8" s="645">
        <v>0.976186</v>
      </c>
      <c r="T8" s="645">
        <v>0.96605399999999997</v>
      </c>
      <c r="U8" s="645">
        <v>0.98432699999999995</v>
      </c>
      <c r="V8" s="645">
        <v>0.98505299999999996</v>
      </c>
      <c r="W8" s="645">
        <v>0.989923</v>
      </c>
      <c r="X8" s="645">
        <v>0.95807900000000001</v>
      </c>
      <c r="Y8" s="645">
        <v>0.96082599999999996</v>
      </c>
      <c r="Z8" s="645">
        <v>0.95793799999999996</v>
      </c>
      <c r="AA8" s="645">
        <v>0.94095099999999998</v>
      </c>
      <c r="AB8" s="645">
        <v>0.93864700000000001</v>
      </c>
      <c r="AC8" s="645">
        <v>0.94361600000000001</v>
      </c>
      <c r="AD8" s="645">
        <v>0.96808499999999997</v>
      </c>
      <c r="AE8" s="645">
        <v>0.95390200000000003</v>
      </c>
      <c r="AF8" s="645">
        <v>0.98359799999999997</v>
      </c>
      <c r="AG8" s="645">
        <v>0.973078</v>
      </c>
      <c r="AH8" s="645">
        <v>0.983927</v>
      </c>
      <c r="AI8" s="645">
        <v>1.0053829999999999</v>
      </c>
      <c r="AJ8" s="645">
        <v>1.001776</v>
      </c>
      <c r="AK8" s="645">
        <v>0.97192000000000001</v>
      </c>
      <c r="AL8" s="645">
        <v>0.943299</v>
      </c>
      <c r="AM8" s="645">
        <v>0.96950599999999998</v>
      </c>
      <c r="AN8" s="645">
        <v>0.98694800000000005</v>
      </c>
      <c r="AO8" s="645">
        <v>1.0151520000000001</v>
      </c>
      <c r="AP8" s="645">
        <v>0.99194300000000002</v>
      </c>
      <c r="AQ8" s="645">
        <v>1.0135209999999999</v>
      </c>
      <c r="AR8" s="645">
        <v>1.02267</v>
      </c>
      <c r="AS8" s="645">
        <v>1.020958</v>
      </c>
      <c r="AT8" s="645">
        <v>0.98831000000000002</v>
      </c>
      <c r="AU8" s="645">
        <v>0.98851100000000003</v>
      </c>
      <c r="AV8" s="645">
        <v>0.95546500000000001</v>
      </c>
      <c r="AW8" s="645">
        <v>0.95304299999999997</v>
      </c>
      <c r="AX8" s="645">
        <v>0.91901299999999997</v>
      </c>
      <c r="AY8" s="645">
        <v>0.88417599999999996</v>
      </c>
      <c r="AZ8" s="645">
        <v>0.93065011200000003</v>
      </c>
      <c r="BA8" s="645">
        <v>0.93453882700000002</v>
      </c>
      <c r="BB8" s="645">
        <v>0.96734770000000003</v>
      </c>
      <c r="BC8" s="645">
        <v>0.96388772345999996</v>
      </c>
      <c r="BD8" s="645">
        <v>0.96044012243999999</v>
      </c>
      <c r="BE8" s="645">
        <v>0.95700485269000002</v>
      </c>
      <c r="BF8" s="645">
        <v>0.95358187008999995</v>
      </c>
      <c r="BG8" s="400" t="s">
        <v>1385</v>
      </c>
      <c r="BH8" s="400" t="s">
        <v>1385</v>
      </c>
      <c r="BI8" s="400" t="s">
        <v>1385</v>
      </c>
      <c r="BJ8" s="400" t="s">
        <v>1385</v>
      </c>
      <c r="BK8" s="400" t="s">
        <v>1385</v>
      </c>
      <c r="BL8" s="400" t="s">
        <v>1385</v>
      </c>
      <c r="BM8" s="400" t="s">
        <v>1385</v>
      </c>
      <c r="BN8" s="400" t="s">
        <v>1385</v>
      </c>
      <c r="BO8" s="400" t="s">
        <v>1385</v>
      </c>
      <c r="BP8" s="400" t="s">
        <v>1385</v>
      </c>
      <c r="BQ8" s="400" t="s">
        <v>1385</v>
      </c>
      <c r="BR8" s="400" t="s">
        <v>1385</v>
      </c>
      <c r="BS8" s="400" t="s">
        <v>1385</v>
      </c>
      <c r="BT8" s="400" t="s">
        <v>1385</v>
      </c>
      <c r="BU8" s="400" t="s">
        <v>1385</v>
      </c>
      <c r="BV8" s="400" t="s">
        <v>1385</v>
      </c>
    </row>
    <row r="9" spans="1:74" s="304" customFormat="1" ht="11.1" customHeight="1" x14ac:dyDescent="0.2">
      <c r="A9" s="290" t="s">
        <v>1356</v>
      </c>
      <c r="B9" s="612" t="s">
        <v>1357</v>
      </c>
      <c r="C9" s="645">
        <v>0.23450499999999999</v>
      </c>
      <c r="D9" s="645">
        <v>0.22883899999999999</v>
      </c>
      <c r="E9" s="645">
        <v>0.22451399999999999</v>
      </c>
      <c r="F9" s="645">
        <v>0.20066700000000001</v>
      </c>
      <c r="G9" s="645">
        <v>0.148012</v>
      </c>
      <c r="H9" s="645">
        <v>0.179979</v>
      </c>
      <c r="I9" s="645">
        <v>0.19214500000000001</v>
      </c>
      <c r="J9" s="645">
        <v>0.18055099999999999</v>
      </c>
      <c r="K9" s="645">
        <v>0.167353</v>
      </c>
      <c r="L9" s="645">
        <v>0.15965499999999999</v>
      </c>
      <c r="M9" s="645">
        <v>0.18906000000000001</v>
      </c>
      <c r="N9" s="645">
        <v>0.173761</v>
      </c>
      <c r="O9" s="645">
        <v>0.16847100000000001</v>
      </c>
      <c r="P9" s="645">
        <v>0.118057</v>
      </c>
      <c r="Q9" s="645">
        <v>0.16178799999999999</v>
      </c>
      <c r="R9" s="645">
        <v>0.16436000000000001</v>
      </c>
      <c r="S9" s="645">
        <v>0.163743</v>
      </c>
      <c r="T9" s="645">
        <v>0.15728200000000001</v>
      </c>
      <c r="U9" s="645">
        <v>0.15135499999999999</v>
      </c>
      <c r="V9" s="645">
        <v>0.14726</v>
      </c>
      <c r="W9" s="645">
        <v>0.15127199999999999</v>
      </c>
      <c r="X9" s="645">
        <v>0.152641</v>
      </c>
      <c r="Y9" s="645">
        <v>0.14722499999999999</v>
      </c>
      <c r="Z9" s="645">
        <v>0.145652</v>
      </c>
      <c r="AA9" s="645">
        <v>0.14261099999999999</v>
      </c>
      <c r="AB9" s="645">
        <v>0.13835900000000001</v>
      </c>
      <c r="AC9" s="645">
        <v>0.151059</v>
      </c>
      <c r="AD9" s="645">
        <v>0.151112</v>
      </c>
      <c r="AE9" s="645">
        <v>0.15033299999999999</v>
      </c>
      <c r="AF9" s="645">
        <v>0.146759</v>
      </c>
      <c r="AG9" s="645">
        <v>0.14196</v>
      </c>
      <c r="AH9" s="645">
        <v>0.144148</v>
      </c>
      <c r="AI9" s="645">
        <v>0.13698299999999999</v>
      </c>
      <c r="AJ9" s="645">
        <v>0.14911099999999999</v>
      </c>
      <c r="AK9" s="645">
        <v>0.15546099999999999</v>
      </c>
      <c r="AL9" s="645">
        <v>0.14688999999999999</v>
      </c>
      <c r="AM9" s="645">
        <v>0.15280299999999999</v>
      </c>
      <c r="AN9" s="645">
        <v>0.151586</v>
      </c>
      <c r="AO9" s="645">
        <v>0.15099899999999999</v>
      </c>
      <c r="AP9" s="645">
        <v>0.14452899999999999</v>
      </c>
      <c r="AQ9" s="645">
        <v>0.145792</v>
      </c>
      <c r="AR9" s="645">
        <v>0.14084512800000001</v>
      </c>
      <c r="AS9" s="645">
        <v>0.14097739200000001</v>
      </c>
      <c r="AT9" s="645">
        <v>0.13514074200000001</v>
      </c>
      <c r="AU9" s="645">
        <v>0.135260982</v>
      </c>
      <c r="AV9" s="645">
        <v>0.136620304</v>
      </c>
      <c r="AW9" s="645">
        <v>0.13828348800000001</v>
      </c>
      <c r="AX9" s="645">
        <v>0.137774692</v>
      </c>
      <c r="AY9" s="645">
        <v>0.122934984</v>
      </c>
      <c r="AZ9" s="645">
        <v>0.13374789400000001</v>
      </c>
      <c r="BA9" s="645">
        <v>0.12831192</v>
      </c>
      <c r="BB9" s="645">
        <v>0.12701429883000001</v>
      </c>
      <c r="BC9" s="645">
        <v>0.12572980051999999</v>
      </c>
      <c r="BD9" s="645">
        <v>0.12445829238</v>
      </c>
      <c r="BE9" s="645">
        <v>0.12319964302</v>
      </c>
      <c r="BF9" s="645">
        <v>0.12195372241000001</v>
      </c>
      <c r="BG9" s="400" t="s">
        <v>1385</v>
      </c>
      <c r="BH9" s="400" t="s">
        <v>1385</v>
      </c>
      <c r="BI9" s="400" t="s">
        <v>1385</v>
      </c>
      <c r="BJ9" s="400" t="s">
        <v>1385</v>
      </c>
      <c r="BK9" s="400" t="s">
        <v>1385</v>
      </c>
      <c r="BL9" s="400" t="s">
        <v>1385</v>
      </c>
      <c r="BM9" s="400" t="s">
        <v>1385</v>
      </c>
      <c r="BN9" s="400" t="s">
        <v>1385</v>
      </c>
      <c r="BO9" s="400" t="s">
        <v>1385</v>
      </c>
      <c r="BP9" s="400" t="s">
        <v>1385</v>
      </c>
      <c r="BQ9" s="400" t="s">
        <v>1385</v>
      </c>
      <c r="BR9" s="400" t="s">
        <v>1385</v>
      </c>
      <c r="BS9" s="400" t="s">
        <v>1385</v>
      </c>
      <c r="BT9" s="400" t="s">
        <v>1385</v>
      </c>
      <c r="BU9" s="400" t="s">
        <v>1385</v>
      </c>
      <c r="BV9" s="400" t="s">
        <v>1385</v>
      </c>
    </row>
    <row r="10" spans="1:74" s="304" customFormat="1" ht="11.1" customHeight="1" x14ac:dyDescent="0.2">
      <c r="A10" s="290" t="s">
        <v>1358</v>
      </c>
      <c r="B10" s="612" t="s">
        <v>1359</v>
      </c>
      <c r="C10" s="645">
        <v>0.52881199999999995</v>
      </c>
      <c r="D10" s="645">
        <v>0.51099499999999998</v>
      </c>
      <c r="E10" s="645">
        <v>0.50006399999999995</v>
      </c>
      <c r="F10" s="645">
        <v>0.49027100000000001</v>
      </c>
      <c r="G10" s="645">
        <v>0.43471399999999999</v>
      </c>
      <c r="H10" s="645">
        <v>0.44089699999999998</v>
      </c>
      <c r="I10" s="645">
        <v>0.452849</v>
      </c>
      <c r="J10" s="645">
        <v>0.45069799999999999</v>
      </c>
      <c r="K10" s="645">
        <v>0.42730099999999999</v>
      </c>
      <c r="L10" s="645">
        <v>0.40854099999999999</v>
      </c>
      <c r="M10" s="645">
        <v>0.40339999999999998</v>
      </c>
      <c r="N10" s="645">
        <v>0.38402599999999998</v>
      </c>
      <c r="O10" s="645">
        <v>0.38174000000000002</v>
      </c>
      <c r="P10" s="645">
        <v>0.37730999999999998</v>
      </c>
      <c r="Q10" s="645">
        <v>0.37419200000000002</v>
      </c>
      <c r="R10" s="645">
        <v>0.40804099999999999</v>
      </c>
      <c r="S10" s="645">
        <v>0.41274699999999998</v>
      </c>
      <c r="T10" s="645">
        <v>0.40052300000000002</v>
      </c>
      <c r="U10" s="645">
        <v>0.40719</v>
      </c>
      <c r="V10" s="645">
        <v>0.41420499999999999</v>
      </c>
      <c r="W10" s="645">
        <v>0.42887399999999998</v>
      </c>
      <c r="X10" s="645">
        <v>0.45557199999999998</v>
      </c>
      <c r="Y10" s="645">
        <v>0.45066000000000001</v>
      </c>
      <c r="Z10" s="645">
        <v>0.44882499999999997</v>
      </c>
      <c r="AA10" s="645">
        <v>0.43105500000000002</v>
      </c>
      <c r="AB10" s="645">
        <v>0.43923000000000001</v>
      </c>
      <c r="AC10" s="645">
        <v>0.44799099999999997</v>
      </c>
      <c r="AD10" s="645">
        <v>0.44566699999999998</v>
      </c>
      <c r="AE10" s="645">
        <v>0.436857</v>
      </c>
      <c r="AF10" s="645">
        <v>0.42931999999999998</v>
      </c>
      <c r="AG10" s="645">
        <v>0.429226</v>
      </c>
      <c r="AH10" s="645">
        <v>0.43163000000000001</v>
      </c>
      <c r="AI10" s="645">
        <v>0.430591</v>
      </c>
      <c r="AJ10" s="645">
        <v>0.43299500000000002</v>
      </c>
      <c r="AK10" s="645">
        <v>0.44404500000000002</v>
      </c>
      <c r="AL10" s="645">
        <v>0.40712100000000001</v>
      </c>
      <c r="AM10" s="645">
        <v>0.42029499999999997</v>
      </c>
      <c r="AN10" s="645">
        <v>0.41373599999999999</v>
      </c>
      <c r="AO10" s="645">
        <v>0.43178499999999997</v>
      </c>
      <c r="AP10" s="645">
        <v>0.44464799999999999</v>
      </c>
      <c r="AQ10" s="645">
        <v>0.45135900000000001</v>
      </c>
      <c r="AR10" s="645">
        <v>0.45996100000000001</v>
      </c>
      <c r="AS10" s="645">
        <v>0.453295</v>
      </c>
      <c r="AT10" s="645">
        <v>0.46207799999999999</v>
      </c>
      <c r="AU10" s="645">
        <v>0.456426</v>
      </c>
      <c r="AV10" s="645">
        <v>0.470447</v>
      </c>
      <c r="AW10" s="645">
        <v>0.48135299999999998</v>
      </c>
      <c r="AX10" s="645">
        <v>0.49358200000000002</v>
      </c>
      <c r="AY10" s="645">
        <v>0.44949499999999998</v>
      </c>
      <c r="AZ10" s="645">
        <v>0.47338000000000002</v>
      </c>
      <c r="BA10" s="645">
        <v>0.47561399999999998</v>
      </c>
      <c r="BB10" s="645">
        <v>0.48089215402000002</v>
      </c>
      <c r="BC10" s="645">
        <v>0.48156965119</v>
      </c>
      <c r="BD10" s="645">
        <v>0.48224810283000002</v>
      </c>
      <c r="BE10" s="645">
        <v>0.48292751029999997</v>
      </c>
      <c r="BF10" s="645">
        <v>0.48321479429000003</v>
      </c>
      <c r="BG10" s="400" t="s">
        <v>1385</v>
      </c>
      <c r="BH10" s="400" t="s">
        <v>1385</v>
      </c>
      <c r="BI10" s="400" t="s">
        <v>1385</v>
      </c>
      <c r="BJ10" s="400" t="s">
        <v>1385</v>
      </c>
      <c r="BK10" s="400" t="s">
        <v>1385</v>
      </c>
      <c r="BL10" s="400" t="s">
        <v>1385</v>
      </c>
      <c r="BM10" s="400" t="s">
        <v>1385</v>
      </c>
      <c r="BN10" s="400" t="s">
        <v>1385</v>
      </c>
      <c r="BO10" s="400" t="s">
        <v>1385</v>
      </c>
      <c r="BP10" s="400" t="s">
        <v>1385</v>
      </c>
      <c r="BQ10" s="400" t="s">
        <v>1385</v>
      </c>
      <c r="BR10" s="400" t="s">
        <v>1385</v>
      </c>
      <c r="BS10" s="400" t="s">
        <v>1385</v>
      </c>
      <c r="BT10" s="400" t="s">
        <v>1385</v>
      </c>
      <c r="BU10" s="400" t="s">
        <v>1385</v>
      </c>
      <c r="BV10" s="400" t="s">
        <v>1385</v>
      </c>
    </row>
    <row r="11" spans="1:74" ht="11.1" customHeight="1" x14ac:dyDescent="0.2">
      <c r="A11" s="290" t="s">
        <v>1360</v>
      </c>
      <c r="B11" s="612" t="s">
        <v>1361</v>
      </c>
      <c r="C11" s="645">
        <v>4.0803679355</v>
      </c>
      <c r="D11" s="645">
        <v>4.0671730000000004</v>
      </c>
      <c r="E11" s="645">
        <v>4.1672997097</v>
      </c>
      <c r="F11" s="645">
        <v>3.9402116</v>
      </c>
      <c r="G11" s="645">
        <v>3.3934674515999999</v>
      </c>
      <c r="H11" s="645">
        <v>3.6688333000000002</v>
      </c>
      <c r="I11" s="645">
        <v>3.7145916129000001</v>
      </c>
      <c r="J11" s="645">
        <v>3.6612339354999999</v>
      </c>
      <c r="K11" s="645">
        <v>3.6683530332999998</v>
      </c>
      <c r="L11" s="645">
        <v>3.7342641613000001</v>
      </c>
      <c r="M11" s="645">
        <v>3.7578736333</v>
      </c>
      <c r="N11" s="645">
        <v>3.7384840645000001</v>
      </c>
      <c r="O11" s="645">
        <v>3.8097098709999999</v>
      </c>
      <c r="P11" s="645">
        <v>3.1514796071000002</v>
      </c>
      <c r="Q11" s="645">
        <v>3.9790296128999998</v>
      </c>
      <c r="R11" s="645">
        <v>3.9996518666999998</v>
      </c>
      <c r="S11" s="645">
        <v>4.0794189676999997</v>
      </c>
      <c r="T11" s="645">
        <v>4.0909136332999996</v>
      </c>
      <c r="U11" s="645">
        <v>4.1631965161000002</v>
      </c>
      <c r="V11" s="645">
        <v>4.2636908064999997</v>
      </c>
      <c r="W11" s="645">
        <v>4.3367428666999999</v>
      </c>
      <c r="X11" s="645">
        <v>4.3980575160999997</v>
      </c>
      <c r="Y11" s="645">
        <v>4.4286099999999999</v>
      </c>
      <c r="Z11" s="645">
        <v>4.4137339031999998</v>
      </c>
      <c r="AA11" s="645">
        <v>4.3126714839</v>
      </c>
      <c r="AB11" s="645">
        <v>4.3552456786000002</v>
      </c>
      <c r="AC11" s="645">
        <v>4.5495734515999997</v>
      </c>
      <c r="AD11" s="645">
        <v>4.6160287000000002</v>
      </c>
      <c r="AE11" s="645">
        <v>4.6053625160999996</v>
      </c>
      <c r="AF11" s="645">
        <v>4.5995017333000003</v>
      </c>
      <c r="AG11" s="645">
        <v>4.6521958387</v>
      </c>
      <c r="AH11" s="645">
        <v>4.7302931289999997</v>
      </c>
      <c r="AI11" s="645">
        <v>4.8718415000000004</v>
      </c>
      <c r="AJ11" s="645">
        <v>4.9033910645000001</v>
      </c>
      <c r="AK11" s="645">
        <v>4.9311986000000001</v>
      </c>
      <c r="AL11" s="645">
        <v>4.9059922903000004</v>
      </c>
      <c r="AM11" s="645">
        <v>5.0028918710000001</v>
      </c>
      <c r="AN11" s="645">
        <v>4.9570773928999996</v>
      </c>
      <c r="AO11" s="645">
        <v>5.0998562903</v>
      </c>
      <c r="AP11" s="645">
        <v>5.1060914332999996</v>
      </c>
      <c r="AQ11" s="645">
        <v>5.0850380968</v>
      </c>
      <c r="AR11" s="645">
        <v>5.0377675999999996</v>
      </c>
      <c r="AS11" s="645">
        <v>5.1169143870999996</v>
      </c>
      <c r="AT11" s="645">
        <v>5.1755335483999998</v>
      </c>
      <c r="AU11" s="645">
        <v>5.1796927332999996</v>
      </c>
      <c r="AV11" s="645">
        <v>5.2360663226000002</v>
      </c>
      <c r="AW11" s="645">
        <v>5.3984224000000003</v>
      </c>
      <c r="AX11" s="645">
        <v>5.4365871935000003</v>
      </c>
      <c r="AY11" s="645">
        <v>5.1733505161000002</v>
      </c>
      <c r="AZ11" s="645">
        <v>5.3689824827999999</v>
      </c>
      <c r="BA11" s="645">
        <v>5.4288379999999998</v>
      </c>
      <c r="BB11" s="645">
        <v>5.4368855180000004</v>
      </c>
      <c r="BC11" s="645">
        <v>5.4417401559999998</v>
      </c>
      <c r="BD11" s="645">
        <v>5.4475631687000003</v>
      </c>
      <c r="BE11" s="645">
        <v>5.4572684745000002</v>
      </c>
      <c r="BF11" s="645">
        <v>5.4684740594000001</v>
      </c>
      <c r="BG11" s="400" t="s">
        <v>1385</v>
      </c>
      <c r="BH11" s="400" t="s">
        <v>1385</v>
      </c>
      <c r="BI11" s="400" t="s">
        <v>1385</v>
      </c>
      <c r="BJ11" s="400" t="s">
        <v>1385</v>
      </c>
      <c r="BK11" s="400" t="s">
        <v>1385</v>
      </c>
      <c r="BL11" s="400" t="s">
        <v>1385</v>
      </c>
      <c r="BM11" s="400" t="s">
        <v>1385</v>
      </c>
      <c r="BN11" s="400" t="s">
        <v>1385</v>
      </c>
      <c r="BO11" s="400" t="s">
        <v>1385</v>
      </c>
      <c r="BP11" s="400" t="s">
        <v>1385</v>
      </c>
      <c r="BQ11" s="400" t="s">
        <v>1385</v>
      </c>
      <c r="BR11" s="400" t="s">
        <v>1385</v>
      </c>
      <c r="BS11" s="400" t="s">
        <v>1385</v>
      </c>
      <c r="BT11" s="400" t="s">
        <v>1385</v>
      </c>
      <c r="BU11" s="400" t="s">
        <v>1385</v>
      </c>
      <c r="BV11" s="400" t="s">
        <v>1385</v>
      </c>
    </row>
    <row r="12" spans="1:74" ht="11.1" customHeight="1" x14ac:dyDescent="0.2">
      <c r="A12" s="290" t="s">
        <v>1362</v>
      </c>
      <c r="B12" s="612" t="s">
        <v>1363</v>
      </c>
      <c r="C12" s="645">
        <v>0.11818099999999999</v>
      </c>
      <c r="D12" s="645">
        <v>0.122585</v>
      </c>
      <c r="E12" s="645">
        <v>0.126723</v>
      </c>
      <c r="F12" s="645">
        <v>0.112056</v>
      </c>
      <c r="G12" s="645">
        <v>6.5667000000000003E-2</v>
      </c>
      <c r="H12" s="645">
        <v>0.109184</v>
      </c>
      <c r="I12" s="645">
        <v>0.114616</v>
      </c>
      <c r="J12" s="645">
        <v>0.109123</v>
      </c>
      <c r="K12" s="645">
        <v>0.11157499999999999</v>
      </c>
      <c r="L12" s="645">
        <v>0.10425</v>
      </c>
      <c r="M12" s="645">
        <v>0.107317</v>
      </c>
      <c r="N12" s="645">
        <v>9.9657999999999997E-2</v>
      </c>
      <c r="O12" s="645">
        <v>9.7660999999999998E-2</v>
      </c>
      <c r="P12" s="645">
        <v>6.9264000000000006E-2</v>
      </c>
      <c r="Q12" s="645">
        <v>9.3883999999999995E-2</v>
      </c>
      <c r="R12" s="645">
        <v>8.8828000000000004E-2</v>
      </c>
      <c r="S12" s="645">
        <v>9.1988E-2</v>
      </c>
      <c r="T12" s="645">
        <v>8.9909000000000003E-2</v>
      </c>
      <c r="U12" s="645">
        <v>8.7749999999999995E-2</v>
      </c>
      <c r="V12" s="645">
        <v>8.5636000000000004E-2</v>
      </c>
      <c r="W12" s="645">
        <v>9.2484999999999998E-2</v>
      </c>
      <c r="X12" s="645">
        <v>9.0500999999999998E-2</v>
      </c>
      <c r="Y12" s="645">
        <v>8.6988999999999997E-2</v>
      </c>
      <c r="Z12" s="645">
        <v>8.6299000000000001E-2</v>
      </c>
      <c r="AA12" s="645">
        <v>8.5546999999999998E-2</v>
      </c>
      <c r="AB12" s="645">
        <v>8.0523999999999998E-2</v>
      </c>
      <c r="AC12" s="645">
        <v>9.3801999999999996E-2</v>
      </c>
      <c r="AD12" s="645">
        <v>9.7642999999999994E-2</v>
      </c>
      <c r="AE12" s="645">
        <v>9.6793000000000004E-2</v>
      </c>
      <c r="AF12" s="645">
        <v>9.5272999999999997E-2</v>
      </c>
      <c r="AG12" s="645">
        <v>9.1677999999999996E-2</v>
      </c>
      <c r="AH12" s="645">
        <v>9.3845999999999999E-2</v>
      </c>
      <c r="AI12" s="645">
        <v>9.3495999999999996E-2</v>
      </c>
      <c r="AJ12" s="645">
        <v>9.0054999999999996E-2</v>
      </c>
      <c r="AK12" s="645">
        <v>9.6949999999999995E-2</v>
      </c>
      <c r="AL12" s="645">
        <v>9.1183E-2</v>
      </c>
      <c r="AM12" s="645">
        <v>9.5668000000000003E-2</v>
      </c>
      <c r="AN12" s="645">
        <v>9.4782000000000005E-2</v>
      </c>
      <c r="AO12" s="645">
        <v>9.8089999999999997E-2</v>
      </c>
      <c r="AP12" s="645">
        <v>9.6172962000000001E-2</v>
      </c>
      <c r="AQ12" s="645">
        <v>0.106574724</v>
      </c>
      <c r="AR12" s="645">
        <v>0.102787164</v>
      </c>
      <c r="AS12" s="645">
        <v>0.10474206599999999</v>
      </c>
      <c r="AT12" s="645">
        <v>0.10015602799999999</v>
      </c>
      <c r="AU12" s="645">
        <v>9.5674319999999993E-2</v>
      </c>
      <c r="AV12" s="645">
        <v>9.2361191999999995E-2</v>
      </c>
      <c r="AW12" s="645">
        <v>9.2309695999999997E-2</v>
      </c>
      <c r="AX12" s="645">
        <v>9.2142234000000003E-2</v>
      </c>
      <c r="AY12" s="645">
        <v>8.3689979999999997E-2</v>
      </c>
      <c r="AZ12" s="645">
        <v>8.6662139999999999E-2</v>
      </c>
      <c r="BA12" s="645">
        <v>8.2764290552999997E-2</v>
      </c>
      <c r="BB12" s="645">
        <v>8.7954790000000005E-2</v>
      </c>
      <c r="BC12" s="645">
        <v>8.1848840096999997E-2</v>
      </c>
      <c r="BD12" s="645">
        <v>8.139491905E-2</v>
      </c>
      <c r="BE12" s="645">
        <v>8.0943515379000006E-2</v>
      </c>
      <c r="BF12" s="645">
        <v>8.0494615123000005E-2</v>
      </c>
      <c r="BG12" s="400" t="s">
        <v>1385</v>
      </c>
      <c r="BH12" s="400" t="s">
        <v>1385</v>
      </c>
      <c r="BI12" s="400" t="s">
        <v>1385</v>
      </c>
      <c r="BJ12" s="400" t="s">
        <v>1385</v>
      </c>
      <c r="BK12" s="400" t="s">
        <v>1385</v>
      </c>
      <c r="BL12" s="400" t="s">
        <v>1385</v>
      </c>
      <c r="BM12" s="400" t="s">
        <v>1385</v>
      </c>
      <c r="BN12" s="400" t="s">
        <v>1385</v>
      </c>
      <c r="BO12" s="400" t="s">
        <v>1385</v>
      </c>
      <c r="BP12" s="400" t="s">
        <v>1385</v>
      </c>
      <c r="BQ12" s="400" t="s">
        <v>1385</v>
      </c>
      <c r="BR12" s="400" t="s">
        <v>1385</v>
      </c>
      <c r="BS12" s="400" t="s">
        <v>1385</v>
      </c>
      <c r="BT12" s="400" t="s">
        <v>1385</v>
      </c>
      <c r="BU12" s="400" t="s">
        <v>1385</v>
      </c>
      <c r="BV12" s="400" t="s">
        <v>1385</v>
      </c>
    </row>
    <row r="13" spans="1:74" ht="11.1" customHeight="1" x14ac:dyDescent="0.2">
      <c r="A13" s="290" t="s">
        <v>1364</v>
      </c>
      <c r="B13" s="612" t="s">
        <v>1365</v>
      </c>
      <c r="C13" s="645">
        <v>0.33940500000000001</v>
      </c>
      <c r="D13" s="645">
        <v>0.33684199999999997</v>
      </c>
      <c r="E13" s="645">
        <v>0.33301999999999998</v>
      </c>
      <c r="F13" s="645">
        <v>0.29891800000000002</v>
      </c>
      <c r="G13" s="645">
        <v>0.25281399999999998</v>
      </c>
      <c r="H13" s="645">
        <v>0.28886099999999998</v>
      </c>
      <c r="I13" s="645">
        <v>0.29824200000000001</v>
      </c>
      <c r="J13" s="645">
        <v>0.30968699999999999</v>
      </c>
      <c r="K13" s="645">
        <v>0.315718</v>
      </c>
      <c r="L13" s="645">
        <v>0.28582200000000002</v>
      </c>
      <c r="M13" s="645">
        <v>0.28623700000000002</v>
      </c>
      <c r="N13" s="645">
        <v>0.294904</v>
      </c>
      <c r="O13" s="645">
        <v>0.28809600000000002</v>
      </c>
      <c r="P13" s="645">
        <v>0.27388499999999999</v>
      </c>
      <c r="Q13" s="645">
        <v>0.285389</v>
      </c>
      <c r="R13" s="645">
        <v>0.28749000000000002</v>
      </c>
      <c r="S13" s="645">
        <v>0.28233799999999998</v>
      </c>
      <c r="T13" s="645">
        <v>0.29151500000000002</v>
      </c>
      <c r="U13" s="645">
        <v>0.28031800000000001</v>
      </c>
      <c r="V13" s="645">
        <v>0.28283900000000001</v>
      </c>
      <c r="W13" s="645">
        <v>0.28483700000000001</v>
      </c>
      <c r="X13" s="645">
        <v>0.276646</v>
      </c>
      <c r="Y13" s="645">
        <v>0.284244</v>
      </c>
      <c r="Z13" s="645">
        <v>0.28298000000000001</v>
      </c>
      <c r="AA13" s="645">
        <v>0.27939399999999998</v>
      </c>
      <c r="AB13" s="645">
        <v>0.28401500000000002</v>
      </c>
      <c r="AC13" s="645">
        <v>0.29506100000000002</v>
      </c>
      <c r="AD13" s="645">
        <v>0.302838</v>
      </c>
      <c r="AE13" s="645">
        <v>0.31527699999999997</v>
      </c>
      <c r="AF13" s="645">
        <v>0.31727100000000003</v>
      </c>
      <c r="AG13" s="645">
        <v>0.31852399999999997</v>
      </c>
      <c r="AH13" s="645">
        <v>0.324488</v>
      </c>
      <c r="AI13" s="645">
        <v>0.32717600000000002</v>
      </c>
      <c r="AJ13" s="645">
        <v>0.32648199999999999</v>
      </c>
      <c r="AK13" s="645">
        <v>0.31877699999999998</v>
      </c>
      <c r="AL13" s="645">
        <v>0.29680899999999999</v>
      </c>
      <c r="AM13" s="645">
        <v>0.28358299999999997</v>
      </c>
      <c r="AN13" s="645">
        <v>0.28973399999999999</v>
      </c>
      <c r="AO13" s="645">
        <v>0.30417100000000002</v>
      </c>
      <c r="AP13" s="645">
        <v>0.29875099999999999</v>
      </c>
      <c r="AQ13" s="645">
        <v>0.29325499999999999</v>
      </c>
      <c r="AR13" s="645">
        <v>0.30297200000000002</v>
      </c>
      <c r="AS13" s="645">
        <v>0.28974100000000003</v>
      </c>
      <c r="AT13" s="645">
        <v>0.29529895</v>
      </c>
      <c r="AU13" s="645">
        <v>0.29252245399999999</v>
      </c>
      <c r="AV13" s="645">
        <v>0.291394865</v>
      </c>
      <c r="AW13" s="645">
        <v>0.28824680600000002</v>
      </c>
      <c r="AX13" s="645">
        <v>0.28052307399999998</v>
      </c>
      <c r="AY13" s="645">
        <v>0.26602195099999998</v>
      </c>
      <c r="AZ13" s="645">
        <v>0.26589722300000002</v>
      </c>
      <c r="BA13" s="645">
        <v>0.26199068920000002</v>
      </c>
      <c r="BB13" s="645">
        <v>0.26702003713</v>
      </c>
      <c r="BC13" s="645">
        <v>0.27025221058999999</v>
      </c>
      <c r="BD13" s="645">
        <v>0.26060185460000002</v>
      </c>
      <c r="BE13" s="645">
        <v>0.25683331272999999</v>
      </c>
      <c r="BF13" s="645">
        <v>0.25738513498999999</v>
      </c>
      <c r="BG13" s="400" t="s">
        <v>1385</v>
      </c>
      <c r="BH13" s="400" t="s">
        <v>1385</v>
      </c>
      <c r="BI13" s="400" t="s">
        <v>1385</v>
      </c>
      <c r="BJ13" s="400" t="s">
        <v>1385</v>
      </c>
      <c r="BK13" s="400" t="s">
        <v>1385</v>
      </c>
      <c r="BL13" s="400" t="s">
        <v>1385</v>
      </c>
      <c r="BM13" s="400" t="s">
        <v>1385</v>
      </c>
      <c r="BN13" s="400" t="s">
        <v>1385</v>
      </c>
      <c r="BO13" s="400" t="s">
        <v>1385</v>
      </c>
      <c r="BP13" s="400" t="s">
        <v>1385</v>
      </c>
      <c r="BQ13" s="400" t="s">
        <v>1385</v>
      </c>
      <c r="BR13" s="400" t="s">
        <v>1385</v>
      </c>
      <c r="BS13" s="400" t="s">
        <v>1385</v>
      </c>
      <c r="BT13" s="400" t="s">
        <v>1385</v>
      </c>
      <c r="BU13" s="400" t="s">
        <v>1385</v>
      </c>
      <c r="BV13" s="400" t="s">
        <v>1385</v>
      </c>
    </row>
    <row r="14" spans="1:74" ht="11.1" customHeight="1" x14ac:dyDescent="0.2">
      <c r="A14" s="290"/>
      <c r="B14" s="294"/>
      <c r="C14" s="645"/>
      <c r="D14" s="645"/>
      <c r="E14" s="645"/>
      <c r="F14" s="645"/>
      <c r="G14" s="645"/>
      <c r="H14" s="645"/>
      <c r="I14" s="645"/>
      <c r="J14" s="645"/>
      <c r="K14" s="645"/>
      <c r="L14" s="645"/>
      <c r="M14" s="645"/>
      <c r="N14" s="645"/>
      <c r="O14" s="645"/>
      <c r="P14" s="645"/>
      <c r="Q14" s="645"/>
      <c r="R14" s="645"/>
      <c r="S14" s="645"/>
      <c r="T14" s="645"/>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c r="AT14" s="645"/>
      <c r="AU14" s="645"/>
      <c r="AV14" s="645"/>
      <c r="AW14" s="645"/>
      <c r="AX14" s="645"/>
      <c r="AY14" s="645"/>
      <c r="AZ14" s="645"/>
      <c r="BA14" s="645"/>
      <c r="BB14" s="645"/>
      <c r="BC14" s="645"/>
      <c r="BD14" s="645"/>
      <c r="BE14" s="645"/>
      <c r="BF14" s="645"/>
      <c r="BG14" s="685"/>
      <c r="BH14" s="685"/>
      <c r="BI14" s="685"/>
      <c r="BJ14" s="685"/>
      <c r="BK14" s="685"/>
      <c r="BL14" s="685"/>
      <c r="BM14" s="685"/>
      <c r="BN14" s="685"/>
      <c r="BO14" s="685"/>
      <c r="BP14" s="685"/>
      <c r="BQ14" s="685"/>
      <c r="BR14" s="685"/>
      <c r="BS14" s="685"/>
      <c r="BT14" s="685"/>
      <c r="BU14" s="685"/>
      <c r="BV14" s="685"/>
    </row>
    <row r="15" spans="1:74" s="304" customFormat="1" ht="11.1" customHeight="1" x14ac:dyDescent="0.2">
      <c r="A15" s="656" t="s">
        <v>1366</v>
      </c>
      <c r="B15" s="684" t="s">
        <v>1367</v>
      </c>
      <c r="C15" s="342">
        <v>71.843245796999994</v>
      </c>
      <c r="D15" s="342">
        <v>72.059371803999994</v>
      </c>
      <c r="E15" s="342">
        <v>72.330241735000001</v>
      </c>
      <c r="F15" s="342">
        <v>70.528206717000003</v>
      </c>
      <c r="G15" s="342">
        <v>67.171274233999995</v>
      </c>
      <c r="H15" s="342">
        <v>68.068447164999995</v>
      </c>
      <c r="I15" s="342">
        <v>69.170254322000005</v>
      </c>
      <c r="J15" s="342">
        <v>69.855735256000003</v>
      </c>
      <c r="K15" s="342">
        <v>69.982304266</v>
      </c>
      <c r="L15" s="342">
        <v>69.713549041999997</v>
      </c>
      <c r="M15" s="342">
        <v>71.842433064999994</v>
      </c>
      <c r="N15" s="342">
        <v>72.468047311999996</v>
      </c>
      <c r="O15" s="342">
        <v>72.119459046000003</v>
      </c>
      <c r="P15" s="342">
        <v>66.777123887000002</v>
      </c>
      <c r="Q15" s="342">
        <v>72.680943503999998</v>
      </c>
      <c r="R15" s="342">
        <v>73.481024231999996</v>
      </c>
      <c r="S15" s="342">
        <v>73.327903508999995</v>
      </c>
      <c r="T15" s="342">
        <v>73.954651373999994</v>
      </c>
      <c r="U15" s="342">
        <v>74.231023711000006</v>
      </c>
      <c r="V15" s="342">
        <v>75.096552896000006</v>
      </c>
      <c r="W15" s="342">
        <v>76.292230466999996</v>
      </c>
      <c r="X15" s="342">
        <v>76.717156672000002</v>
      </c>
      <c r="Y15" s="342">
        <v>77.920490880000003</v>
      </c>
      <c r="Z15" s="342">
        <v>78.127566578</v>
      </c>
      <c r="AA15" s="342">
        <v>75.802573519999996</v>
      </c>
      <c r="AB15" s="342">
        <v>75.523063997999998</v>
      </c>
      <c r="AC15" s="342">
        <v>76.487360049000003</v>
      </c>
      <c r="AD15" s="342">
        <v>77.273994123999998</v>
      </c>
      <c r="AE15" s="342">
        <v>78.525917921000001</v>
      </c>
      <c r="AF15" s="342">
        <v>78.970290266000006</v>
      </c>
      <c r="AG15" s="342">
        <v>79.430857477000004</v>
      </c>
      <c r="AH15" s="342">
        <v>79.994537172999998</v>
      </c>
      <c r="AI15" s="342">
        <v>81.177485704999995</v>
      </c>
      <c r="AJ15" s="342">
        <v>80.831457748000005</v>
      </c>
      <c r="AK15" s="342">
        <v>81.108151200999998</v>
      </c>
      <c r="AL15" s="342">
        <v>79.593218188999998</v>
      </c>
      <c r="AM15" s="342">
        <v>81.045891506999993</v>
      </c>
      <c r="AN15" s="342">
        <v>80.891505569000003</v>
      </c>
      <c r="AO15" s="342">
        <v>81.910180816999997</v>
      </c>
      <c r="AP15" s="342">
        <v>81.031899805999998</v>
      </c>
      <c r="AQ15" s="342">
        <v>81.906032901000003</v>
      </c>
      <c r="AR15" s="342">
        <v>81.125515733</v>
      </c>
      <c r="AS15" s="342">
        <v>81.109032110000001</v>
      </c>
      <c r="AT15" s="342">
        <v>81.169150371000001</v>
      </c>
      <c r="AU15" s="342">
        <v>81.142208060000002</v>
      </c>
      <c r="AV15" s="342">
        <v>80.803062870999995</v>
      </c>
      <c r="AW15" s="342">
        <v>82.162240085999997</v>
      </c>
      <c r="AX15" s="342">
        <v>82.263899038999995</v>
      </c>
      <c r="AY15" s="342">
        <v>79.207971572000005</v>
      </c>
      <c r="AZ15" s="342">
        <v>80.722332436000002</v>
      </c>
      <c r="BA15" s="342">
        <v>78.380943650000006</v>
      </c>
      <c r="BB15" s="342">
        <v>79.137927013999999</v>
      </c>
      <c r="BC15" s="342">
        <v>79.280945759000005</v>
      </c>
      <c r="BD15" s="342">
        <v>79.401837065999999</v>
      </c>
      <c r="BE15" s="342">
        <v>79.698614285000005</v>
      </c>
      <c r="BF15" s="342">
        <v>79.846320595999998</v>
      </c>
      <c r="BG15" s="686" t="s">
        <v>1385</v>
      </c>
      <c r="BH15" s="686" t="s">
        <v>1385</v>
      </c>
      <c r="BI15" s="686" t="s">
        <v>1385</v>
      </c>
      <c r="BJ15" s="686" t="s">
        <v>1385</v>
      </c>
      <c r="BK15" s="686" t="s">
        <v>1385</v>
      </c>
      <c r="BL15" s="686" t="s">
        <v>1385</v>
      </c>
      <c r="BM15" s="686" t="s">
        <v>1385</v>
      </c>
      <c r="BN15" s="686" t="s">
        <v>1385</v>
      </c>
      <c r="BO15" s="686" t="s">
        <v>1385</v>
      </c>
      <c r="BP15" s="686" t="s">
        <v>1385</v>
      </c>
      <c r="BQ15" s="686" t="s">
        <v>1385</v>
      </c>
      <c r="BR15" s="686" t="s">
        <v>1385</v>
      </c>
      <c r="BS15" s="686" t="s">
        <v>1385</v>
      </c>
      <c r="BT15" s="686" t="s">
        <v>1385</v>
      </c>
      <c r="BU15" s="686" t="s">
        <v>1385</v>
      </c>
      <c r="BV15" s="686" t="s">
        <v>1385</v>
      </c>
    </row>
    <row r="16" spans="1:74" ht="11.1" customHeight="1" x14ac:dyDescent="0.2">
      <c r="A16" s="290" t="s">
        <v>1368</v>
      </c>
      <c r="B16" s="612" t="s">
        <v>1353</v>
      </c>
      <c r="C16" s="503">
        <v>2.1869390975999998</v>
      </c>
      <c r="D16" s="503">
        <v>2.2529076925</v>
      </c>
      <c r="E16" s="503">
        <v>2.2758651974999999</v>
      </c>
      <c r="F16" s="503">
        <v>1.9772245699</v>
      </c>
      <c r="G16" s="503">
        <v>1.4004016592999999</v>
      </c>
      <c r="H16" s="503">
        <v>1.4288573905999999</v>
      </c>
      <c r="I16" s="503">
        <v>1.6691036270999999</v>
      </c>
      <c r="J16" s="503">
        <v>1.9132152831</v>
      </c>
      <c r="K16" s="503">
        <v>2.0374351941</v>
      </c>
      <c r="L16" s="503">
        <v>2.0940254298999998</v>
      </c>
      <c r="M16" s="503">
        <v>2.0945423514999999</v>
      </c>
      <c r="N16" s="503">
        <v>2.0936720252000001</v>
      </c>
      <c r="O16" s="503">
        <v>2.0962984173999999</v>
      </c>
      <c r="P16" s="503">
        <v>1.9901172994</v>
      </c>
      <c r="Q16" s="503">
        <v>2.1085978290999998</v>
      </c>
      <c r="R16" s="503">
        <v>2.1577869196999999</v>
      </c>
      <c r="S16" s="503">
        <v>2.1974972797999999</v>
      </c>
      <c r="T16" s="503">
        <v>2.2015262967</v>
      </c>
      <c r="U16" s="503">
        <v>2.1188412989000001</v>
      </c>
      <c r="V16" s="503">
        <v>2.1795600958999999</v>
      </c>
      <c r="W16" s="503">
        <v>2.2244550686000002</v>
      </c>
      <c r="X16" s="503">
        <v>2.2060104724</v>
      </c>
      <c r="Y16" s="503">
        <v>2.2697182105000002</v>
      </c>
      <c r="Z16" s="503">
        <v>2.2290247139999999</v>
      </c>
      <c r="AA16" s="503">
        <v>2.0867172406000001</v>
      </c>
      <c r="AB16" s="503">
        <v>2.1113234556</v>
      </c>
      <c r="AC16" s="503">
        <v>2.2143333191000001</v>
      </c>
      <c r="AD16" s="503">
        <v>1.8042554071000001</v>
      </c>
      <c r="AE16" s="503">
        <v>2.0490211288000002</v>
      </c>
      <c r="AF16" s="503">
        <v>2.2491312217999999</v>
      </c>
      <c r="AG16" s="503">
        <v>2.2811832853</v>
      </c>
      <c r="AH16" s="503">
        <v>2.2676140401999998</v>
      </c>
      <c r="AI16" s="503">
        <v>2.3324963413000002</v>
      </c>
      <c r="AJ16" s="503">
        <v>2.3163214116000002</v>
      </c>
      <c r="AK16" s="503">
        <v>2.2400345134999999</v>
      </c>
      <c r="AL16" s="503">
        <v>1.9468659382</v>
      </c>
      <c r="AM16" s="503">
        <v>2.1029545443000002</v>
      </c>
      <c r="AN16" s="503">
        <v>2.2503368097999998</v>
      </c>
      <c r="AO16" s="503">
        <v>2.2562178232000001</v>
      </c>
      <c r="AP16" s="503">
        <v>2.3073040903000002</v>
      </c>
      <c r="AQ16" s="503">
        <v>2.3370285527000001</v>
      </c>
      <c r="AR16" s="503">
        <v>2.3996057983000001</v>
      </c>
      <c r="AS16" s="503">
        <v>2.4406299638000002</v>
      </c>
      <c r="AT16" s="503">
        <v>2.4622886768000001</v>
      </c>
      <c r="AU16" s="503">
        <v>2.5549808939999998</v>
      </c>
      <c r="AV16" s="503">
        <v>2.5301497251999998</v>
      </c>
      <c r="AW16" s="503">
        <v>2.5713275584000002</v>
      </c>
      <c r="AX16" s="503">
        <v>2.6131044396999998</v>
      </c>
      <c r="AY16" s="503">
        <v>2.2208592005000001</v>
      </c>
      <c r="AZ16" s="503">
        <v>2.4934025835</v>
      </c>
      <c r="BA16" s="503">
        <v>2.5132362875999998</v>
      </c>
      <c r="BB16" s="503">
        <v>2.5786498791999999</v>
      </c>
      <c r="BC16" s="503">
        <v>2.5961283675</v>
      </c>
      <c r="BD16" s="503">
        <v>2.6077594169</v>
      </c>
      <c r="BE16" s="503">
        <v>2.6194425750999999</v>
      </c>
      <c r="BF16" s="503">
        <v>2.6311780756999998</v>
      </c>
      <c r="BG16" s="686" t="s">
        <v>1385</v>
      </c>
      <c r="BH16" s="686" t="s">
        <v>1385</v>
      </c>
      <c r="BI16" s="686" t="s">
        <v>1385</v>
      </c>
      <c r="BJ16" s="686" t="s">
        <v>1385</v>
      </c>
      <c r="BK16" s="686" t="s">
        <v>1385</v>
      </c>
      <c r="BL16" s="686" t="s">
        <v>1385</v>
      </c>
      <c r="BM16" s="686" t="s">
        <v>1385</v>
      </c>
      <c r="BN16" s="686" t="s">
        <v>1385</v>
      </c>
      <c r="BO16" s="686" t="s">
        <v>1385</v>
      </c>
      <c r="BP16" s="686" t="s">
        <v>1385</v>
      </c>
      <c r="BQ16" s="686" t="s">
        <v>1385</v>
      </c>
      <c r="BR16" s="686" t="s">
        <v>1385</v>
      </c>
      <c r="BS16" s="686" t="s">
        <v>1385</v>
      </c>
      <c r="BT16" s="686" t="s">
        <v>1385</v>
      </c>
      <c r="BU16" s="686" t="s">
        <v>1385</v>
      </c>
      <c r="BV16" s="686" t="s">
        <v>1385</v>
      </c>
    </row>
    <row r="17" spans="1:74" ht="11.1" customHeight="1" x14ac:dyDescent="0.2">
      <c r="A17" s="290" t="s">
        <v>1369</v>
      </c>
      <c r="B17" s="612" t="s">
        <v>1370</v>
      </c>
      <c r="C17" s="503">
        <v>2.2948343472000001</v>
      </c>
      <c r="D17" s="503">
        <v>2.2564375261</v>
      </c>
      <c r="E17" s="503">
        <v>2.2359930096</v>
      </c>
      <c r="F17" s="503">
        <v>2.1903125880999998</v>
      </c>
      <c r="G17" s="503">
        <v>2.1556401207000002</v>
      </c>
      <c r="H17" s="503">
        <v>2.1420159191999999</v>
      </c>
      <c r="I17" s="503">
        <v>2.1200402612000002</v>
      </c>
      <c r="J17" s="503">
        <v>2.1000426014000002</v>
      </c>
      <c r="K17" s="503">
        <v>2.0971232469999999</v>
      </c>
      <c r="L17" s="503">
        <v>2.0729494482000002</v>
      </c>
      <c r="M17" s="503">
        <v>2.0683798454</v>
      </c>
      <c r="N17" s="503">
        <v>2.0433690116999998</v>
      </c>
      <c r="O17" s="503">
        <v>2.0009689258000001</v>
      </c>
      <c r="P17" s="503">
        <v>1.7286104666</v>
      </c>
      <c r="Q17" s="503">
        <v>1.9513952404999999</v>
      </c>
      <c r="R17" s="503">
        <v>1.9716258917</v>
      </c>
      <c r="S17" s="503">
        <v>1.949299828</v>
      </c>
      <c r="T17" s="503">
        <v>1.9399341889999999</v>
      </c>
      <c r="U17" s="503">
        <v>1.9584105976999999</v>
      </c>
      <c r="V17" s="503">
        <v>1.9354078399000001</v>
      </c>
      <c r="W17" s="503">
        <v>1.9522880895000001</v>
      </c>
      <c r="X17" s="503">
        <v>1.9672326230999999</v>
      </c>
      <c r="Y17" s="503">
        <v>1.9585194817</v>
      </c>
      <c r="Z17" s="503">
        <v>1.9429926202000001</v>
      </c>
      <c r="AA17" s="503">
        <v>1.892306394</v>
      </c>
      <c r="AB17" s="503">
        <v>1.8463167220000001</v>
      </c>
      <c r="AC17" s="503">
        <v>1.8798185828</v>
      </c>
      <c r="AD17" s="503">
        <v>1.8916759242000001</v>
      </c>
      <c r="AE17" s="503">
        <v>1.9051831156000001</v>
      </c>
      <c r="AF17" s="503">
        <v>1.8811922501</v>
      </c>
      <c r="AG17" s="503">
        <v>1.8670972642999999</v>
      </c>
      <c r="AH17" s="503">
        <v>1.9269927006000001</v>
      </c>
      <c r="AI17" s="503">
        <v>1.8958259130999999</v>
      </c>
      <c r="AJ17" s="503">
        <v>1.9141683168000001</v>
      </c>
      <c r="AK17" s="503">
        <v>1.9521817003999999</v>
      </c>
      <c r="AL17" s="503">
        <v>1.8717271511</v>
      </c>
      <c r="AM17" s="503">
        <v>1.867791669</v>
      </c>
      <c r="AN17" s="503">
        <v>1.8263520233999999</v>
      </c>
      <c r="AO17" s="503">
        <v>1.8804101173000001</v>
      </c>
      <c r="AP17" s="503">
        <v>1.8766064355000001</v>
      </c>
      <c r="AQ17" s="503">
        <v>1.8524930607000001</v>
      </c>
      <c r="AR17" s="503">
        <v>1.8360265704000001</v>
      </c>
      <c r="AS17" s="503">
        <v>1.8134399915999999</v>
      </c>
      <c r="AT17" s="503">
        <v>1.778662435</v>
      </c>
      <c r="AU17" s="503">
        <v>1.7896653671</v>
      </c>
      <c r="AV17" s="503">
        <v>1.7713212323</v>
      </c>
      <c r="AW17" s="503">
        <v>1.7775711752000001</v>
      </c>
      <c r="AX17" s="503">
        <v>1.7596553176</v>
      </c>
      <c r="AY17" s="503">
        <v>1.672861041</v>
      </c>
      <c r="AZ17" s="503">
        <v>1.7105486238000001</v>
      </c>
      <c r="BA17" s="503">
        <v>1.7190546895000001</v>
      </c>
      <c r="BB17" s="503">
        <v>1.6975921147999999</v>
      </c>
      <c r="BC17" s="503">
        <v>1.6875719793999999</v>
      </c>
      <c r="BD17" s="503">
        <v>1.6776109883999999</v>
      </c>
      <c r="BE17" s="503">
        <v>1.6677087927000001</v>
      </c>
      <c r="BF17" s="503">
        <v>1.6578650453999999</v>
      </c>
      <c r="BG17" s="686" t="s">
        <v>1385</v>
      </c>
      <c r="BH17" s="686" t="s">
        <v>1385</v>
      </c>
      <c r="BI17" s="686" t="s">
        <v>1385</v>
      </c>
      <c r="BJ17" s="686" t="s">
        <v>1385</v>
      </c>
      <c r="BK17" s="686" t="s">
        <v>1385</v>
      </c>
      <c r="BL17" s="686" t="s">
        <v>1385</v>
      </c>
      <c r="BM17" s="686" t="s">
        <v>1385</v>
      </c>
      <c r="BN17" s="686" t="s">
        <v>1385</v>
      </c>
      <c r="BO17" s="686" t="s">
        <v>1385</v>
      </c>
      <c r="BP17" s="686" t="s">
        <v>1385</v>
      </c>
      <c r="BQ17" s="686" t="s">
        <v>1385</v>
      </c>
      <c r="BR17" s="686" t="s">
        <v>1385</v>
      </c>
      <c r="BS17" s="686" t="s">
        <v>1385</v>
      </c>
      <c r="BT17" s="686" t="s">
        <v>1385</v>
      </c>
      <c r="BU17" s="686" t="s">
        <v>1385</v>
      </c>
      <c r="BV17" s="686" t="s">
        <v>1385</v>
      </c>
    </row>
    <row r="18" spans="1:74" ht="11.1" customHeight="1" x14ac:dyDescent="0.2">
      <c r="A18" s="290" t="s">
        <v>1371</v>
      </c>
      <c r="B18" s="612" t="s">
        <v>1355</v>
      </c>
      <c r="C18" s="503">
        <v>4.6757773991000002</v>
      </c>
      <c r="D18" s="503">
        <v>4.6202057920000001</v>
      </c>
      <c r="E18" s="503">
        <v>4.6042290158999997</v>
      </c>
      <c r="F18" s="503">
        <v>4.418580081</v>
      </c>
      <c r="G18" s="503">
        <v>3.6746056594000001</v>
      </c>
      <c r="H18" s="503">
        <v>3.7297537446</v>
      </c>
      <c r="I18" s="503">
        <v>3.8209841112</v>
      </c>
      <c r="J18" s="503">
        <v>3.8924260042999999</v>
      </c>
      <c r="K18" s="503">
        <v>3.8444924243999998</v>
      </c>
      <c r="L18" s="503">
        <v>3.7532880707</v>
      </c>
      <c r="M18" s="503">
        <v>3.7170448345999998</v>
      </c>
      <c r="N18" s="503">
        <v>3.6785092149</v>
      </c>
      <c r="O18" s="503">
        <v>3.6455714996999999</v>
      </c>
      <c r="P18" s="503">
        <v>3.2305895286999999</v>
      </c>
      <c r="Q18" s="503">
        <v>3.8426212824000001</v>
      </c>
      <c r="R18" s="503">
        <v>3.9412774794000001</v>
      </c>
      <c r="S18" s="503">
        <v>3.8710849894999999</v>
      </c>
      <c r="T18" s="503">
        <v>3.8299839119999999</v>
      </c>
      <c r="U18" s="503">
        <v>3.9017929028</v>
      </c>
      <c r="V18" s="503">
        <v>3.8321720730000002</v>
      </c>
      <c r="W18" s="503">
        <v>3.9995075419999999</v>
      </c>
      <c r="X18" s="503">
        <v>3.9706002779</v>
      </c>
      <c r="Y18" s="503">
        <v>3.9518235666999999</v>
      </c>
      <c r="Z18" s="503">
        <v>3.9013485451999999</v>
      </c>
      <c r="AA18" s="503">
        <v>3.8518489722</v>
      </c>
      <c r="AB18" s="503">
        <v>3.9135096518000001</v>
      </c>
      <c r="AC18" s="503">
        <v>3.9729298834</v>
      </c>
      <c r="AD18" s="503">
        <v>4.1688024342999999</v>
      </c>
      <c r="AE18" s="503">
        <v>4.1878378502000002</v>
      </c>
      <c r="AF18" s="503">
        <v>4.3277943166000004</v>
      </c>
      <c r="AG18" s="503">
        <v>4.2515535394999997</v>
      </c>
      <c r="AH18" s="503">
        <v>4.3077349928000004</v>
      </c>
      <c r="AI18" s="503">
        <v>4.3050341457999997</v>
      </c>
      <c r="AJ18" s="503">
        <v>4.3019336470000002</v>
      </c>
      <c r="AK18" s="503">
        <v>4.2535166292</v>
      </c>
      <c r="AL18" s="503">
        <v>4.2248655907000003</v>
      </c>
      <c r="AM18" s="503">
        <v>4.2186326905999998</v>
      </c>
      <c r="AN18" s="503">
        <v>4.3081431272000001</v>
      </c>
      <c r="AO18" s="503">
        <v>4.5215220511999998</v>
      </c>
      <c r="AP18" s="503">
        <v>4.4545769749000002</v>
      </c>
      <c r="AQ18" s="503">
        <v>4.5168174650999999</v>
      </c>
      <c r="AR18" s="503">
        <v>4.4335952891000003</v>
      </c>
      <c r="AS18" s="503">
        <v>4.4474608479000004</v>
      </c>
      <c r="AT18" s="503">
        <v>4.3617422629</v>
      </c>
      <c r="AU18" s="503">
        <v>4.4813889526999997</v>
      </c>
      <c r="AV18" s="503">
        <v>4.411383013</v>
      </c>
      <c r="AW18" s="503">
        <v>4.3986023272999999</v>
      </c>
      <c r="AX18" s="503">
        <v>4.3739697034000002</v>
      </c>
      <c r="AY18" s="503">
        <v>4.2607345734999997</v>
      </c>
      <c r="AZ18" s="503">
        <v>4.3158828280000003</v>
      </c>
      <c r="BA18" s="503">
        <v>4.2632287951999999</v>
      </c>
      <c r="BB18" s="503">
        <v>4.3270161888000001</v>
      </c>
      <c r="BC18" s="503">
        <v>4.3277236318999996</v>
      </c>
      <c r="BD18" s="503">
        <v>4.3284311906999999</v>
      </c>
      <c r="BE18" s="503">
        <v>4.3287967686000002</v>
      </c>
      <c r="BF18" s="503">
        <v>4.3256690790999999</v>
      </c>
      <c r="BG18" s="686" t="s">
        <v>1385</v>
      </c>
      <c r="BH18" s="686" t="s">
        <v>1385</v>
      </c>
      <c r="BI18" s="686" t="s">
        <v>1385</v>
      </c>
      <c r="BJ18" s="686" t="s">
        <v>1385</v>
      </c>
      <c r="BK18" s="686" t="s">
        <v>1385</v>
      </c>
      <c r="BL18" s="686" t="s">
        <v>1385</v>
      </c>
      <c r="BM18" s="686" t="s">
        <v>1385</v>
      </c>
      <c r="BN18" s="686" t="s">
        <v>1385</v>
      </c>
      <c r="BO18" s="686" t="s">
        <v>1385</v>
      </c>
      <c r="BP18" s="686" t="s">
        <v>1385</v>
      </c>
      <c r="BQ18" s="686" t="s">
        <v>1385</v>
      </c>
      <c r="BR18" s="686" t="s">
        <v>1385</v>
      </c>
      <c r="BS18" s="686" t="s">
        <v>1385</v>
      </c>
      <c r="BT18" s="686" t="s">
        <v>1385</v>
      </c>
      <c r="BU18" s="686" t="s">
        <v>1385</v>
      </c>
      <c r="BV18" s="686" t="s">
        <v>1385</v>
      </c>
    </row>
    <row r="19" spans="1:74" ht="11.1" customHeight="1" x14ac:dyDescent="0.2">
      <c r="A19" s="290" t="s">
        <v>1372</v>
      </c>
      <c r="B19" s="612" t="s">
        <v>1373</v>
      </c>
      <c r="C19" s="503">
        <v>1.1797339340999999</v>
      </c>
      <c r="D19" s="503">
        <v>1.1622875510999999</v>
      </c>
      <c r="E19" s="503">
        <v>1.1352243666999999</v>
      </c>
      <c r="F19" s="503">
        <v>1.1453859303</v>
      </c>
      <c r="G19" s="503">
        <v>1.1271229037999999</v>
      </c>
      <c r="H19" s="503">
        <v>1.1154849848999999</v>
      </c>
      <c r="I19" s="503">
        <v>1.1098514444000001</v>
      </c>
      <c r="J19" s="503">
        <v>1.1149152336000001</v>
      </c>
      <c r="K19" s="503">
        <v>1.1069147265999999</v>
      </c>
      <c r="L19" s="503">
        <v>1.1116016803</v>
      </c>
      <c r="M19" s="503">
        <v>1.1015990473999999</v>
      </c>
      <c r="N19" s="503">
        <v>1.0880409668</v>
      </c>
      <c r="O19" s="503">
        <v>1.0850558445</v>
      </c>
      <c r="P19" s="503">
        <v>0.90409042577999998</v>
      </c>
      <c r="Q19" s="503">
        <v>1.0980329943</v>
      </c>
      <c r="R19" s="503">
        <v>1.0771174232</v>
      </c>
      <c r="S19" s="503">
        <v>1.0635665321000001</v>
      </c>
      <c r="T19" s="503">
        <v>1.051067167</v>
      </c>
      <c r="U19" s="503">
        <v>1.0484173616000001</v>
      </c>
      <c r="V19" s="503">
        <v>1.0401980668999999</v>
      </c>
      <c r="W19" s="503">
        <v>1.0381699812</v>
      </c>
      <c r="X19" s="503">
        <v>1.0341547913</v>
      </c>
      <c r="Y19" s="503">
        <v>1.0262093731999999</v>
      </c>
      <c r="Z19" s="503">
        <v>1.0160209661999999</v>
      </c>
      <c r="AA19" s="503">
        <v>0.98865085732000002</v>
      </c>
      <c r="AB19" s="503">
        <v>0.97938788746000005</v>
      </c>
      <c r="AC19" s="503">
        <v>0.99208336390999996</v>
      </c>
      <c r="AD19" s="503">
        <v>0.98853690689999996</v>
      </c>
      <c r="AE19" s="503">
        <v>0.97651613690000005</v>
      </c>
      <c r="AF19" s="503">
        <v>0.96739910355000003</v>
      </c>
      <c r="AG19" s="503">
        <v>0.95937959267999995</v>
      </c>
      <c r="AH19" s="503">
        <v>0.96242526757000002</v>
      </c>
      <c r="AI19" s="503">
        <v>0.96093391642000003</v>
      </c>
      <c r="AJ19" s="503">
        <v>0.95441375321999999</v>
      </c>
      <c r="AK19" s="503">
        <v>0.94341253963000005</v>
      </c>
      <c r="AL19" s="503">
        <v>0.89815323107</v>
      </c>
      <c r="AM19" s="503">
        <v>0.93819105283000004</v>
      </c>
      <c r="AN19" s="503">
        <v>0.92761881890999998</v>
      </c>
      <c r="AO19" s="503">
        <v>0.92575965703999996</v>
      </c>
      <c r="AP19" s="503">
        <v>0.91339822970999995</v>
      </c>
      <c r="AQ19" s="503">
        <v>0.90608252770999997</v>
      </c>
      <c r="AR19" s="503">
        <v>0.89675473278999995</v>
      </c>
      <c r="AS19" s="503">
        <v>0.88990182216000002</v>
      </c>
      <c r="AT19" s="503">
        <v>0.88491606979000004</v>
      </c>
      <c r="AU19" s="503">
        <v>0.88406545325999997</v>
      </c>
      <c r="AV19" s="503">
        <v>0.87786524838000002</v>
      </c>
      <c r="AW19" s="503">
        <v>0.87194691643</v>
      </c>
      <c r="AX19" s="503">
        <v>0.86163056715999997</v>
      </c>
      <c r="AY19" s="503">
        <v>0.77414200799999999</v>
      </c>
      <c r="AZ19" s="503">
        <v>0.84641242767000002</v>
      </c>
      <c r="BA19" s="503">
        <v>0.85200699757999998</v>
      </c>
      <c r="BB19" s="503">
        <v>0.83419733663999995</v>
      </c>
      <c r="BC19" s="503">
        <v>0.82509063048999998</v>
      </c>
      <c r="BD19" s="503">
        <v>0.81645929180999999</v>
      </c>
      <c r="BE19" s="503">
        <v>0.81143732492999998</v>
      </c>
      <c r="BF19" s="503">
        <v>0.81593912013000003</v>
      </c>
      <c r="BG19" s="686" t="s">
        <v>1385</v>
      </c>
      <c r="BH19" s="686" t="s">
        <v>1385</v>
      </c>
      <c r="BI19" s="686" t="s">
        <v>1385</v>
      </c>
      <c r="BJ19" s="686" t="s">
        <v>1385</v>
      </c>
      <c r="BK19" s="686" t="s">
        <v>1385</v>
      </c>
      <c r="BL19" s="686" t="s">
        <v>1385</v>
      </c>
      <c r="BM19" s="686" t="s">
        <v>1385</v>
      </c>
      <c r="BN19" s="686" t="s">
        <v>1385</v>
      </c>
      <c r="BO19" s="686" t="s">
        <v>1385</v>
      </c>
      <c r="BP19" s="686" t="s">
        <v>1385</v>
      </c>
      <c r="BQ19" s="686" t="s">
        <v>1385</v>
      </c>
      <c r="BR19" s="686" t="s">
        <v>1385</v>
      </c>
      <c r="BS19" s="686" t="s">
        <v>1385</v>
      </c>
      <c r="BT19" s="686" t="s">
        <v>1385</v>
      </c>
      <c r="BU19" s="686" t="s">
        <v>1385</v>
      </c>
      <c r="BV19" s="686" t="s">
        <v>1385</v>
      </c>
    </row>
    <row r="20" spans="1:74" ht="11.1" customHeight="1" x14ac:dyDescent="0.2">
      <c r="A20" s="290" t="s">
        <v>1374</v>
      </c>
      <c r="B20" s="612" t="s">
        <v>1375</v>
      </c>
      <c r="C20" s="503">
        <v>9.6027815899999993</v>
      </c>
      <c r="D20" s="503">
        <v>9.6057970576000002</v>
      </c>
      <c r="E20" s="503">
        <v>9.7826370438999994</v>
      </c>
      <c r="F20" s="503">
        <v>9.783509488</v>
      </c>
      <c r="G20" s="503">
        <v>9.9931620964000007</v>
      </c>
      <c r="H20" s="503">
        <v>9.7079332377000007</v>
      </c>
      <c r="I20" s="503">
        <v>9.3273735951999992</v>
      </c>
      <c r="J20" s="503">
        <v>9.2896618588000006</v>
      </c>
      <c r="K20" s="503">
        <v>9.4795530438999993</v>
      </c>
      <c r="L20" s="503">
        <v>9.5666658487999996</v>
      </c>
      <c r="M20" s="503">
        <v>10.123286858</v>
      </c>
      <c r="N20" s="503">
        <v>10.362491267999999</v>
      </c>
      <c r="O20" s="503">
        <v>10.247816644</v>
      </c>
      <c r="P20" s="503">
        <v>9.1748843906000008</v>
      </c>
      <c r="Q20" s="503">
        <v>10.557222893</v>
      </c>
      <c r="R20" s="503">
        <v>10.683391064</v>
      </c>
      <c r="S20" s="503">
        <v>10.688585856</v>
      </c>
      <c r="T20" s="503">
        <v>10.961293924</v>
      </c>
      <c r="U20" s="503">
        <v>11.423768922000001</v>
      </c>
      <c r="V20" s="503">
        <v>11.347511681</v>
      </c>
      <c r="W20" s="503">
        <v>11.723324895999999</v>
      </c>
      <c r="X20" s="503">
        <v>11.91274093</v>
      </c>
      <c r="Y20" s="503">
        <v>12.359071466</v>
      </c>
      <c r="Z20" s="503">
        <v>12.547256911</v>
      </c>
      <c r="AA20" s="503">
        <v>12.418672253</v>
      </c>
      <c r="AB20" s="503">
        <v>12.48051942</v>
      </c>
      <c r="AC20" s="503">
        <v>12.283153311</v>
      </c>
      <c r="AD20" s="503">
        <v>12.808495560000001</v>
      </c>
      <c r="AE20" s="503">
        <v>13.244806330999999</v>
      </c>
      <c r="AF20" s="503">
        <v>13.226952895</v>
      </c>
      <c r="AG20" s="503">
        <v>13.239184592000001</v>
      </c>
      <c r="AH20" s="503">
        <v>13.467602586</v>
      </c>
      <c r="AI20" s="503">
        <v>13.896607164000001</v>
      </c>
      <c r="AJ20" s="503">
        <v>14.293413988999999</v>
      </c>
      <c r="AK20" s="503">
        <v>14.473644760000001</v>
      </c>
      <c r="AL20" s="503">
        <v>14.342240321</v>
      </c>
      <c r="AM20" s="503">
        <v>14.386346777</v>
      </c>
      <c r="AN20" s="503">
        <v>14.783206137000001</v>
      </c>
      <c r="AO20" s="503">
        <v>14.571266431</v>
      </c>
      <c r="AP20" s="503">
        <v>14.636937631</v>
      </c>
      <c r="AQ20" s="503">
        <v>15.212983715</v>
      </c>
      <c r="AR20" s="503">
        <v>14.505271528</v>
      </c>
      <c r="AS20" s="503">
        <v>14.649882867000001</v>
      </c>
      <c r="AT20" s="503">
        <v>14.648271114</v>
      </c>
      <c r="AU20" s="503">
        <v>14.568191732000001</v>
      </c>
      <c r="AV20" s="503">
        <v>14.431694236</v>
      </c>
      <c r="AW20" s="503">
        <v>14.313797605</v>
      </c>
      <c r="AX20" s="503">
        <v>13.792962753999999</v>
      </c>
      <c r="AY20" s="503">
        <v>13.735730066</v>
      </c>
      <c r="AZ20" s="503">
        <v>13.79054899</v>
      </c>
      <c r="BA20" s="503">
        <v>13.003116162</v>
      </c>
      <c r="BB20" s="503">
        <v>12.47947119</v>
      </c>
      <c r="BC20" s="503">
        <v>12.25667301</v>
      </c>
      <c r="BD20" s="503">
        <v>12.213850038</v>
      </c>
      <c r="BE20" s="503">
        <v>12.66234152</v>
      </c>
      <c r="BF20" s="503">
        <v>12.612045108</v>
      </c>
      <c r="BG20" s="686" t="s">
        <v>1385</v>
      </c>
      <c r="BH20" s="686" t="s">
        <v>1385</v>
      </c>
      <c r="BI20" s="686" t="s">
        <v>1385</v>
      </c>
      <c r="BJ20" s="686" t="s">
        <v>1385</v>
      </c>
      <c r="BK20" s="686" t="s">
        <v>1385</v>
      </c>
      <c r="BL20" s="686" t="s">
        <v>1385</v>
      </c>
      <c r="BM20" s="686" t="s">
        <v>1385</v>
      </c>
      <c r="BN20" s="686" t="s">
        <v>1385</v>
      </c>
      <c r="BO20" s="686" t="s">
        <v>1385</v>
      </c>
      <c r="BP20" s="686" t="s">
        <v>1385</v>
      </c>
      <c r="BQ20" s="686" t="s">
        <v>1385</v>
      </c>
      <c r="BR20" s="686" t="s">
        <v>1385</v>
      </c>
      <c r="BS20" s="686" t="s">
        <v>1385</v>
      </c>
      <c r="BT20" s="686" t="s">
        <v>1385</v>
      </c>
      <c r="BU20" s="686" t="s">
        <v>1385</v>
      </c>
      <c r="BV20" s="686" t="s">
        <v>1385</v>
      </c>
    </row>
    <row r="21" spans="1:74" ht="11.1" customHeight="1" x14ac:dyDescent="0.2">
      <c r="A21" s="290" t="s">
        <v>1376</v>
      </c>
      <c r="B21" s="612" t="s">
        <v>1377</v>
      </c>
      <c r="C21" s="503">
        <v>23.35444992</v>
      </c>
      <c r="D21" s="503">
        <v>23.578658502</v>
      </c>
      <c r="E21" s="503">
        <v>23.422121301000001</v>
      </c>
      <c r="F21" s="503">
        <v>23.513858848000002</v>
      </c>
      <c r="G21" s="503">
        <v>23.162016601000001</v>
      </c>
      <c r="H21" s="503">
        <v>22.982512057000001</v>
      </c>
      <c r="I21" s="503">
        <v>23.879700320000001</v>
      </c>
      <c r="J21" s="503">
        <v>24.116099824999999</v>
      </c>
      <c r="K21" s="503">
        <v>23.495539738000002</v>
      </c>
      <c r="L21" s="503">
        <v>23.754026607</v>
      </c>
      <c r="M21" s="503">
        <v>24.785110895999999</v>
      </c>
      <c r="N21" s="503">
        <v>25.332152823000001</v>
      </c>
      <c r="O21" s="503">
        <v>25.366170758999999</v>
      </c>
      <c r="P21" s="503">
        <v>25.010447080999999</v>
      </c>
      <c r="Q21" s="503">
        <v>24.883580265999999</v>
      </c>
      <c r="R21" s="503">
        <v>24.909445472000002</v>
      </c>
      <c r="S21" s="503">
        <v>24.843042647000001</v>
      </c>
      <c r="T21" s="503">
        <v>24.944279534</v>
      </c>
      <c r="U21" s="503">
        <v>24.841125210000001</v>
      </c>
      <c r="V21" s="503">
        <v>25.525756482999999</v>
      </c>
      <c r="W21" s="503">
        <v>25.472362059000002</v>
      </c>
      <c r="X21" s="503">
        <v>25.50643372</v>
      </c>
      <c r="Y21" s="503">
        <v>25.985328421999998</v>
      </c>
      <c r="Z21" s="503">
        <v>26.468654063999999</v>
      </c>
      <c r="AA21" s="503">
        <v>25.646082066000002</v>
      </c>
      <c r="AB21" s="503">
        <v>24.945476161999999</v>
      </c>
      <c r="AC21" s="503">
        <v>24.794516470000001</v>
      </c>
      <c r="AD21" s="503">
        <v>24.829135672</v>
      </c>
      <c r="AE21" s="503">
        <v>25.165502273000001</v>
      </c>
      <c r="AF21" s="503">
        <v>25.168700477000002</v>
      </c>
      <c r="AG21" s="503">
        <v>25.578780978000001</v>
      </c>
      <c r="AH21" s="503">
        <v>25.364244020000001</v>
      </c>
      <c r="AI21" s="503">
        <v>25.424736233000001</v>
      </c>
      <c r="AJ21" s="503">
        <v>25.292695053999999</v>
      </c>
      <c r="AK21" s="503">
        <v>25.383544474000001</v>
      </c>
      <c r="AL21" s="503">
        <v>24.848906407000001</v>
      </c>
      <c r="AM21" s="503">
        <v>25.807378065000002</v>
      </c>
      <c r="AN21" s="503">
        <v>25.447801223999999</v>
      </c>
      <c r="AO21" s="503">
        <v>25.667073789</v>
      </c>
      <c r="AP21" s="503">
        <v>25.243538895</v>
      </c>
      <c r="AQ21" s="503">
        <v>25.458514374</v>
      </c>
      <c r="AR21" s="503">
        <v>25.734493356000002</v>
      </c>
      <c r="AS21" s="503">
        <v>25.595244692000001</v>
      </c>
      <c r="AT21" s="503">
        <v>25.497413037000001</v>
      </c>
      <c r="AU21" s="503">
        <v>25.06083276</v>
      </c>
      <c r="AV21" s="503">
        <v>25.356029886000002</v>
      </c>
      <c r="AW21" s="503">
        <v>26.337869765000001</v>
      </c>
      <c r="AX21" s="503">
        <v>26.500154575</v>
      </c>
      <c r="AY21" s="503">
        <v>25.825561157999999</v>
      </c>
      <c r="AZ21" s="503">
        <v>25.621722257999998</v>
      </c>
      <c r="BA21" s="503">
        <v>23.840255248999998</v>
      </c>
      <c r="BB21" s="503">
        <v>25.343503326</v>
      </c>
      <c r="BC21" s="503">
        <v>25.538190087</v>
      </c>
      <c r="BD21" s="503">
        <v>25.624153094</v>
      </c>
      <c r="BE21" s="503">
        <v>25.710405459</v>
      </c>
      <c r="BF21" s="503">
        <v>25.796948152999999</v>
      </c>
      <c r="BG21" s="686" t="s">
        <v>1385</v>
      </c>
      <c r="BH21" s="686" t="s">
        <v>1385</v>
      </c>
      <c r="BI21" s="686" t="s">
        <v>1385</v>
      </c>
      <c r="BJ21" s="686" t="s">
        <v>1385</v>
      </c>
      <c r="BK21" s="686" t="s">
        <v>1385</v>
      </c>
      <c r="BL21" s="686" t="s">
        <v>1385</v>
      </c>
      <c r="BM21" s="686" t="s">
        <v>1385</v>
      </c>
      <c r="BN21" s="686" t="s">
        <v>1385</v>
      </c>
      <c r="BO21" s="686" t="s">
        <v>1385</v>
      </c>
      <c r="BP21" s="686" t="s">
        <v>1385</v>
      </c>
      <c r="BQ21" s="686" t="s">
        <v>1385</v>
      </c>
      <c r="BR21" s="686" t="s">
        <v>1385</v>
      </c>
      <c r="BS21" s="686" t="s">
        <v>1385</v>
      </c>
      <c r="BT21" s="686" t="s">
        <v>1385</v>
      </c>
      <c r="BU21" s="686" t="s">
        <v>1385</v>
      </c>
      <c r="BV21" s="686" t="s">
        <v>1385</v>
      </c>
    </row>
    <row r="22" spans="1:74" ht="11.1" customHeight="1" x14ac:dyDescent="0.2">
      <c r="A22" s="290" t="s">
        <v>1378</v>
      </c>
      <c r="B22" s="612" t="s">
        <v>1357</v>
      </c>
      <c r="C22" s="503">
        <v>2.6883395782999999</v>
      </c>
      <c r="D22" s="503">
        <v>2.5734383198000002</v>
      </c>
      <c r="E22" s="503">
        <v>2.4878554136000002</v>
      </c>
      <c r="F22" s="503">
        <v>2.3096620618000001</v>
      </c>
      <c r="G22" s="503">
        <v>2.0559828144000001</v>
      </c>
      <c r="H22" s="503">
        <v>2.1660422746000001</v>
      </c>
      <c r="I22" s="503">
        <v>2.2012614609000001</v>
      </c>
      <c r="J22" s="503">
        <v>2.1238135519000001</v>
      </c>
      <c r="K22" s="503">
        <v>2.1629112691999999</v>
      </c>
      <c r="L22" s="503">
        <v>2.0523903620000001</v>
      </c>
      <c r="M22" s="503">
        <v>2.1795208866000002</v>
      </c>
      <c r="N22" s="503">
        <v>2.1103437072000002</v>
      </c>
      <c r="O22" s="503">
        <v>2.0939798937999998</v>
      </c>
      <c r="P22" s="503">
        <v>1.7075458423000001</v>
      </c>
      <c r="Q22" s="503">
        <v>2.0604922429000001</v>
      </c>
      <c r="R22" s="503">
        <v>2.0572638319999998</v>
      </c>
      <c r="S22" s="503">
        <v>2.0645366787000001</v>
      </c>
      <c r="T22" s="503">
        <v>2.0359985851000002</v>
      </c>
      <c r="U22" s="503">
        <v>2.0790959667000002</v>
      </c>
      <c r="V22" s="503">
        <v>2.0710697695000002</v>
      </c>
      <c r="W22" s="503">
        <v>2.1685219025000002</v>
      </c>
      <c r="X22" s="503">
        <v>2.2195097079999999</v>
      </c>
      <c r="Y22" s="503">
        <v>2.2100748289999999</v>
      </c>
      <c r="Z22" s="503">
        <v>2.1935910252999999</v>
      </c>
      <c r="AA22" s="503">
        <v>2.1246958470999999</v>
      </c>
      <c r="AB22" s="503">
        <v>2.1751081218000001</v>
      </c>
      <c r="AC22" s="503">
        <v>2.2502082233</v>
      </c>
      <c r="AD22" s="503">
        <v>2.2812207262999999</v>
      </c>
      <c r="AE22" s="503">
        <v>2.3187732793000002</v>
      </c>
      <c r="AF22" s="503">
        <v>2.3864386401000002</v>
      </c>
      <c r="AG22" s="503">
        <v>2.3983788532000001</v>
      </c>
      <c r="AH22" s="503">
        <v>2.3429437151000001</v>
      </c>
      <c r="AI22" s="503">
        <v>2.4545389605999999</v>
      </c>
      <c r="AJ22" s="503">
        <v>2.5060331426000002</v>
      </c>
      <c r="AK22" s="503">
        <v>2.4094113770000001</v>
      </c>
      <c r="AL22" s="503">
        <v>2.3627567228999999</v>
      </c>
      <c r="AM22" s="503">
        <v>2.4214794436</v>
      </c>
      <c r="AN22" s="503">
        <v>2.3961697412</v>
      </c>
      <c r="AO22" s="503">
        <v>2.3979073337000001</v>
      </c>
      <c r="AP22" s="503">
        <v>2.3706640764000002</v>
      </c>
      <c r="AQ22" s="503">
        <v>2.4036118148000001</v>
      </c>
      <c r="AR22" s="503">
        <v>2.3024711921000001</v>
      </c>
      <c r="AS22" s="503">
        <v>2.3078736179999999</v>
      </c>
      <c r="AT22" s="503">
        <v>2.2496027923000002</v>
      </c>
      <c r="AU22" s="503">
        <v>2.4132380539999998</v>
      </c>
      <c r="AV22" s="503">
        <v>2.2936529119000002</v>
      </c>
      <c r="AW22" s="503">
        <v>2.2904606064999999</v>
      </c>
      <c r="AX22" s="503">
        <v>2.3818367981000002</v>
      </c>
      <c r="AY22" s="503">
        <v>2.3199020972</v>
      </c>
      <c r="AZ22" s="503">
        <v>2.4491502430000001</v>
      </c>
      <c r="BA22" s="503">
        <v>2.2875384416000002</v>
      </c>
      <c r="BB22" s="503">
        <v>2.2878536534</v>
      </c>
      <c r="BC22" s="503">
        <v>2.2881689085999999</v>
      </c>
      <c r="BD22" s="503">
        <v>2.2884842072999998</v>
      </c>
      <c r="BE22" s="503">
        <v>2.2887995494000002</v>
      </c>
      <c r="BF22" s="503">
        <v>2.2891149350000002</v>
      </c>
      <c r="BG22" s="686" t="s">
        <v>1385</v>
      </c>
      <c r="BH22" s="686" t="s">
        <v>1385</v>
      </c>
      <c r="BI22" s="686" t="s">
        <v>1385</v>
      </c>
      <c r="BJ22" s="686" t="s">
        <v>1385</v>
      </c>
      <c r="BK22" s="686" t="s">
        <v>1385</v>
      </c>
      <c r="BL22" s="686" t="s">
        <v>1385</v>
      </c>
      <c r="BM22" s="686" t="s">
        <v>1385</v>
      </c>
      <c r="BN22" s="686" t="s">
        <v>1385</v>
      </c>
      <c r="BO22" s="686" t="s">
        <v>1385</v>
      </c>
      <c r="BP22" s="686" t="s">
        <v>1385</v>
      </c>
      <c r="BQ22" s="686" t="s">
        <v>1385</v>
      </c>
      <c r="BR22" s="686" t="s">
        <v>1385</v>
      </c>
      <c r="BS22" s="686" t="s">
        <v>1385</v>
      </c>
      <c r="BT22" s="686" t="s">
        <v>1385</v>
      </c>
      <c r="BU22" s="686" t="s">
        <v>1385</v>
      </c>
      <c r="BV22" s="686" t="s">
        <v>1385</v>
      </c>
    </row>
    <row r="23" spans="1:74" ht="11.1" customHeight="1" x14ac:dyDescent="0.2">
      <c r="A23" s="290" t="s">
        <v>1379</v>
      </c>
      <c r="B23" s="612" t="s">
        <v>1359</v>
      </c>
      <c r="C23" s="503">
        <v>2.8018419190000001</v>
      </c>
      <c r="D23" s="503">
        <v>2.7945848394000001</v>
      </c>
      <c r="E23" s="503">
        <v>2.7555290261000001</v>
      </c>
      <c r="F23" s="503">
        <v>2.7666180507</v>
      </c>
      <c r="G23" s="503">
        <v>2.5304825808000002</v>
      </c>
      <c r="H23" s="503">
        <v>2.5286930921000002</v>
      </c>
      <c r="I23" s="503">
        <v>2.6184805304999998</v>
      </c>
      <c r="J23" s="503">
        <v>2.6971412370999999</v>
      </c>
      <c r="K23" s="503">
        <v>2.6704211438000001</v>
      </c>
      <c r="L23" s="503">
        <v>2.6033453080000002</v>
      </c>
      <c r="M23" s="503">
        <v>2.6141035014999998</v>
      </c>
      <c r="N23" s="503">
        <v>2.5452666491999998</v>
      </c>
      <c r="O23" s="503">
        <v>2.5016206310000002</v>
      </c>
      <c r="P23" s="503">
        <v>2.4658257543</v>
      </c>
      <c r="Q23" s="503">
        <v>2.4657312295999998</v>
      </c>
      <c r="R23" s="503">
        <v>2.6061788445</v>
      </c>
      <c r="S23" s="503">
        <v>2.6619104816000001</v>
      </c>
      <c r="T23" s="503">
        <v>2.6181073878999999</v>
      </c>
      <c r="U23" s="503">
        <v>2.6427040676</v>
      </c>
      <c r="V23" s="503">
        <v>2.6067644089000002</v>
      </c>
      <c r="W23" s="503">
        <v>2.6011087003000002</v>
      </c>
      <c r="X23" s="503">
        <v>2.6476953909000001</v>
      </c>
      <c r="Y23" s="503">
        <v>2.6190583072</v>
      </c>
      <c r="Z23" s="503">
        <v>2.6122887295999999</v>
      </c>
      <c r="AA23" s="503">
        <v>2.4890878048</v>
      </c>
      <c r="AB23" s="503">
        <v>2.5205801846</v>
      </c>
      <c r="AC23" s="503">
        <v>2.581346243</v>
      </c>
      <c r="AD23" s="503">
        <v>2.5814351714999999</v>
      </c>
      <c r="AE23" s="503">
        <v>2.5360154233999999</v>
      </c>
      <c r="AF23" s="503">
        <v>2.5143845962000002</v>
      </c>
      <c r="AG23" s="503">
        <v>2.5452071166999999</v>
      </c>
      <c r="AH23" s="503">
        <v>2.5745923154999999</v>
      </c>
      <c r="AI23" s="503">
        <v>2.5854979657000001</v>
      </c>
      <c r="AJ23" s="503">
        <v>2.5857493167999999</v>
      </c>
      <c r="AK23" s="503">
        <v>2.5950709467999999</v>
      </c>
      <c r="AL23" s="503">
        <v>2.4416095892</v>
      </c>
      <c r="AM23" s="503">
        <v>2.5529324681999999</v>
      </c>
      <c r="AN23" s="503">
        <v>2.539452491</v>
      </c>
      <c r="AO23" s="503">
        <v>2.5680068609000002</v>
      </c>
      <c r="AP23" s="503">
        <v>2.5841695764999999</v>
      </c>
      <c r="AQ23" s="503">
        <v>2.6006251989</v>
      </c>
      <c r="AR23" s="503">
        <v>2.639126751</v>
      </c>
      <c r="AS23" s="503">
        <v>2.6543292344</v>
      </c>
      <c r="AT23" s="503">
        <v>2.7111289441999999</v>
      </c>
      <c r="AU23" s="503">
        <v>2.6969189397000002</v>
      </c>
      <c r="AV23" s="503">
        <v>2.7293240917000001</v>
      </c>
      <c r="AW23" s="503">
        <v>2.7820732694000001</v>
      </c>
      <c r="AX23" s="503">
        <v>2.8127711429</v>
      </c>
      <c r="AY23" s="503">
        <v>2.6734595336</v>
      </c>
      <c r="AZ23" s="503">
        <v>2.8282172672999999</v>
      </c>
      <c r="BA23" s="503">
        <v>2.8662154141</v>
      </c>
      <c r="BB23" s="503">
        <v>2.9099218788000001</v>
      </c>
      <c r="BC23" s="503">
        <v>2.9250206055999999</v>
      </c>
      <c r="BD23" s="503">
        <v>2.9401976753999999</v>
      </c>
      <c r="BE23" s="503">
        <v>2.9554534943999999</v>
      </c>
      <c r="BF23" s="503">
        <v>2.9686535447</v>
      </c>
      <c r="BG23" s="686" t="s">
        <v>1385</v>
      </c>
      <c r="BH23" s="686" t="s">
        <v>1385</v>
      </c>
      <c r="BI23" s="686" t="s">
        <v>1385</v>
      </c>
      <c r="BJ23" s="686" t="s">
        <v>1385</v>
      </c>
      <c r="BK23" s="686" t="s">
        <v>1385</v>
      </c>
      <c r="BL23" s="686" t="s">
        <v>1385</v>
      </c>
      <c r="BM23" s="686" t="s">
        <v>1385</v>
      </c>
      <c r="BN23" s="686" t="s">
        <v>1385</v>
      </c>
      <c r="BO23" s="686" t="s">
        <v>1385</v>
      </c>
      <c r="BP23" s="686" t="s">
        <v>1385</v>
      </c>
      <c r="BQ23" s="686" t="s">
        <v>1385</v>
      </c>
      <c r="BR23" s="686" t="s">
        <v>1385</v>
      </c>
      <c r="BS23" s="686" t="s">
        <v>1385</v>
      </c>
      <c r="BT23" s="686" t="s">
        <v>1385</v>
      </c>
      <c r="BU23" s="686" t="s">
        <v>1385</v>
      </c>
      <c r="BV23" s="686" t="s">
        <v>1385</v>
      </c>
    </row>
    <row r="24" spans="1:74" ht="11.1" customHeight="1" x14ac:dyDescent="0.2">
      <c r="A24" s="290" t="s">
        <v>1380</v>
      </c>
      <c r="B24" s="612" t="s">
        <v>1361</v>
      </c>
      <c r="C24" s="503">
        <v>10.248070945</v>
      </c>
      <c r="D24" s="503">
        <v>10.245499541999999</v>
      </c>
      <c r="E24" s="503">
        <v>10.682726269</v>
      </c>
      <c r="F24" s="503">
        <v>10.300281323</v>
      </c>
      <c r="G24" s="503">
        <v>9.1261838092000005</v>
      </c>
      <c r="H24" s="503">
        <v>9.9519722994999995</v>
      </c>
      <c r="I24" s="503">
        <v>10.421964967999999</v>
      </c>
      <c r="J24" s="503">
        <v>10.613768585000001</v>
      </c>
      <c r="K24" s="503">
        <v>10.684242281</v>
      </c>
      <c r="L24" s="503">
        <v>10.767597805999999</v>
      </c>
      <c r="M24" s="503">
        <v>10.82345479</v>
      </c>
      <c r="N24" s="503">
        <v>10.654651229000001</v>
      </c>
      <c r="O24" s="503">
        <v>11.197646085000001</v>
      </c>
      <c r="P24" s="503">
        <v>9.1388465123000007</v>
      </c>
      <c r="Q24" s="503">
        <v>11.329149087999999</v>
      </c>
      <c r="R24" s="503">
        <v>12.174884030999999</v>
      </c>
      <c r="S24" s="503">
        <v>12.075630009999999</v>
      </c>
      <c r="T24" s="503">
        <v>12.164228923</v>
      </c>
      <c r="U24" s="503">
        <v>12.542591803000001</v>
      </c>
      <c r="V24" s="503">
        <v>12.699033343</v>
      </c>
      <c r="W24" s="503">
        <v>13.204083534</v>
      </c>
      <c r="X24" s="503">
        <v>13.469892786000001</v>
      </c>
      <c r="Y24" s="503">
        <v>13.558300959</v>
      </c>
      <c r="Z24" s="503">
        <v>13.260334553</v>
      </c>
      <c r="AA24" s="503">
        <v>12.898767034</v>
      </c>
      <c r="AB24" s="503">
        <v>13.011309733999999</v>
      </c>
      <c r="AC24" s="503">
        <v>13.750693047</v>
      </c>
      <c r="AD24" s="503">
        <v>14.208775062000001</v>
      </c>
      <c r="AE24" s="503">
        <v>14.265741835</v>
      </c>
      <c r="AF24" s="503">
        <v>14.183525415</v>
      </c>
      <c r="AG24" s="503">
        <v>14.465668698</v>
      </c>
      <c r="AH24" s="503">
        <v>14.681682819000001</v>
      </c>
      <c r="AI24" s="503">
        <v>15.051009480999999</v>
      </c>
      <c r="AJ24" s="503">
        <v>15.126255682</v>
      </c>
      <c r="AK24" s="503">
        <v>15.016446563000001</v>
      </c>
      <c r="AL24" s="503">
        <v>14.87652544</v>
      </c>
      <c r="AM24" s="503">
        <v>15.218770675</v>
      </c>
      <c r="AN24" s="503">
        <v>15.1845555</v>
      </c>
      <c r="AO24" s="503">
        <v>15.927006950999999</v>
      </c>
      <c r="AP24" s="503">
        <v>16.079023126999999</v>
      </c>
      <c r="AQ24" s="503">
        <v>16.065054479</v>
      </c>
      <c r="AR24" s="503">
        <v>15.905658298000001</v>
      </c>
      <c r="AS24" s="503">
        <v>16.227903119</v>
      </c>
      <c r="AT24" s="503">
        <v>16.59288621</v>
      </c>
      <c r="AU24" s="503">
        <v>16.764615580000001</v>
      </c>
      <c r="AV24" s="503">
        <v>16.750996568000001</v>
      </c>
      <c r="AW24" s="503">
        <v>17.087911914999999</v>
      </c>
      <c r="AX24" s="503">
        <v>17.419207351000001</v>
      </c>
      <c r="AY24" s="503">
        <v>16.659157775000001</v>
      </c>
      <c r="AZ24" s="503">
        <v>17.368333786000001</v>
      </c>
      <c r="BA24" s="503">
        <v>17.823111828999998</v>
      </c>
      <c r="BB24" s="503">
        <v>17.772459399999999</v>
      </c>
      <c r="BC24" s="503">
        <v>17.860020377000001</v>
      </c>
      <c r="BD24" s="503">
        <v>17.912278762</v>
      </c>
      <c r="BE24" s="503">
        <v>17.902405841</v>
      </c>
      <c r="BF24" s="503">
        <v>17.950698618000001</v>
      </c>
      <c r="BG24" s="686" t="s">
        <v>1385</v>
      </c>
      <c r="BH24" s="686" t="s">
        <v>1385</v>
      </c>
      <c r="BI24" s="686" t="s">
        <v>1385</v>
      </c>
      <c r="BJ24" s="686" t="s">
        <v>1385</v>
      </c>
      <c r="BK24" s="686" t="s">
        <v>1385</v>
      </c>
      <c r="BL24" s="686" t="s">
        <v>1385</v>
      </c>
      <c r="BM24" s="686" t="s">
        <v>1385</v>
      </c>
      <c r="BN24" s="686" t="s">
        <v>1385</v>
      </c>
      <c r="BO24" s="686" t="s">
        <v>1385</v>
      </c>
      <c r="BP24" s="686" t="s">
        <v>1385</v>
      </c>
      <c r="BQ24" s="686" t="s">
        <v>1385</v>
      </c>
      <c r="BR24" s="686" t="s">
        <v>1385</v>
      </c>
      <c r="BS24" s="686" t="s">
        <v>1385</v>
      </c>
      <c r="BT24" s="686" t="s">
        <v>1385</v>
      </c>
      <c r="BU24" s="686" t="s">
        <v>1385</v>
      </c>
      <c r="BV24" s="686" t="s">
        <v>1385</v>
      </c>
    </row>
    <row r="25" spans="1:74" ht="11.1" customHeight="1" x14ac:dyDescent="0.2">
      <c r="A25" s="290" t="s">
        <v>1381</v>
      </c>
      <c r="B25" s="612" t="s">
        <v>1382</v>
      </c>
      <c r="C25" s="503">
        <v>7.0240000072999997</v>
      </c>
      <c r="D25" s="503">
        <v>7.2278573449000003</v>
      </c>
      <c r="E25" s="503">
        <v>7.3367350754</v>
      </c>
      <c r="F25" s="503">
        <v>6.6947542068999999</v>
      </c>
      <c r="G25" s="503">
        <v>6.9352491228000002</v>
      </c>
      <c r="H25" s="503">
        <v>7.0947430907999998</v>
      </c>
      <c r="I25" s="503">
        <v>6.7952413583000002</v>
      </c>
      <c r="J25" s="503">
        <v>6.8030895684999999</v>
      </c>
      <c r="K25" s="503">
        <v>7.1189992334000003</v>
      </c>
      <c r="L25" s="503">
        <v>6.7364056676999997</v>
      </c>
      <c r="M25" s="503">
        <v>6.9681137123000001</v>
      </c>
      <c r="N25" s="503">
        <v>7.2760483315000002</v>
      </c>
      <c r="O25" s="503">
        <v>6.6553554649000004</v>
      </c>
      <c r="P25" s="503">
        <v>6.8915638787000004</v>
      </c>
      <c r="Q25" s="503">
        <v>7.0579805600999999</v>
      </c>
      <c r="R25" s="503">
        <v>6.5388383269999997</v>
      </c>
      <c r="S25" s="503">
        <v>6.7548968827999998</v>
      </c>
      <c r="T25" s="503">
        <v>6.9323375946999999</v>
      </c>
      <c r="U25" s="503">
        <v>6.4896040118</v>
      </c>
      <c r="V25" s="503">
        <v>6.5702365187999998</v>
      </c>
      <c r="W25" s="503">
        <v>6.6130703605000001</v>
      </c>
      <c r="X25" s="503">
        <v>6.5122958990999997</v>
      </c>
      <c r="Y25" s="503">
        <v>6.6865900611000004</v>
      </c>
      <c r="Z25" s="503">
        <v>6.77179632</v>
      </c>
      <c r="AA25" s="503">
        <v>6.2949502244</v>
      </c>
      <c r="AB25" s="503">
        <v>6.4866357507999997</v>
      </c>
      <c r="AC25" s="503">
        <v>6.5659147727000002</v>
      </c>
      <c r="AD25" s="503">
        <v>6.3372525907000004</v>
      </c>
      <c r="AE25" s="503">
        <v>6.4528251637</v>
      </c>
      <c r="AF25" s="503">
        <v>6.6717735650999996</v>
      </c>
      <c r="AG25" s="503">
        <v>6.4391654543000003</v>
      </c>
      <c r="AH25" s="503">
        <v>6.6495725346999999</v>
      </c>
      <c r="AI25" s="503">
        <v>6.7001747857999998</v>
      </c>
      <c r="AJ25" s="503">
        <v>6.0986446857000001</v>
      </c>
      <c r="AK25" s="503">
        <v>6.2931103355999998</v>
      </c>
      <c r="AL25" s="503">
        <v>6.3911762564999997</v>
      </c>
      <c r="AM25" s="503">
        <v>5.8789315630000001</v>
      </c>
      <c r="AN25" s="503">
        <v>5.9312502098</v>
      </c>
      <c r="AO25" s="503">
        <v>5.9331813564000004</v>
      </c>
      <c r="AP25" s="503">
        <v>5.3548468874999999</v>
      </c>
      <c r="AQ25" s="503">
        <v>5.3607994662999996</v>
      </c>
      <c r="AR25" s="503">
        <v>5.3028426135000002</v>
      </c>
      <c r="AS25" s="503">
        <v>4.9280117471000002</v>
      </c>
      <c r="AT25" s="503">
        <v>4.9017245267999998</v>
      </c>
      <c r="AU25" s="503">
        <v>4.8375329409000001</v>
      </c>
      <c r="AV25" s="503">
        <v>4.5554755808999996</v>
      </c>
      <c r="AW25" s="503">
        <v>4.5861814257000004</v>
      </c>
      <c r="AX25" s="503">
        <v>4.5066100174999999</v>
      </c>
      <c r="AY25" s="503">
        <v>4.1728153859999999</v>
      </c>
      <c r="AZ25" s="503">
        <v>4.1925774928999999</v>
      </c>
      <c r="BA25" s="503">
        <v>4.1751107753000003</v>
      </c>
      <c r="BB25" s="503">
        <v>3.8886227855</v>
      </c>
      <c r="BC25" s="503">
        <v>3.9565323787</v>
      </c>
      <c r="BD25" s="503">
        <v>4.0216672539999996</v>
      </c>
      <c r="BE25" s="503">
        <v>3.7945578324000002</v>
      </c>
      <c r="BF25" s="503">
        <v>3.8448569351000002</v>
      </c>
      <c r="BG25" s="686" t="s">
        <v>1385</v>
      </c>
      <c r="BH25" s="686" t="s">
        <v>1385</v>
      </c>
      <c r="BI25" s="686" t="s">
        <v>1385</v>
      </c>
      <c r="BJ25" s="686" t="s">
        <v>1385</v>
      </c>
      <c r="BK25" s="686" t="s">
        <v>1385</v>
      </c>
      <c r="BL25" s="686" t="s">
        <v>1385</v>
      </c>
      <c r="BM25" s="686" t="s">
        <v>1385</v>
      </c>
      <c r="BN25" s="686" t="s">
        <v>1385</v>
      </c>
      <c r="BO25" s="686" t="s">
        <v>1385</v>
      </c>
      <c r="BP25" s="686" t="s">
        <v>1385</v>
      </c>
      <c r="BQ25" s="686" t="s">
        <v>1385</v>
      </c>
      <c r="BR25" s="686" t="s">
        <v>1385</v>
      </c>
      <c r="BS25" s="686" t="s">
        <v>1385</v>
      </c>
      <c r="BT25" s="686" t="s">
        <v>1385</v>
      </c>
      <c r="BU25" s="686" t="s">
        <v>1385</v>
      </c>
      <c r="BV25" s="686" t="s">
        <v>1385</v>
      </c>
    </row>
    <row r="26" spans="1:74" ht="11.1" customHeight="1" x14ac:dyDescent="0.2">
      <c r="A26" s="290" t="s">
        <v>1383</v>
      </c>
      <c r="B26" s="612" t="s">
        <v>1363</v>
      </c>
      <c r="C26" s="503">
        <v>2.966787375</v>
      </c>
      <c r="D26" s="503">
        <v>2.8858022969000001</v>
      </c>
      <c r="E26" s="503">
        <v>2.8328473517999999</v>
      </c>
      <c r="F26" s="503">
        <v>2.7368300246000001</v>
      </c>
      <c r="G26" s="503">
        <v>2.4998531660999999</v>
      </c>
      <c r="H26" s="503">
        <v>2.628774607</v>
      </c>
      <c r="I26" s="503">
        <v>2.6144283121999998</v>
      </c>
      <c r="J26" s="503">
        <v>2.5895622447000002</v>
      </c>
      <c r="K26" s="503">
        <v>2.6661532391999998</v>
      </c>
      <c r="L26" s="503">
        <v>2.5975831194999999</v>
      </c>
      <c r="M26" s="503">
        <v>2.7373370342999999</v>
      </c>
      <c r="N26" s="503">
        <v>2.7050727829999999</v>
      </c>
      <c r="O26" s="503">
        <v>2.6861421686</v>
      </c>
      <c r="P26" s="503">
        <v>2.2499894238000002</v>
      </c>
      <c r="Q26" s="503">
        <v>2.7928131648000001</v>
      </c>
      <c r="R26" s="503">
        <v>2.8523399482</v>
      </c>
      <c r="S26" s="503">
        <v>2.7937661543000001</v>
      </c>
      <c r="T26" s="503">
        <v>2.7980519100999999</v>
      </c>
      <c r="U26" s="503">
        <v>2.8742919723</v>
      </c>
      <c r="V26" s="503">
        <v>2.8241647224999999</v>
      </c>
      <c r="W26" s="503">
        <v>2.8130731829000002</v>
      </c>
      <c r="X26" s="503">
        <v>2.7952522786</v>
      </c>
      <c r="Y26" s="503">
        <v>2.8454379664</v>
      </c>
      <c r="Z26" s="503">
        <v>2.7536021404</v>
      </c>
      <c r="AA26" s="503">
        <v>2.7233241508999999</v>
      </c>
      <c r="AB26" s="503">
        <v>2.7133987053999999</v>
      </c>
      <c r="AC26" s="503">
        <v>2.804594689</v>
      </c>
      <c r="AD26" s="503">
        <v>3.0030428173999999</v>
      </c>
      <c r="AE26" s="503">
        <v>3.0452012399999999</v>
      </c>
      <c r="AF26" s="503">
        <v>3.0477413412000001</v>
      </c>
      <c r="AG26" s="503">
        <v>3.0282360855000001</v>
      </c>
      <c r="AH26" s="503">
        <v>3.0869614110999999</v>
      </c>
      <c r="AI26" s="503">
        <v>3.2048856095999998</v>
      </c>
      <c r="AJ26" s="503">
        <v>3.0262457347999998</v>
      </c>
      <c r="AK26" s="503">
        <v>3.1713390373000001</v>
      </c>
      <c r="AL26" s="503">
        <v>3.0867999332</v>
      </c>
      <c r="AM26" s="503">
        <v>3.3092840477999999</v>
      </c>
      <c r="AN26" s="503">
        <v>3.0044137035</v>
      </c>
      <c r="AO26" s="503">
        <v>2.9616442522000002</v>
      </c>
      <c r="AP26" s="503">
        <v>2.9136567336999999</v>
      </c>
      <c r="AQ26" s="503">
        <v>2.9059785813999999</v>
      </c>
      <c r="AR26" s="503">
        <v>2.8998906721000002</v>
      </c>
      <c r="AS26" s="503">
        <v>2.8988835275999998</v>
      </c>
      <c r="AT26" s="503">
        <v>2.8259844614</v>
      </c>
      <c r="AU26" s="503">
        <v>2.8433685334000001</v>
      </c>
      <c r="AV26" s="503">
        <v>2.8806133209999998</v>
      </c>
      <c r="AW26" s="503">
        <v>2.8580046583000001</v>
      </c>
      <c r="AX26" s="503">
        <v>2.9133011138999998</v>
      </c>
      <c r="AY26" s="503">
        <v>2.7116037511000002</v>
      </c>
      <c r="AZ26" s="503">
        <v>2.8525768829999998</v>
      </c>
      <c r="BA26" s="503">
        <v>2.8519078111999998</v>
      </c>
      <c r="BB26" s="503">
        <v>2.8512388962999999</v>
      </c>
      <c r="BC26" s="503">
        <v>2.8505701383000002</v>
      </c>
      <c r="BD26" s="503">
        <v>2.8499015372000001</v>
      </c>
      <c r="BE26" s="503">
        <v>2.849233093</v>
      </c>
      <c r="BF26" s="503">
        <v>2.8485648055000001</v>
      </c>
      <c r="BG26" s="686" t="s">
        <v>1385</v>
      </c>
      <c r="BH26" s="686" t="s">
        <v>1385</v>
      </c>
      <c r="BI26" s="686" t="s">
        <v>1385</v>
      </c>
      <c r="BJ26" s="686" t="s">
        <v>1385</v>
      </c>
      <c r="BK26" s="686" t="s">
        <v>1385</v>
      </c>
      <c r="BL26" s="686" t="s">
        <v>1385</v>
      </c>
      <c r="BM26" s="686" t="s">
        <v>1385</v>
      </c>
      <c r="BN26" s="686" t="s">
        <v>1385</v>
      </c>
      <c r="BO26" s="686" t="s">
        <v>1385</v>
      </c>
      <c r="BP26" s="686" t="s">
        <v>1385</v>
      </c>
      <c r="BQ26" s="686" t="s">
        <v>1385</v>
      </c>
      <c r="BR26" s="686" t="s">
        <v>1385</v>
      </c>
      <c r="BS26" s="686" t="s">
        <v>1385</v>
      </c>
      <c r="BT26" s="686" t="s">
        <v>1385</v>
      </c>
      <c r="BU26" s="686" t="s">
        <v>1385</v>
      </c>
      <c r="BV26" s="686" t="s">
        <v>1385</v>
      </c>
    </row>
    <row r="27" spans="1:74" ht="11.1" customHeight="1" x14ac:dyDescent="0.2">
      <c r="A27" s="290" t="s">
        <v>1384</v>
      </c>
      <c r="B27" s="683" t="s">
        <v>1365</v>
      </c>
      <c r="C27" s="615">
        <v>2.8196896851000002</v>
      </c>
      <c r="D27" s="615">
        <v>2.8558953394</v>
      </c>
      <c r="E27" s="615">
        <v>2.7784786649000002</v>
      </c>
      <c r="F27" s="615">
        <v>2.6911895444999998</v>
      </c>
      <c r="G27" s="615">
        <v>2.5105737001000001</v>
      </c>
      <c r="H27" s="615">
        <v>2.5916644662000001</v>
      </c>
      <c r="I27" s="615">
        <v>2.5918243323999999</v>
      </c>
      <c r="J27" s="615">
        <v>2.6019992628000002</v>
      </c>
      <c r="K27" s="615">
        <v>2.6185187247999999</v>
      </c>
      <c r="L27" s="615">
        <v>2.6036696946000002</v>
      </c>
      <c r="M27" s="615">
        <v>2.629939308</v>
      </c>
      <c r="N27" s="615">
        <v>2.5784293034000001</v>
      </c>
      <c r="O27" s="615">
        <v>2.5428327137000002</v>
      </c>
      <c r="P27" s="615">
        <v>2.2846132840000002</v>
      </c>
      <c r="Q27" s="615">
        <v>2.5333267129000001</v>
      </c>
      <c r="R27" s="615">
        <v>2.5108749994999999</v>
      </c>
      <c r="S27" s="615">
        <v>2.3640861691000001</v>
      </c>
      <c r="T27" s="615">
        <v>2.4778419504999998</v>
      </c>
      <c r="U27" s="615">
        <v>2.3103795968999998</v>
      </c>
      <c r="V27" s="615">
        <v>2.4646778935999998</v>
      </c>
      <c r="W27" s="615">
        <v>2.4822651512</v>
      </c>
      <c r="X27" s="615">
        <v>2.4753377942000001</v>
      </c>
      <c r="Y27" s="615">
        <v>2.4503582373000001</v>
      </c>
      <c r="Z27" s="615">
        <v>2.4306559885999999</v>
      </c>
      <c r="AA27" s="615">
        <v>2.3874706759</v>
      </c>
      <c r="AB27" s="615">
        <v>2.3394982021000001</v>
      </c>
      <c r="AC27" s="615">
        <v>2.3977681436</v>
      </c>
      <c r="AD27" s="615">
        <v>2.3713658517999998</v>
      </c>
      <c r="AE27" s="615">
        <v>2.3784941454999999</v>
      </c>
      <c r="AF27" s="615">
        <v>2.3452564444999999</v>
      </c>
      <c r="AG27" s="615">
        <v>2.3770220177999999</v>
      </c>
      <c r="AH27" s="615">
        <v>2.3621707706000001</v>
      </c>
      <c r="AI27" s="615">
        <v>2.3657451884</v>
      </c>
      <c r="AJ27" s="615">
        <v>2.4155830145000001</v>
      </c>
      <c r="AK27" s="615">
        <v>2.3764383228999999</v>
      </c>
      <c r="AL27" s="615">
        <v>2.3015916083999999</v>
      </c>
      <c r="AM27" s="615">
        <v>2.3431985105000002</v>
      </c>
      <c r="AN27" s="615">
        <v>2.2922057834</v>
      </c>
      <c r="AO27" s="615">
        <v>2.3001841932999998</v>
      </c>
      <c r="AP27" s="615">
        <v>2.2971771490999999</v>
      </c>
      <c r="AQ27" s="615">
        <v>2.2860436652999998</v>
      </c>
      <c r="AR27" s="615">
        <v>2.2697789306999998</v>
      </c>
      <c r="AS27" s="615">
        <v>2.2554706799000002</v>
      </c>
      <c r="AT27" s="615">
        <v>2.2545298401</v>
      </c>
      <c r="AU27" s="615">
        <v>2.2474088531</v>
      </c>
      <c r="AV27" s="615">
        <v>2.2145570566999999</v>
      </c>
      <c r="AW27" s="615">
        <v>2.2864928632999999</v>
      </c>
      <c r="AX27" s="615">
        <v>2.3286952598999999</v>
      </c>
      <c r="AY27" s="615">
        <v>2.1811449825999998</v>
      </c>
      <c r="AZ27" s="615">
        <v>2.2529590524000001</v>
      </c>
      <c r="BA27" s="615">
        <v>2.1861611983999998</v>
      </c>
      <c r="BB27" s="615">
        <v>2.1674003642000002</v>
      </c>
      <c r="BC27" s="615">
        <v>2.1692556444000002</v>
      </c>
      <c r="BD27" s="615">
        <v>2.1210436108000001</v>
      </c>
      <c r="BE27" s="615">
        <v>2.1080320343999999</v>
      </c>
      <c r="BF27" s="615">
        <v>2.1047871763999999</v>
      </c>
      <c r="BG27" s="687" t="s">
        <v>1385</v>
      </c>
      <c r="BH27" s="687" t="s">
        <v>1385</v>
      </c>
      <c r="BI27" s="687" t="s">
        <v>1385</v>
      </c>
      <c r="BJ27" s="687" t="s">
        <v>1385</v>
      </c>
      <c r="BK27" s="687" t="s">
        <v>1385</v>
      </c>
      <c r="BL27" s="687" t="s">
        <v>1385</v>
      </c>
      <c r="BM27" s="687" t="s">
        <v>1385</v>
      </c>
      <c r="BN27" s="687" t="s">
        <v>1385</v>
      </c>
      <c r="BO27" s="687" t="s">
        <v>1385</v>
      </c>
      <c r="BP27" s="687" t="s">
        <v>1385</v>
      </c>
      <c r="BQ27" s="687" t="s">
        <v>1385</v>
      </c>
      <c r="BR27" s="687" t="s">
        <v>1385</v>
      </c>
      <c r="BS27" s="687" t="s">
        <v>1385</v>
      </c>
      <c r="BT27" s="687" t="s">
        <v>1385</v>
      </c>
      <c r="BU27" s="687" t="s">
        <v>1385</v>
      </c>
      <c r="BV27" s="687" t="s">
        <v>1385</v>
      </c>
    </row>
    <row r="28" spans="1:74" s="115" customFormat="1" ht="12" customHeight="1" x14ac:dyDescent="0.2">
      <c r="A28" s="1"/>
      <c r="B28" s="600" t="s">
        <v>1346</v>
      </c>
      <c r="C28" s="666"/>
      <c r="D28" s="666"/>
      <c r="E28" s="666"/>
      <c r="F28" s="666"/>
      <c r="G28" s="666"/>
      <c r="H28" s="759"/>
      <c r="I28" s="666"/>
      <c r="J28" s="666"/>
      <c r="K28" s="666"/>
      <c r="L28" s="666"/>
      <c r="M28" s="666"/>
      <c r="N28" s="666"/>
      <c r="O28" s="666"/>
      <c r="P28" s="666"/>
      <c r="Q28" s="666"/>
      <c r="R28" s="666"/>
      <c r="AY28" s="236"/>
      <c r="AZ28" s="236"/>
      <c r="BA28" s="236"/>
      <c r="BB28" s="236"/>
      <c r="BC28" s="236"/>
      <c r="BD28" s="745"/>
      <c r="BE28" s="745"/>
      <c r="BF28" s="745"/>
      <c r="BG28" s="236"/>
      <c r="BH28" s="236"/>
      <c r="BI28" s="236"/>
      <c r="BJ28" s="236"/>
    </row>
    <row r="29" spans="1:74" s="380" customFormat="1" ht="12" customHeight="1" x14ac:dyDescent="0.2">
      <c r="A29" s="379"/>
      <c r="B29" s="370" t="s">
        <v>834</v>
      </c>
      <c r="C29" s="370"/>
      <c r="D29" s="370"/>
      <c r="E29" s="370"/>
      <c r="F29" s="370"/>
      <c r="G29" s="370"/>
      <c r="H29" s="631"/>
      <c r="I29" s="370"/>
      <c r="J29" s="370"/>
      <c r="K29" s="370"/>
      <c r="L29" s="370"/>
      <c r="M29" s="370"/>
      <c r="N29" s="370"/>
      <c r="O29" s="370"/>
      <c r="P29" s="370"/>
      <c r="Q29" s="370"/>
      <c r="R29" s="681"/>
      <c r="BD29" s="383"/>
      <c r="BE29" s="383"/>
      <c r="BF29" s="383"/>
    </row>
    <row r="30" spans="1:74" s="183" customFormat="1" ht="12" customHeight="1" x14ac:dyDescent="0.25">
      <c r="A30" s="182"/>
      <c r="B30" s="988" t="str">
        <f>Dates!$G$2</f>
        <v>EIA completed modeling and analysis for this report on Thursday, September 5, 2024.</v>
      </c>
      <c r="C30" s="989"/>
      <c r="D30" s="989"/>
      <c r="E30" s="989"/>
      <c r="F30" s="989"/>
      <c r="G30" s="989"/>
      <c r="H30" s="989"/>
      <c r="I30" s="989"/>
      <c r="J30" s="989"/>
      <c r="K30" s="989"/>
      <c r="L30" s="989"/>
      <c r="M30" s="989"/>
      <c r="N30" s="989"/>
      <c r="O30" s="989"/>
      <c r="P30" s="989"/>
      <c r="Q30" s="989"/>
      <c r="R30" s="680"/>
      <c r="AY30" s="237"/>
      <c r="AZ30" s="237"/>
      <c r="BA30" s="237"/>
      <c r="BB30" s="237"/>
      <c r="BC30" s="237"/>
      <c r="BD30" s="746"/>
      <c r="BE30" s="746"/>
      <c r="BF30" s="746"/>
      <c r="BG30" s="237"/>
      <c r="BH30" s="237"/>
      <c r="BI30" s="237"/>
      <c r="BJ30" s="237"/>
    </row>
    <row r="31" spans="1:74" s="183" customFormat="1" ht="12" customHeight="1" x14ac:dyDescent="0.25">
      <c r="A31" s="182"/>
      <c r="B31" s="987" t="s">
        <v>487</v>
      </c>
      <c r="C31" s="980"/>
      <c r="D31" s="980"/>
      <c r="E31" s="980"/>
      <c r="F31" s="980"/>
      <c r="G31" s="980"/>
      <c r="H31" s="980"/>
      <c r="I31" s="980"/>
      <c r="J31" s="980"/>
      <c r="K31" s="980"/>
      <c r="L31" s="980"/>
      <c r="M31" s="980"/>
      <c r="N31" s="980"/>
      <c r="O31" s="980"/>
      <c r="P31" s="980"/>
      <c r="Q31" s="980"/>
      <c r="R31" s="680"/>
      <c r="AY31" s="237"/>
      <c r="AZ31" s="237"/>
      <c r="BA31" s="237"/>
      <c r="BB31" s="237"/>
      <c r="BC31" s="237"/>
      <c r="BD31" s="746"/>
      <c r="BE31" s="746"/>
      <c r="BF31" s="746"/>
      <c r="BG31" s="237"/>
      <c r="BH31" s="237"/>
      <c r="BI31" s="237"/>
      <c r="BJ31" s="237"/>
    </row>
    <row r="32" spans="1:74" s="115" customFormat="1" ht="12" customHeight="1" x14ac:dyDescent="0.2">
      <c r="A32" s="1"/>
      <c r="B32" s="1090" t="s">
        <v>1456</v>
      </c>
      <c r="C32" s="1091"/>
      <c r="D32" s="1091"/>
      <c r="E32" s="1091"/>
      <c r="F32" s="1091"/>
      <c r="G32" s="1091"/>
      <c r="H32" s="1091"/>
      <c r="I32" s="1091"/>
      <c r="J32" s="1091"/>
      <c r="K32" s="1091"/>
      <c r="L32" s="1091"/>
      <c r="M32" s="1091"/>
      <c r="N32" s="1091"/>
      <c r="O32" s="1091"/>
      <c r="P32" s="1091"/>
      <c r="Q32" s="1091"/>
      <c r="R32" s="680"/>
      <c r="AY32" s="236"/>
      <c r="AZ32" s="236"/>
      <c r="BA32" s="236"/>
      <c r="BB32" s="236"/>
      <c r="BC32" s="236"/>
      <c r="BD32" s="745"/>
      <c r="BE32" s="745"/>
      <c r="BF32" s="745"/>
      <c r="BG32" s="236"/>
      <c r="BH32" s="236"/>
      <c r="BI32" s="236"/>
      <c r="BJ32" s="236"/>
    </row>
    <row r="33" spans="1:74" s="183" customFormat="1" ht="12" customHeight="1" x14ac:dyDescent="0.25">
      <c r="A33" s="182"/>
      <c r="B33" s="1016" t="s">
        <v>498</v>
      </c>
      <c r="C33" s="1017"/>
      <c r="D33" s="1017"/>
      <c r="E33" s="1017"/>
      <c r="F33" s="1017"/>
      <c r="G33" s="1017"/>
      <c r="H33" s="1017"/>
      <c r="I33" s="1017"/>
      <c r="J33" s="1017"/>
      <c r="K33" s="1017"/>
      <c r="L33" s="1017"/>
      <c r="M33" s="1017"/>
      <c r="N33" s="1017"/>
      <c r="O33" s="1017"/>
      <c r="P33" s="1017"/>
      <c r="Q33" s="1017"/>
      <c r="R33" s="680"/>
      <c r="AY33" s="237"/>
      <c r="AZ33" s="237"/>
      <c r="BA33" s="237"/>
      <c r="BB33" s="237"/>
      <c r="BC33" s="237"/>
      <c r="BD33" s="746"/>
      <c r="BE33" s="746"/>
      <c r="BF33" s="746"/>
      <c r="BG33" s="237"/>
      <c r="BH33" s="237"/>
      <c r="BI33" s="237"/>
      <c r="BJ33" s="237"/>
    </row>
    <row r="34" spans="1:74" s="183" customFormat="1" ht="12" customHeight="1" x14ac:dyDescent="0.25">
      <c r="A34" s="182"/>
      <c r="B34" s="1104" t="s">
        <v>848</v>
      </c>
      <c r="C34" s="1104"/>
      <c r="D34" s="1104"/>
      <c r="E34" s="1104"/>
      <c r="F34" s="1104"/>
      <c r="G34" s="1104"/>
      <c r="H34" s="1104"/>
      <c r="I34" s="1104"/>
      <c r="J34" s="1104"/>
      <c r="K34" s="1104"/>
      <c r="L34" s="1104"/>
      <c r="M34" s="1104"/>
      <c r="N34" s="1104"/>
      <c r="O34" s="1104"/>
      <c r="P34" s="1104"/>
      <c r="Q34" s="1104"/>
      <c r="R34" s="1104"/>
      <c r="AY34" s="237"/>
      <c r="AZ34" s="237"/>
      <c r="BA34" s="237"/>
      <c r="BB34" s="237"/>
      <c r="BC34" s="237"/>
      <c r="BD34" s="746"/>
      <c r="BE34" s="746"/>
      <c r="BF34" s="746"/>
      <c r="BG34" s="237"/>
      <c r="BH34" s="237"/>
      <c r="BI34" s="237"/>
      <c r="BJ34" s="237"/>
    </row>
    <row r="35" spans="1:74" s="183" customFormat="1" ht="12" customHeight="1" x14ac:dyDescent="0.25">
      <c r="A35" s="182"/>
      <c r="B35" s="1016" t="s">
        <v>1347</v>
      </c>
      <c r="C35" s="1059"/>
      <c r="D35" s="1059"/>
      <c r="E35" s="1059"/>
      <c r="F35" s="1059"/>
      <c r="G35" s="1059"/>
      <c r="H35" s="1059"/>
      <c r="I35" s="1059"/>
      <c r="J35" s="1059"/>
      <c r="K35" s="1059"/>
      <c r="L35" s="1059"/>
      <c r="M35" s="1059"/>
      <c r="N35" s="1059"/>
      <c r="O35" s="1059"/>
      <c r="P35" s="1059"/>
      <c r="Q35" s="1017"/>
      <c r="R35" s="680"/>
      <c r="AY35" s="237"/>
      <c r="AZ35" s="237"/>
      <c r="BA35" s="237"/>
      <c r="BB35" s="237"/>
      <c r="BC35" s="237"/>
      <c r="BD35" s="746"/>
      <c r="BE35" s="746"/>
      <c r="BF35" s="746"/>
      <c r="BG35" s="237"/>
      <c r="BH35" s="237"/>
      <c r="BI35" s="237"/>
      <c r="BJ35" s="237"/>
    </row>
    <row r="36" spans="1:74" s="183" customFormat="1" ht="12" customHeight="1" x14ac:dyDescent="0.15">
      <c r="A36" s="2"/>
      <c r="B36" s="1016"/>
      <c r="C36" s="970"/>
      <c r="D36" s="970"/>
      <c r="E36" s="970"/>
      <c r="F36" s="970"/>
      <c r="G36" s="970"/>
      <c r="H36" s="970"/>
      <c r="I36" s="970"/>
      <c r="J36" s="970"/>
      <c r="K36" s="970"/>
      <c r="L36" s="970"/>
      <c r="M36" s="970"/>
      <c r="N36" s="970"/>
      <c r="O36" s="970"/>
      <c r="P36" s="970"/>
      <c r="Q36" s="970"/>
      <c r="AY36" s="237"/>
      <c r="AZ36" s="237"/>
      <c r="BA36" s="237"/>
      <c r="BB36" s="237"/>
      <c r="BC36" s="237"/>
      <c r="BD36" s="746"/>
      <c r="BE36" s="746"/>
      <c r="BF36" s="746"/>
      <c r="BG36" s="237"/>
      <c r="BH36" s="237"/>
      <c r="BI36" s="237"/>
      <c r="BJ36" s="237"/>
    </row>
    <row r="37" spans="1:74" s="183" customFormat="1" ht="12" customHeight="1" x14ac:dyDescent="0.15">
      <c r="A37" s="2"/>
      <c r="B37" s="1103"/>
      <c r="C37" s="970"/>
      <c r="D37" s="970"/>
      <c r="E37" s="970"/>
      <c r="F37" s="970"/>
      <c r="G37" s="970"/>
      <c r="H37" s="970"/>
      <c r="I37" s="970"/>
      <c r="J37" s="970"/>
      <c r="K37" s="970"/>
      <c r="L37" s="970"/>
      <c r="M37" s="970"/>
      <c r="N37" s="970"/>
      <c r="O37" s="970"/>
      <c r="P37" s="970"/>
      <c r="Q37" s="970"/>
      <c r="AY37" s="237"/>
      <c r="AZ37" s="237"/>
      <c r="BA37" s="237"/>
      <c r="BB37" s="237"/>
      <c r="BC37" s="237"/>
      <c r="BD37" s="746"/>
      <c r="BE37" s="746"/>
      <c r="BF37" s="746"/>
      <c r="BG37" s="237"/>
      <c r="BH37" s="237"/>
      <c r="BI37" s="237"/>
      <c r="BJ37" s="237"/>
    </row>
    <row r="38" spans="1:74" s="184" customFormat="1" ht="12" customHeight="1" x14ac:dyDescent="0.15">
      <c r="A38" s="2"/>
      <c r="B38" s="370"/>
      <c r="C38" s="599"/>
      <c r="D38" s="599"/>
      <c r="E38" s="599"/>
      <c r="F38" s="599"/>
      <c r="G38" s="599"/>
      <c r="H38" s="599"/>
      <c r="I38" s="599"/>
      <c r="J38" s="599"/>
      <c r="K38" s="599"/>
      <c r="L38" s="599"/>
      <c r="M38" s="599"/>
      <c r="N38" s="599"/>
      <c r="O38" s="599"/>
      <c r="P38" s="599"/>
      <c r="Q38" s="599"/>
      <c r="AY38" s="238"/>
      <c r="AZ38" s="238"/>
      <c r="BA38" s="238"/>
      <c r="BB38" s="238"/>
      <c r="BC38" s="238"/>
      <c r="BD38" s="746"/>
      <c r="BE38" s="746"/>
      <c r="BF38" s="746"/>
      <c r="BG38" s="238"/>
      <c r="BH38" s="238"/>
      <c r="BI38" s="238"/>
      <c r="BJ38" s="238"/>
    </row>
    <row r="39" spans="1:74" ht="13.2" x14ac:dyDescent="0.15">
      <c r="B39" s="1016"/>
      <c r="C39" s="1019"/>
      <c r="D39" s="1019"/>
      <c r="E39" s="1019"/>
      <c r="F39" s="1019"/>
      <c r="G39" s="1019"/>
      <c r="H39" s="1019"/>
      <c r="I39" s="1019"/>
      <c r="J39" s="1019"/>
      <c r="K39" s="1019"/>
      <c r="L39" s="1019"/>
      <c r="M39" s="1019"/>
      <c r="N39" s="1019"/>
      <c r="O39" s="1019"/>
      <c r="P39" s="1019"/>
      <c r="Q39" s="970"/>
      <c r="BD39" s="745"/>
      <c r="BE39" s="745"/>
      <c r="BF39" s="745"/>
      <c r="BK39" s="150"/>
      <c r="BL39" s="150"/>
      <c r="BM39" s="150"/>
      <c r="BN39" s="150"/>
      <c r="BO39" s="150"/>
      <c r="BP39" s="150"/>
      <c r="BQ39" s="150"/>
      <c r="BR39" s="150"/>
      <c r="BS39" s="150"/>
      <c r="BT39" s="150"/>
      <c r="BU39" s="150"/>
      <c r="BV39" s="150"/>
    </row>
    <row r="40" spans="1:74" ht="13.2" x14ac:dyDescent="0.15">
      <c r="B40" s="1107"/>
      <c r="C40" s="1017"/>
      <c r="D40" s="1017"/>
      <c r="E40" s="1017"/>
      <c r="F40" s="1017"/>
      <c r="G40" s="1017"/>
      <c r="H40" s="1017"/>
      <c r="I40" s="1017"/>
      <c r="J40" s="1017"/>
      <c r="K40" s="1017"/>
      <c r="L40" s="1017"/>
      <c r="M40" s="1017"/>
      <c r="N40" s="1017"/>
      <c r="O40" s="1017"/>
      <c r="P40" s="1017"/>
      <c r="Q40" s="970"/>
      <c r="BK40" s="150"/>
      <c r="BL40" s="150"/>
      <c r="BM40" s="150"/>
      <c r="BN40" s="150"/>
      <c r="BO40" s="150"/>
      <c r="BP40" s="150"/>
      <c r="BQ40" s="150"/>
      <c r="BR40" s="150"/>
      <c r="BS40" s="150"/>
      <c r="BT40" s="150"/>
      <c r="BU40" s="150"/>
      <c r="BV40" s="150"/>
    </row>
    <row r="41" spans="1:74" ht="13.2" x14ac:dyDescent="0.15">
      <c r="B41" s="1014"/>
      <c r="C41" s="970"/>
      <c r="D41" s="970"/>
      <c r="E41" s="970"/>
      <c r="F41" s="970"/>
      <c r="G41" s="970"/>
      <c r="H41" s="970"/>
      <c r="I41" s="970"/>
      <c r="J41" s="970"/>
      <c r="K41" s="970"/>
      <c r="L41" s="970"/>
      <c r="M41" s="970"/>
      <c r="N41" s="970"/>
      <c r="O41" s="970"/>
      <c r="P41" s="970"/>
      <c r="Q41" s="970"/>
      <c r="BK41" s="150"/>
      <c r="BL41" s="150"/>
      <c r="BM41" s="150"/>
      <c r="BN41" s="150"/>
      <c r="BO41" s="150"/>
      <c r="BP41" s="150"/>
      <c r="BQ41" s="150"/>
      <c r="BR41" s="150"/>
      <c r="BS41" s="150"/>
      <c r="BT41" s="150"/>
      <c r="BU41" s="150"/>
      <c r="BV41" s="150"/>
    </row>
    <row r="42" spans="1:74" x14ac:dyDescent="0.15">
      <c r="BK42" s="150"/>
      <c r="BL42" s="150"/>
      <c r="BM42" s="150"/>
      <c r="BN42" s="150"/>
      <c r="BO42" s="150"/>
      <c r="BP42" s="150"/>
      <c r="BQ42" s="150"/>
      <c r="BR42" s="150"/>
      <c r="BS42" s="150"/>
      <c r="BT42" s="150"/>
      <c r="BU42" s="150"/>
      <c r="BV42" s="150"/>
    </row>
    <row r="43" spans="1:74" x14ac:dyDescent="0.15">
      <c r="BK43" s="150"/>
      <c r="BL43" s="150"/>
      <c r="BM43" s="150"/>
      <c r="BN43" s="150"/>
      <c r="BO43" s="150"/>
      <c r="BP43" s="150"/>
      <c r="BQ43" s="150"/>
      <c r="BR43" s="150"/>
      <c r="BS43" s="150"/>
      <c r="BT43" s="150"/>
      <c r="BU43" s="150"/>
      <c r="BV43" s="150"/>
    </row>
    <row r="44" spans="1:74" x14ac:dyDescent="0.15">
      <c r="BK44" s="150"/>
      <c r="BL44" s="150"/>
      <c r="BM44" s="150"/>
      <c r="BN44" s="150"/>
      <c r="BO44" s="150"/>
      <c r="BP44" s="150"/>
      <c r="BQ44" s="150"/>
      <c r="BR44" s="150"/>
      <c r="BS44" s="150"/>
      <c r="BT44" s="150"/>
      <c r="BU44" s="150"/>
      <c r="BV44" s="150"/>
    </row>
    <row r="45" spans="1:74" x14ac:dyDescent="0.15">
      <c r="BK45" s="150"/>
      <c r="BL45" s="150"/>
      <c r="BM45" s="150"/>
      <c r="BN45" s="150"/>
      <c r="BO45" s="150"/>
      <c r="BP45" s="150"/>
      <c r="BQ45" s="150"/>
      <c r="BR45" s="150"/>
      <c r="BS45" s="150"/>
      <c r="BT45" s="150"/>
      <c r="BU45" s="150"/>
      <c r="BV45" s="150"/>
    </row>
    <row r="46" spans="1:74" x14ac:dyDescent="0.15">
      <c r="BK46" s="150"/>
      <c r="BL46" s="150"/>
      <c r="BM46" s="150"/>
      <c r="BN46" s="150"/>
      <c r="BO46" s="150"/>
      <c r="BP46" s="150"/>
      <c r="BQ46" s="150"/>
      <c r="BR46" s="150"/>
      <c r="BS46" s="150"/>
      <c r="BT46" s="150"/>
      <c r="BU46" s="150"/>
      <c r="BV46" s="150"/>
    </row>
    <row r="47" spans="1:74" x14ac:dyDescent="0.15">
      <c r="BK47" s="150"/>
      <c r="BL47" s="150"/>
      <c r="BM47" s="150"/>
      <c r="BN47" s="150"/>
      <c r="BO47" s="150"/>
      <c r="BP47" s="150"/>
      <c r="BQ47" s="150"/>
      <c r="BR47" s="150"/>
      <c r="BS47" s="150"/>
      <c r="BT47" s="150"/>
      <c r="BU47" s="150"/>
      <c r="BV47" s="150"/>
    </row>
    <row r="48" spans="1:74" x14ac:dyDescent="0.15">
      <c r="BK48" s="150"/>
      <c r="BL48" s="150"/>
      <c r="BM48" s="150"/>
      <c r="BN48" s="150"/>
      <c r="BO48" s="150"/>
      <c r="BP48" s="150"/>
      <c r="BQ48" s="150"/>
      <c r="BR48" s="150"/>
      <c r="BS48" s="150"/>
      <c r="BT48" s="150"/>
      <c r="BU48" s="150"/>
      <c r="BV48" s="150"/>
    </row>
    <row r="49" spans="63:74" x14ac:dyDescent="0.15">
      <c r="BK49" s="150"/>
      <c r="BL49" s="150"/>
      <c r="BM49" s="150"/>
      <c r="BN49" s="150"/>
      <c r="BO49" s="150"/>
      <c r="BP49" s="150"/>
      <c r="BQ49" s="150"/>
      <c r="BR49" s="150"/>
      <c r="BS49" s="150"/>
      <c r="BT49" s="150"/>
      <c r="BU49" s="150"/>
      <c r="BV49" s="150"/>
    </row>
    <row r="50" spans="63:74" x14ac:dyDescent="0.15">
      <c r="BK50" s="150"/>
      <c r="BL50" s="150"/>
      <c r="BM50" s="150"/>
      <c r="BN50" s="150"/>
      <c r="BO50" s="150"/>
      <c r="BP50" s="150"/>
      <c r="BQ50" s="150"/>
      <c r="BR50" s="150"/>
      <c r="BS50" s="150"/>
      <c r="BT50" s="150"/>
      <c r="BU50" s="150"/>
      <c r="BV50" s="150"/>
    </row>
    <row r="51" spans="63:74" x14ac:dyDescent="0.15">
      <c r="BK51" s="150"/>
      <c r="BL51" s="150"/>
      <c r="BM51" s="150"/>
      <c r="BN51" s="150"/>
      <c r="BO51" s="150"/>
      <c r="BP51" s="150"/>
      <c r="BQ51" s="150"/>
      <c r="BR51" s="150"/>
      <c r="BS51" s="150"/>
      <c r="BT51" s="150"/>
      <c r="BU51" s="150"/>
      <c r="BV51" s="150"/>
    </row>
    <row r="52" spans="63:74" x14ac:dyDescent="0.15">
      <c r="BK52" s="150"/>
      <c r="BL52" s="150"/>
      <c r="BM52" s="150"/>
      <c r="BN52" s="150"/>
      <c r="BO52" s="150"/>
      <c r="BP52" s="150"/>
      <c r="BQ52" s="150"/>
      <c r="BR52" s="150"/>
      <c r="BS52" s="150"/>
      <c r="BT52" s="150"/>
      <c r="BU52" s="150"/>
      <c r="BV52" s="150"/>
    </row>
    <row r="53" spans="63:74" x14ac:dyDescent="0.15">
      <c r="BK53" s="150"/>
      <c r="BL53" s="150"/>
      <c r="BM53" s="150"/>
      <c r="BN53" s="150"/>
      <c r="BO53" s="150"/>
      <c r="BP53" s="150"/>
      <c r="BQ53" s="150"/>
      <c r="BR53" s="150"/>
      <c r="BS53" s="150"/>
      <c r="BT53" s="150"/>
      <c r="BU53" s="150"/>
      <c r="BV53" s="150"/>
    </row>
    <row r="54" spans="63:74" x14ac:dyDescent="0.15">
      <c r="BK54" s="150"/>
      <c r="BL54" s="150"/>
      <c r="BM54" s="150"/>
      <c r="BN54" s="150"/>
      <c r="BO54" s="150"/>
      <c r="BP54" s="150"/>
      <c r="BQ54" s="150"/>
      <c r="BR54" s="150"/>
      <c r="BS54" s="150"/>
      <c r="BT54" s="150"/>
      <c r="BU54" s="150"/>
      <c r="BV54" s="150"/>
    </row>
    <row r="55" spans="63:74" x14ac:dyDescent="0.15">
      <c r="BK55" s="150"/>
      <c r="BL55" s="150"/>
      <c r="BM55" s="150"/>
      <c r="BN55" s="150"/>
      <c r="BO55" s="150"/>
      <c r="BP55" s="150"/>
      <c r="BQ55" s="150"/>
      <c r="BR55" s="150"/>
      <c r="BS55" s="150"/>
      <c r="BT55" s="150"/>
      <c r="BU55" s="150"/>
      <c r="BV55" s="150"/>
    </row>
    <row r="56" spans="63:74" x14ac:dyDescent="0.15">
      <c r="BK56" s="150"/>
      <c r="BL56" s="150"/>
      <c r="BM56" s="150"/>
      <c r="BN56" s="150"/>
      <c r="BO56" s="150"/>
      <c r="BP56" s="150"/>
      <c r="BQ56" s="150"/>
      <c r="BR56" s="150"/>
      <c r="BS56" s="150"/>
      <c r="BT56" s="150"/>
      <c r="BU56" s="150"/>
      <c r="BV56" s="150"/>
    </row>
    <row r="57" spans="63:74" x14ac:dyDescent="0.15">
      <c r="BK57" s="150"/>
      <c r="BL57" s="150"/>
      <c r="BM57" s="150"/>
      <c r="BN57" s="150"/>
      <c r="BO57" s="150"/>
      <c r="BP57" s="150"/>
      <c r="BQ57" s="150"/>
      <c r="BR57" s="150"/>
      <c r="BS57" s="150"/>
      <c r="BT57" s="150"/>
      <c r="BU57" s="150"/>
      <c r="BV57" s="150"/>
    </row>
    <row r="58" spans="63:74" x14ac:dyDescent="0.15">
      <c r="BK58" s="150"/>
      <c r="BL58" s="150"/>
      <c r="BM58" s="150"/>
      <c r="BN58" s="150"/>
      <c r="BO58" s="150"/>
      <c r="BP58" s="150"/>
      <c r="BQ58" s="150"/>
      <c r="BR58" s="150"/>
      <c r="BS58" s="150"/>
      <c r="BT58" s="150"/>
      <c r="BU58" s="150"/>
      <c r="BV58" s="150"/>
    </row>
    <row r="59" spans="63:74" x14ac:dyDescent="0.15">
      <c r="BK59" s="150"/>
      <c r="BL59" s="150"/>
      <c r="BM59" s="150"/>
      <c r="BN59" s="150"/>
      <c r="BO59" s="150"/>
      <c r="BP59" s="150"/>
      <c r="BQ59" s="150"/>
      <c r="BR59" s="150"/>
      <c r="BS59" s="150"/>
      <c r="BT59" s="150"/>
      <c r="BU59" s="150"/>
      <c r="BV59" s="150"/>
    </row>
    <row r="60" spans="63:74" x14ac:dyDescent="0.15">
      <c r="BK60" s="150"/>
      <c r="BL60" s="150"/>
      <c r="BM60" s="150"/>
      <c r="BN60" s="150"/>
      <c r="BO60" s="150"/>
      <c r="BP60" s="150"/>
      <c r="BQ60" s="150"/>
      <c r="BR60" s="150"/>
      <c r="BS60" s="150"/>
      <c r="BT60" s="150"/>
      <c r="BU60" s="150"/>
      <c r="BV60" s="150"/>
    </row>
    <row r="61" spans="63:74" x14ac:dyDescent="0.15">
      <c r="BK61" s="150"/>
      <c r="BL61" s="150"/>
      <c r="BM61" s="150"/>
      <c r="BN61" s="150"/>
      <c r="BO61" s="150"/>
      <c r="BP61" s="150"/>
      <c r="BQ61" s="150"/>
      <c r="BR61" s="150"/>
      <c r="BS61" s="150"/>
      <c r="BT61" s="150"/>
      <c r="BU61" s="150"/>
      <c r="BV61" s="150"/>
    </row>
    <row r="62" spans="63:74" x14ac:dyDescent="0.15">
      <c r="BK62" s="150"/>
      <c r="BL62" s="150"/>
      <c r="BM62" s="150"/>
      <c r="BN62" s="150"/>
      <c r="BO62" s="150"/>
      <c r="BP62" s="150"/>
      <c r="BQ62" s="150"/>
      <c r="BR62" s="150"/>
      <c r="BS62" s="150"/>
      <c r="BT62" s="150"/>
      <c r="BU62" s="150"/>
      <c r="BV62" s="150"/>
    </row>
    <row r="63" spans="63:74" x14ac:dyDescent="0.15">
      <c r="BK63" s="150"/>
      <c r="BL63" s="150"/>
      <c r="BM63" s="150"/>
      <c r="BN63" s="150"/>
      <c r="BO63" s="150"/>
      <c r="BP63" s="150"/>
      <c r="BQ63" s="150"/>
      <c r="BR63" s="150"/>
      <c r="BS63" s="150"/>
      <c r="BT63" s="150"/>
      <c r="BU63" s="150"/>
      <c r="BV63" s="150"/>
    </row>
    <row r="64" spans="63:74" x14ac:dyDescent="0.15">
      <c r="BK64" s="150"/>
      <c r="BL64" s="150"/>
      <c r="BM64" s="150"/>
      <c r="BN64" s="150"/>
      <c r="BO64" s="150"/>
      <c r="BP64" s="150"/>
      <c r="BQ64" s="150"/>
      <c r="BR64" s="150"/>
      <c r="BS64" s="150"/>
      <c r="BT64" s="150"/>
      <c r="BU64" s="150"/>
      <c r="BV64" s="150"/>
    </row>
    <row r="65" spans="63:74" x14ac:dyDescent="0.15">
      <c r="BK65" s="150"/>
      <c r="BL65" s="150"/>
      <c r="BM65" s="150"/>
      <c r="BN65" s="150"/>
      <c r="BO65" s="150"/>
      <c r="BP65" s="150"/>
      <c r="BQ65" s="150"/>
      <c r="BR65" s="150"/>
      <c r="BS65" s="150"/>
      <c r="BT65" s="150"/>
      <c r="BU65" s="150"/>
      <c r="BV65" s="150"/>
    </row>
    <row r="66" spans="63:74" x14ac:dyDescent="0.15">
      <c r="BK66" s="150"/>
      <c r="BL66" s="150"/>
      <c r="BM66" s="150"/>
      <c r="BN66" s="150"/>
      <c r="BO66" s="150"/>
      <c r="BP66" s="150"/>
      <c r="BQ66" s="150"/>
      <c r="BR66" s="150"/>
      <c r="BS66" s="150"/>
      <c r="BT66" s="150"/>
      <c r="BU66" s="150"/>
      <c r="BV66" s="150"/>
    </row>
    <row r="67" spans="63:74" x14ac:dyDescent="0.15">
      <c r="BK67" s="150"/>
      <c r="BL67" s="150"/>
      <c r="BM67" s="150"/>
      <c r="BN67" s="150"/>
      <c r="BO67" s="150"/>
      <c r="BP67" s="150"/>
      <c r="BQ67" s="150"/>
      <c r="BR67" s="150"/>
      <c r="BS67" s="150"/>
      <c r="BT67" s="150"/>
      <c r="BU67" s="150"/>
      <c r="BV67" s="150"/>
    </row>
    <row r="68" spans="63:74" x14ac:dyDescent="0.15">
      <c r="BK68" s="150"/>
      <c r="BL68" s="150"/>
      <c r="BM68" s="150"/>
      <c r="BN68" s="150"/>
      <c r="BO68" s="150"/>
      <c r="BP68" s="150"/>
      <c r="BQ68" s="150"/>
      <c r="BR68" s="150"/>
      <c r="BS68" s="150"/>
      <c r="BT68" s="150"/>
      <c r="BU68" s="150"/>
      <c r="BV68" s="150"/>
    </row>
    <row r="69" spans="63:74" x14ac:dyDescent="0.15">
      <c r="BK69" s="150"/>
      <c r="BL69" s="150"/>
      <c r="BM69" s="150"/>
      <c r="BN69" s="150"/>
      <c r="BO69" s="150"/>
      <c r="BP69" s="150"/>
      <c r="BQ69" s="150"/>
      <c r="BR69" s="150"/>
      <c r="BS69" s="150"/>
      <c r="BT69" s="150"/>
      <c r="BU69" s="150"/>
      <c r="BV69" s="150"/>
    </row>
    <row r="70" spans="63:74" x14ac:dyDescent="0.15">
      <c r="BK70" s="150"/>
      <c r="BL70" s="150"/>
      <c r="BM70" s="150"/>
      <c r="BN70" s="150"/>
      <c r="BO70" s="150"/>
      <c r="BP70" s="150"/>
      <c r="BQ70" s="150"/>
      <c r="BR70" s="150"/>
      <c r="BS70" s="150"/>
      <c r="BT70" s="150"/>
      <c r="BU70" s="150"/>
      <c r="BV70" s="150"/>
    </row>
    <row r="71" spans="63:74" x14ac:dyDescent="0.15">
      <c r="BK71" s="150"/>
      <c r="BL71" s="150"/>
      <c r="BM71" s="150"/>
      <c r="BN71" s="150"/>
      <c r="BO71" s="150"/>
      <c r="BP71" s="150"/>
      <c r="BQ71" s="150"/>
      <c r="BR71" s="150"/>
      <c r="BS71" s="150"/>
      <c r="BT71" s="150"/>
      <c r="BU71" s="150"/>
      <c r="BV71" s="150"/>
    </row>
    <row r="72" spans="63:74" x14ac:dyDescent="0.15">
      <c r="BK72" s="150"/>
      <c r="BL72" s="150"/>
      <c r="BM72" s="150"/>
      <c r="BN72" s="150"/>
      <c r="BO72" s="150"/>
      <c r="BP72" s="150"/>
      <c r="BQ72" s="150"/>
      <c r="BR72" s="150"/>
      <c r="BS72" s="150"/>
      <c r="BT72" s="150"/>
      <c r="BU72" s="150"/>
      <c r="BV72" s="150"/>
    </row>
    <row r="73" spans="63:74" x14ac:dyDescent="0.15">
      <c r="BK73" s="150"/>
      <c r="BL73" s="150"/>
      <c r="BM73" s="150"/>
      <c r="BN73" s="150"/>
      <c r="BO73" s="150"/>
      <c r="BP73" s="150"/>
      <c r="BQ73" s="150"/>
      <c r="BR73" s="150"/>
      <c r="BS73" s="150"/>
      <c r="BT73" s="150"/>
      <c r="BU73" s="150"/>
      <c r="BV73" s="150"/>
    </row>
    <row r="74" spans="63:74" x14ac:dyDescent="0.15">
      <c r="BK74" s="150"/>
      <c r="BL74" s="150"/>
      <c r="BM74" s="150"/>
      <c r="BN74" s="150"/>
      <c r="BO74" s="150"/>
      <c r="BP74" s="150"/>
      <c r="BQ74" s="150"/>
      <c r="BR74" s="150"/>
      <c r="BS74" s="150"/>
      <c r="BT74" s="150"/>
      <c r="BU74" s="150"/>
      <c r="BV74" s="150"/>
    </row>
    <row r="75" spans="63:74" x14ac:dyDescent="0.15">
      <c r="BK75" s="150"/>
      <c r="BL75" s="150"/>
      <c r="BM75" s="150"/>
      <c r="BN75" s="150"/>
      <c r="BO75" s="150"/>
      <c r="BP75" s="150"/>
      <c r="BQ75" s="150"/>
      <c r="BR75" s="150"/>
      <c r="BS75" s="150"/>
      <c r="BT75" s="150"/>
      <c r="BU75" s="150"/>
      <c r="BV75" s="150"/>
    </row>
    <row r="76" spans="63:74" x14ac:dyDescent="0.15">
      <c r="BK76" s="150"/>
      <c r="BL76" s="150"/>
      <c r="BM76" s="150"/>
      <c r="BN76" s="150"/>
      <c r="BO76" s="150"/>
      <c r="BP76" s="150"/>
      <c r="BQ76" s="150"/>
      <c r="BR76" s="150"/>
      <c r="BS76" s="150"/>
      <c r="BT76" s="150"/>
      <c r="BU76" s="150"/>
      <c r="BV76" s="150"/>
    </row>
    <row r="77" spans="63:74" x14ac:dyDescent="0.15">
      <c r="BK77" s="150"/>
      <c r="BL77" s="150"/>
      <c r="BM77" s="150"/>
      <c r="BN77" s="150"/>
      <c r="BO77" s="150"/>
      <c r="BP77" s="150"/>
      <c r="BQ77" s="150"/>
      <c r="BR77" s="150"/>
      <c r="BS77" s="150"/>
      <c r="BT77" s="150"/>
      <c r="BU77" s="150"/>
      <c r="BV77" s="150"/>
    </row>
    <row r="78" spans="63:74" x14ac:dyDescent="0.15">
      <c r="BK78" s="150"/>
      <c r="BL78" s="150"/>
      <c r="BM78" s="150"/>
      <c r="BN78" s="150"/>
      <c r="BO78" s="150"/>
      <c r="BP78" s="150"/>
      <c r="BQ78" s="150"/>
      <c r="BR78" s="150"/>
      <c r="BS78" s="150"/>
      <c r="BT78" s="150"/>
      <c r="BU78" s="150"/>
      <c r="BV78" s="150"/>
    </row>
    <row r="79" spans="63:74" x14ac:dyDescent="0.15">
      <c r="BK79" s="150"/>
      <c r="BL79" s="150"/>
      <c r="BM79" s="150"/>
      <c r="BN79" s="150"/>
      <c r="BO79" s="150"/>
      <c r="BP79" s="150"/>
      <c r="BQ79" s="150"/>
      <c r="BR79" s="150"/>
      <c r="BS79" s="150"/>
      <c r="BT79" s="150"/>
      <c r="BU79" s="150"/>
      <c r="BV79" s="150"/>
    </row>
    <row r="80" spans="63:74" x14ac:dyDescent="0.15">
      <c r="BK80" s="150"/>
      <c r="BL80" s="150"/>
      <c r="BM80" s="150"/>
      <c r="BN80" s="150"/>
      <c r="BO80" s="150"/>
      <c r="BP80" s="150"/>
      <c r="BQ80" s="150"/>
      <c r="BR80" s="150"/>
      <c r="BS80" s="150"/>
      <c r="BT80" s="150"/>
      <c r="BU80" s="150"/>
      <c r="BV80" s="150"/>
    </row>
    <row r="81" spans="63:74" x14ac:dyDescent="0.15">
      <c r="BK81" s="150"/>
      <c r="BL81" s="150"/>
      <c r="BM81" s="150"/>
      <c r="BN81" s="150"/>
      <c r="BO81" s="150"/>
      <c r="BP81" s="150"/>
      <c r="BQ81" s="150"/>
      <c r="BR81" s="150"/>
      <c r="BS81" s="150"/>
      <c r="BT81" s="150"/>
      <c r="BU81" s="150"/>
      <c r="BV81" s="150"/>
    </row>
    <row r="82" spans="63:74" x14ac:dyDescent="0.15">
      <c r="BK82" s="150"/>
      <c r="BL82" s="150"/>
      <c r="BM82" s="150"/>
      <c r="BN82" s="150"/>
      <c r="BO82" s="150"/>
      <c r="BP82" s="150"/>
      <c r="BQ82" s="150"/>
      <c r="BR82" s="150"/>
      <c r="BS82" s="150"/>
      <c r="BT82" s="150"/>
      <c r="BU82" s="150"/>
      <c r="BV82" s="150"/>
    </row>
    <row r="83" spans="63:74" x14ac:dyDescent="0.15">
      <c r="BK83" s="150"/>
      <c r="BL83" s="150"/>
      <c r="BM83" s="150"/>
      <c r="BN83" s="150"/>
      <c r="BO83" s="150"/>
      <c r="BP83" s="150"/>
      <c r="BQ83" s="150"/>
      <c r="BR83" s="150"/>
      <c r="BS83" s="150"/>
      <c r="BT83" s="150"/>
      <c r="BU83" s="150"/>
      <c r="BV83" s="150"/>
    </row>
    <row r="84" spans="63:74" x14ac:dyDescent="0.15">
      <c r="BK84" s="150"/>
      <c r="BL84" s="150"/>
      <c r="BM84" s="150"/>
      <c r="BN84" s="150"/>
      <c r="BO84" s="150"/>
      <c r="BP84" s="150"/>
      <c r="BQ84" s="150"/>
      <c r="BR84" s="150"/>
      <c r="BS84" s="150"/>
      <c r="BT84" s="150"/>
      <c r="BU84" s="150"/>
      <c r="BV84" s="150"/>
    </row>
    <row r="85" spans="63:74" x14ac:dyDescent="0.15">
      <c r="BK85" s="150"/>
      <c r="BL85" s="150"/>
      <c r="BM85" s="150"/>
      <c r="BN85" s="150"/>
      <c r="BO85" s="150"/>
      <c r="BP85" s="150"/>
      <c r="BQ85" s="150"/>
      <c r="BR85" s="150"/>
      <c r="BS85" s="150"/>
      <c r="BT85" s="150"/>
      <c r="BU85" s="150"/>
      <c r="BV85" s="150"/>
    </row>
    <row r="86" spans="63:74" x14ac:dyDescent="0.15">
      <c r="BK86" s="150"/>
      <c r="BL86" s="150"/>
      <c r="BM86" s="150"/>
      <c r="BN86" s="150"/>
      <c r="BO86" s="150"/>
      <c r="BP86" s="150"/>
      <c r="BQ86" s="150"/>
      <c r="BR86" s="150"/>
      <c r="BS86" s="150"/>
      <c r="BT86" s="150"/>
      <c r="BU86" s="150"/>
      <c r="BV86" s="150"/>
    </row>
    <row r="87" spans="63:74" x14ac:dyDescent="0.15">
      <c r="BK87" s="150"/>
      <c r="BL87" s="150"/>
      <c r="BM87" s="150"/>
      <c r="BN87" s="150"/>
      <c r="BO87" s="150"/>
      <c r="BP87" s="150"/>
      <c r="BQ87" s="150"/>
      <c r="BR87" s="150"/>
      <c r="BS87" s="150"/>
      <c r="BT87" s="150"/>
      <c r="BU87" s="150"/>
      <c r="BV87" s="150"/>
    </row>
    <row r="88" spans="63:74" x14ac:dyDescent="0.15">
      <c r="BK88" s="150"/>
      <c r="BL88" s="150"/>
      <c r="BM88" s="150"/>
      <c r="BN88" s="150"/>
      <c r="BO88" s="150"/>
      <c r="BP88" s="150"/>
      <c r="BQ88" s="150"/>
      <c r="BR88" s="150"/>
      <c r="BS88" s="150"/>
      <c r="BT88" s="150"/>
      <c r="BU88" s="150"/>
      <c r="BV88" s="150"/>
    </row>
    <row r="89" spans="63:74" x14ac:dyDescent="0.15">
      <c r="BK89" s="150"/>
      <c r="BL89" s="150"/>
      <c r="BM89" s="150"/>
      <c r="BN89" s="150"/>
      <c r="BO89" s="150"/>
      <c r="BP89" s="150"/>
      <c r="BQ89" s="150"/>
      <c r="BR89" s="150"/>
      <c r="BS89" s="150"/>
      <c r="BT89" s="150"/>
      <c r="BU89" s="150"/>
      <c r="BV89" s="150"/>
    </row>
    <row r="90" spans="63:74" x14ac:dyDescent="0.15">
      <c r="BK90" s="150"/>
      <c r="BL90" s="150"/>
      <c r="BM90" s="150"/>
      <c r="BN90" s="150"/>
      <c r="BO90" s="150"/>
      <c r="BP90" s="150"/>
      <c r="BQ90" s="150"/>
      <c r="BR90" s="150"/>
      <c r="BS90" s="150"/>
      <c r="BT90" s="150"/>
      <c r="BU90" s="150"/>
      <c r="BV90" s="150"/>
    </row>
    <row r="91" spans="63:74" x14ac:dyDescent="0.15">
      <c r="BK91" s="150"/>
      <c r="BL91" s="150"/>
      <c r="BM91" s="150"/>
      <c r="BN91" s="150"/>
      <c r="BO91" s="150"/>
      <c r="BP91" s="150"/>
      <c r="BQ91" s="150"/>
      <c r="BR91" s="150"/>
      <c r="BS91" s="150"/>
      <c r="BT91" s="150"/>
      <c r="BU91" s="150"/>
      <c r="BV91" s="150"/>
    </row>
    <row r="92" spans="63:74" x14ac:dyDescent="0.15">
      <c r="BK92" s="150"/>
      <c r="BL92" s="150"/>
      <c r="BM92" s="150"/>
      <c r="BN92" s="150"/>
      <c r="BO92" s="150"/>
      <c r="BP92" s="150"/>
      <c r="BQ92" s="150"/>
      <c r="BR92" s="150"/>
      <c r="BS92" s="150"/>
      <c r="BT92" s="150"/>
      <c r="BU92" s="150"/>
      <c r="BV92" s="150"/>
    </row>
    <row r="93" spans="63:74" x14ac:dyDescent="0.15">
      <c r="BK93" s="150"/>
      <c r="BL93" s="150"/>
      <c r="BM93" s="150"/>
      <c r="BN93" s="150"/>
      <c r="BO93" s="150"/>
      <c r="BP93" s="150"/>
      <c r="BQ93" s="150"/>
      <c r="BR93" s="150"/>
      <c r="BS93" s="150"/>
      <c r="BT93" s="150"/>
      <c r="BU93" s="150"/>
      <c r="BV93" s="150"/>
    </row>
    <row r="94" spans="63:74" x14ac:dyDescent="0.15">
      <c r="BK94" s="150"/>
      <c r="BL94" s="150"/>
      <c r="BM94" s="150"/>
      <c r="BN94" s="150"/>
      <c r="BO94" s="150"/>
      <c r="BP94" s="150"/>
      <c r="BQ94" s="150"/>
      <c r="BR94" s="150"/>
      <c r="BS94" s="150"/>
      <c r="BT94" s="150"/>
      <c r="BU94" s="150"/>
      <c r="BV94" s="150"/>
    </row>
    <row r="95" spans="63:74" x14ac:dyDescent="0.15">
      <c r="BK95" s="150"/>
      <c r="BL95" s="150"/>
      <c r="BM95" s="150"/>
      <c r="BN95" s="150"/>
      <c r="BO95" s="150"/>
      <c r="BP95" s="150"/>
      <c r="BQ95" s="150"/>
      <c r="BR95" s="150"/>
      <c r="BS95" s="150"/>
      <c r="BT95" s="150"/>
      <c r="BU95" s="150"/>
      <c r="BV95" s="150"/>
    </row>
    <row r="96" spans="63:74" x14ac:dyDescent="0.15">
      <c r="BK96" s="150"/>
      <c r="BL96" s="150"/>
      <c r="BM96" s="150"/>
      <c r="BN96" s="150"/>
      <c r="BO96" s="150"/>
      <c r="BP96" s="150"/>
      <c r="BQ96" s="150"/>
      <c r="BR96" s="150"/>
      <c r="BS96" s="150"/>
      <c r="BT96" s="150"/>
      <c r="BU96" s="150"/>
      <c r="BV96" s="150"/>
    </row>
    <row r="97" spans="63:74" x14ac:dyDescent="0.15">
      <c r="BK97" s="150"/>
      <c r="BL97" s="150"/>
      <c r="BM97" s="150"/>
      <c r="BN97" s="150"/>
      <c r="BO97" s="150"/>
      <c r="BP97" s="150"/>
      <c r="BQ97" s="150"/>
      <c r="BR97" s="150"/>
      <c r="BS97" s="150"/>
      <c r="BT97" s="150"/>
      <c r="BU97" s="150"/>
      <c r="BV97" s="150"/>
    </row>
    <row r="98" spans="63:74" x14ac:dyDescent="0.15">
      <c r="BK98" s="150"/>
      <c r="BL98" s="150"/>
      <c r="BM98" s="150"/>
      <c r="BN98" s="150"/>
      <c r="BO98" s="150"/>
      <c r="BP98" s="150"/>
      <c r="BQ98" s="150"/>
      <c r="BR98" s="150"/>
      <c r="BS98" s="150"/>
      <c r="BT98" s="150"/>
      <c r="BU98" s="150"/>
      <c r="BV98" s="150"/>
    </row>
    <row r="99" spans="63:74" x14ac:dyDescent="0.15">
      <c r="BK99" s="150"/>
      <c r="BL99" s="150"/>
      <c r="BM99" s="150"/>
      <c r="BN99" s="150"/>
      <c r="BO99" s="150"/>
      <c r="BP99" s="150"/>
      <c r="BQ99" s="150"/>
      <c r="BR99" s="150"/>
      <c r="BS99" s="150"/>
      <c r="BT99" s="150"/>
      <c r="BU99" s="150"/>
      <c r="BV99" s="150"/>
    </row>
    <row r="100" spans="63:74" x14ac:dyDescent="0.15">
      <c r="BK100" s="150"/>
      <c r="BL100" s="150"/>
      <c r="BM100" s="150"/>
      <c r="BN100" s="150"/>
      <c r="BO100" s="150"/>
      <c r="BP100" s="150"/>
      <c r="BQ100" s="150"/>
      <c r="BR100" s="150"/>
      <c r="BS100" s="150"/>
      <c r="BT100" s="150"/>
      <c r="BU100" s="150"/>
      <c r="BV100" s="150"/>
    </row>
    <row r="101" spans="63:74" x14ac:dyDescent="0.15">
      <c r="BK101" s="150"/>
      <c r="BL101" s="150"/>
      <c r="BM101" s="150"/>
      <c r="BN101" s="150"/>
      <c r="BO101" s="150"/>
      <c r="BP101" s="150"/>
      <c r="BQ101" s="150"/>
      <c r="BR101" s="150"/>
      <c r="BS101" s="150"/>
      <c r="BT101" s="150"/>
      <c r="BU101" s="150"/>
      <c r="BV101" s="150"/>
    </row>
    <row r="102" spans="63:74" x14ac:dyDescent="0.15">
      <c r="BK102" s="150"/>
      <c r="BL102" s="150"/>
      <c r="BM102" s="150"/>
      <c r="BN102" s="150"/>
      <c r="BO102" s="150"/>
      <c r="BP102" s="150"/>
      <c r="BQ102" s="150"/>
      <c r="BR102" s="150"/>
      <c r="BS102" s="150"/>
      <c r="BT102" s="150"/>
      <c r="BU102" s="150"/>
      <c r="BV102" s="150"/>
    </row>
    <row r="103" spans="63:74" x14ac:dyDescent="0.15">
      <c r="BK103" s="150"/>
      <c r="BL103" s="150"/>
      <c r="BM103" s="150"/>
      <c r="BN103" s="150"/>
      <c r="BO103" s="150"/>
      <c r="BP103" s="150"/>
      <c r="BQ103" s="150"/>
      <c r="BR103" s="150"/>
      <c r="BS103" s="150"/>
      <c r="BT103" s="150"/>
      <c r="BU103" s="150"/>
      <c r="BV103" s="150"/>
    </row>
    <row r="104" spans="63:74" x14ac:dyDescent="0.15">
      <c r="BK104" s="150"/>
      <c r="BL104" s="150"/>
      <c r="BM104" s="150"/>
      <c r="BN104" s="150"/>
      <c r="BO104" s="150"/>
      <c r="BP104" s="150"/>
      <c r="BQ104" s="150"/>
      <c r="BR104" s="150"/>
      <c r="BS104" s="150"/>
      <c r="BT104" s="150"/>
      <c r="BU104" s="150"/>
      <c r="BV104" s="150"/>
    </row>
    <row r="105" spans="63:74" x14ac:dyDescent="0.15">
      <c r="BK105" s="150"/>
      <c r="BL105" s="150"/>
      <c r="BM105" s="150"/>
      <c r="BN105" s="150"/>
      <c r="BO105" s="150"/>
      <c r="BP105" s="150"/>
      <c r="BQ105" s="150"/>
      <c r="BR105" s="150"/>
      <c r="BS105" s="150"/>
      <c r="BT105" s="150"/>
      <c r="BU105" s="150"/>
      <c r="BV105" s="150"/>
    </row>
    <row r="106" spans="63:74" x14ac:dyDescent="0.15">
      <c r="BK106" s="150"/>
      <c r="BL106" s="150"/>
      <c r="BM106" s="150"/>
      <c r="BN106" s="150"/>
      <c r="BO106" s="150"/>
      <c r="BP106" s="150"/>
      <c r="BQ106" s="150"/>
      <c r="BR106" s="150"/>
      <c r="BS106" s="150"/>
      <c r="BT106" s="150"/>
      <c r="BU106" s="150"/>
      <c r="BV106" s="150"/>
    </row>
    <row r="107" spans="63:74" x14ac:dyDescent="0.15">
      <c r="BK107" s="150"/>
      <c r="BL107" s="150"/>
      <c r="BM107" s="150"/>
      <c r="BN107" s="150"/>
      <c r="BO107" s="150"/>
      <c r="BP107" s="150"/>
      <c r="BQ107" s="150"/>
      <c r="BR107" s="150"/>
      <c r="BS107" s="150"/>
      <c r="BT107" s="150"/>
      <c r="BU107" s="150"/>
      <c r="BV107" s="150"/>
    </row>
    <row r="108" spans="63:74" x14ac:dyDescent="0.15">
      <c r="BK108" s="150"/>
      <c r="BL108" s="150"/>
      <c r="BM108" s="150"/>
      <c r="BN108" s="150"/>
      <c r="BO108" s="150"/>
      <c r="BP108" s="150"/>
      <c r="BQ108" s="150"/>
      <c r="BR108" s="150"/>
      <c r="BS108" s="150"/>
      <c r="BT108" s="150"/>
      <c r="BU108" s="150"/>
      <c r="BV108" s="150"/>
    </row>
    <row r="109" spans="63:74" x14ac:dyDescent="0.15">
      <c r="BK109" s="150"/>
      <c r="BL109" s="150"/>
      <c r="BM109" s="150"/>
      <c r="BN109" s="150"/>
      <c r="BO109" s="150"/>
      <c r="BP109" s="150"/>
      <c r="BQ109" s="150"/>
      <c r="BR109" s="150"/>
      <c r="BS109" s="150"/>
      <c r="BT109" s="150"/>
      <c r="BU109" s="150"/>
      <c r="BV109" s="150"/>
    </row>
    <row r="110" spans="63:74" x14ac:dyDescent="0.15">
      <c r="BK110" s="150"/>
      <c r="BL110" s="150"/>
      <c r="BM110" s="150"/>
      <c r="BN110" s="150"/>
      <c r="BO110" s="150"/>
      <c r="BP110" s="150"/>
      <c r="BQ110" s="150"/>
      <c r="BR110" s="150"/>
      <c r="BS110" s="150"/>
      <c r="BT110" s="150"/>
      <c r="BU110" s="150"/>
      <c r="BV110" s="150"/>
    </row>
    <row r="111" spans="63:74" x14ac:dyDescent="0.15">
      <c r="BK111" s="150"/>
      <c r="BL111" s="150"/>
      <c r="BM111" s="150"/>
      <c r="BN111" s="150"/>
      <c r="BO111" s="150"/>
      <c r="BP111" s="150"/>
      <c r="BQ111" s="150"/>
      <c r="BR111" s="150"/>
      <c r="BS111" s="150"/>
      <c r="BT111" s="150"/>
      <c r="BU111" s="150"/>
      <c r="BV111" s="150"/>
    </row>
    <row r="112" spans="63:74" x14ac:dyDescent="0.15">
      <c r="BK112" s="150"/>
      <c r="BL112" s="150"/>
      <c r="BM112" s="150"/>
      <c r="BN112" s="150"/>
      <c r="BO112" s="150"/>
      <c r="BP112" s="150"/>
      <c r="BQ112" s="150"/>
      <c r="BR112" s="150"/>
      <c r="BS112" s="150"/>
      <c r="BT112" s="150"/>
      <c r="BU112" s="150"/>
      <c r="BV112" s="150"/>
    </row>
    <row r="113" spans="63:74" x14ac:dyDescent="0.15">
      <c r="BK113" s="150"/>
      <c r="BL113" s="150"/>
      <c r="BM113" s="150"/>
      <c r="BN113" s="150"/>
      <c r="BO113" s="150"/>
      <c r="BP113" s="150"/>
      <c r="BQ113" s="150"/>
      <c r="BR113" s="150"/>
      <c r="BS113" s="150"/>
      <c r="BT113" s="150"/>
      <c r="BU113" s="150"/>
      <c r="BV113" s="150"/>
    </row>
    <row r="114" spans="63:74" x14ac:dyDescent="0.15">
      <c r="BK114" s="150"/>
      <c r="BL114" s="150"/>
      <c r="BM114" s="150"/>
      <c r="BN114" s="150"/>
      <c r="BO114" s="150"/>
      <c r="BP114" s="150"/>
      <c r="BQ114" s="150"/>
      <c r="BR114" s="150"/>
      <c r="BS114" s="150"/>
      <c r="BT114" s="150"/>
      <c r="BU114" s="150"/>
      <c r="BV114" s="150"/>
    </row>
    <row r="115" spans="63:74" x14ac:dyDescent="0.15">
      <c r="BK115" s="150"/>
      <c r="BL115" s="150"/>
      <c r="BM115" s="150"/>
      <c r="BN115" s="150"/>
      <c r="BO115" s="150"/>
      <c r="BP115" s="150"/>
      <c r="BQ115" s="150"/>
      <c r="BR115" s="150"/>
      <c r="BS115" s="150"/>
      <c r="BT115" s="150"/>
      <c r="BU115" s="150"/>
      <c r="BV115" s="150"/>
    </row>
    <row r="116" spans="63:74" x14ac:dyDescent="0.15">
      <c r="BK116" s="150"/>
      <c r="BL116" s="150"/>
      <c r="BM116" s="150"/>
      <c r="BN116" s="150"/>
      <c r="BO116" s="150"/>
      <c r="BP116" s="150"/>
      <c r="BQ116" s="150"/>
      <c r="BR116" s="150"/>
      <c r="BS116" s="150"/>
      <c r="BT116" s="150"/>
      <c r="BU116" s="150"/>
      <c r="BV116" s="150"/>
    </row>
    <row r="117" spans="63:74" x14ac:dyDescent="0.15">
      <c r="BK117" s="150"/>
      <c r="BL117" s="150"/>
      <c r="BM117" s="150"/>
      <c r="BN117" s="150"/>
      <c r="BO117" s="150"/>
      <c r="BP117" s="150"/>
      <c r="BQ117" s="150"/>
      <c r="BR117" s="150"/>
      <c r="BS117" s="150"/>
      <c r="BT117" s="150"/>
      <c r="BU117" s="150"/>
      <c r="BV117" s="150"/>
    </row>
    <row r="118" spans="63:74" x14ac:dyDescent="0.15">
      <c r="BK118" s="150"/>
      <c r="BL118" s="150"/>
      <c r="BM118" s="150"/>
      <c r="BN118" s="150"/>
      <c r="BO118" s="150"/>
      <c r="BP118" s="150"/>
      <c r="BQ118" s="150"/>
      <c r="BR118" s="150"/>
      <c r="BS118" s="150"/>
      <c r="BT118" s="150"/>
      <c r="BU118" s="150"/>
      <c r="BV118" s="150"/>
    </row>
    <row r="119" spans="63:74" x14ac:dyDescent="0.15">
      <c r="BK119" s="150"/>
      <c r="BL119" s="150"/>
      <c r="BM119" s="150"/>
      <c r="BN119" s="150"/>
      <c r="BO119" s="150"/>
      <c r="BP119" s="150"/>
      <c r="BQ119" s="150"/>
      <c r="BR119" s="150"/>
      <c r="BS119" s="150"/>
      <c r="BT119" s="150"/>
      <c r="BU119" s="150"/>
      <c r="BV119" s="150"/>
    </row>
    <row r="120" spans="63:74" x14ac:dyDescent="0.15">
      <c r="BK120" s="150"/>
      <c r="BL120" s="150"/>
      <c r="BM120" s="150"/>
      <c r="BN120" s="150"/>
      <c r="BO120" s="150"/>
      <c r="BP120" s="150"/>
      <c r="BQ120" s="150"/>
      <c r="BR120" s="150"/>
      <c r="BS120" s="150"/>
      <c r="BT120" s="150"/>
      <c r="BU120" s="150"/>
      <c r="BV120" s="150"/>
    </row>
    <row r="121" spans="63:74" x14ac:dyDescent="0.15">
      <c r="BK121" s="150"/>
      <c r="BL121" s="150"/>
      <c r="BM121" s="150"/>
      <c r="BN121" s="150"/>
      <c r="BO121" s="150"/>
      <c r="BP121" s="150"/>
      <c r="BQ121" s="150"/>
      <c r="BR121" s="150"/>
      <c r="BS121" s="150"/>
      <c r="BT121" s="150"/>
      <c r="BU121" s="150"/>
      <c r="BV121" s="150"/>
    </row>
    <row r="122" spans="63:74" x14ac:dyDescent="0.15">
      <c r="BK122" s="150"/>
      <c r="BL122" s="150"/>
      <c r="BM122" s="150"/>
      <c r="BN122" s="150"/>
      <c r="BO122" s="150"/>
      <c r="BP122" s="150"/>
      <c r="BQ122" s="150"/>
      <c r="BR122" s="150"/>
      <c r="BS122" s="150"/>
      <c r="BT122" s="150"/>
      <c r="BU122" s="150"/>
      <c r="BV122" s="150"/>
    </row>
    <row r="123" spans="63:74" x14ac:dyDescent="0.15">
      <c r="BK123" s="150"/>
      <c r="BL123" s="150"/>
      <c r="BM123" s="150"/>
      <c r="BN123" s="150"/>
      <c r="BO123" s="150"/>
      <c r="BP123" s="150"/>
      <c r="BQ123" s="150"/>
      <c r="BR123" s="150"/>
      <c r="BS123" s="150"/>
      <c r="BT123" s="150"/>
      <c r="BU123" s="150"/>
      <c r="BV123" s="150"/>
    </row>
    <row r="124" spans="63:74" x14ac:dyDescent="0.15">
      <c r="BK124" s="150"/>
      <c r="BL124" s="150"/>
      <c r="BM124" s="150"/>
      <c r="BN124" s="150"/>
      <c r="BO124" s="150"/>
      <c r="BP124" s="150"/>
      <c r="BQ124" s="150"/>
      <c r="BR124" s="150"/>
      <c r="BS124" s="150"/>
      <c r="BT124" s="150"/>
      <c r="BU124" s="150"/>
      <c r="BV124" s="150"/>
    </row>
    <row r="125" spans="63:74" x14ac:dyDescent="0.15">
      <c r="BK125" s="150"/>
      <c r="BL125" s="150"/>
      <c r="BM125" s="150"/>
      <c r="BN125" s="150"/>
      <c r="BO125" s="150"/>
      <c r="BP125" s="150"/>
      <c r="BQ125" s="150"/>
      <c r="BR125" s="150"/>
      <c r="BS125" s="150"/>
      <c r="BT125" s="150"/>
      <c r="BU125" s="150"/>
      <c r="BV125" s="150"/>
    </row>
    <row r="126" spans="63:74" x14ac:dyDescent="0.15">
      <c r="BK126" s="150"/>
      <c r="BL126" s="150"/>
      <c r="BM126" s="150"/>
      <c r="BN126" s="150"/>
      <c r="BO126" s="150"/>
      <c r="BP126" s="150"/>
      <c r="BQ126" s="150"/>
      <c r="BR126" s="150"/>
      <c r="BS126" s="150"/>
      <c r="BT126" s="150"/>
      <c r="BU126" s="150"/>
      <c r="BV126" s="150"/>
    </row>
    <row r="127" spans="63:74" x14ac:dyDescent="0.15">
      <c r="BK127" s="150"/>
      <c r="BL127" s="150"/>
      <c r="BM127" s="150"/>
      <c r="BN127" s="150"/>
      <c r="BO127" s="150"/>
      <c r="BP127" s="150"/>
      <c r="BQ127" s="150"/>
      <c r="BR127" s="150"/>
      <c r="BS127" s="150"/>
      <c r="BT127" s="150"/>
      <c r="BU127" s="150"/>
      <c r="BV127" s="150"/>
    </row>
    <row r="128" spans="63:74" x14ac:dyDescent="0.15">
      <c r="BK128" s="150"/>
      <c r="BL128" s="150"/>
      <c r="BM128" s="150"/>
      <c r="BN128" s="150"/>
      <c r="BO128" s="150"/>
      <c r="BP128" s="150"/>
      <c r="BQ128" s="150"/>
      <c r="BR128" s="150"/>
      <c r="BS128" s="150"/>
      <c r="BT128" s="150"/>
      <c r="BU128" s="150"/>
      <c r="BV128" s="150"/>
    </row>
  </sheetData>
  <mergeCells count="19">
    <mergeCell ref="B40:Q40"/>
    <mergeCell ref="B41:Q41"/>
    <mergeCell ref="B30:Q30"/>
    <mergeCell ref="B34:R34"/>
    <mergeCell ref="B33:Q33"/>
    <mergeCell ref="B35:Q35"/>
    <mergeCell ref="B36:Q36"/>
    <mergeCell ref="B37:Q37"/>
    <mergeCell ref="B39:Q39"/>
    <mergeCell ref="AY3:BJ3"/>
    <mergeCell ref="BK3:BV3"/>
    <mergeCell ref="B31:Q31"/>
    <mergeCell ref="B32:Q32"/>
    <mergeCell ref="A1:A2"/>
    <mergeCell ref="B1:AL1"/>
    <mergeCell ref="C3:N3"/>
    <mergeCell ref="O3:Z3"/>
    <mergeCell ref="AA3:AL3"/>
    <mergeCell ref="AM3:AX3"/>
  </mergeCells>
  <phoneticPr fontId="51" type="noConversion"/>
  <hyperlinks>
    <hyperlink ref="A1:A2" location="Contents!A1" display="Table of Contents" xr:uid="{914F9250-91DC-41F8-B473-F2E97645EB18}"/>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BB10" transitionEvaluation="1" transitionEntry="1">
    <pageSetUpPr fitToPage="1"/>
  </sheetPr>
  <dimension ref="A1:BV145"/>
  <sheetViews>
    <sheetView showGridLines="0" zoomScaleNormal="100" workbookViewId="0">
      <pane xSplit="2" ySplit="4" topLeftCell="BB10" activePane="bottomRight" state="frozen"/>
      <selection activeCell="BF1" sqref="BF1"/>
      <selection pane="topRight" activeCell="BF1" sqref="BF1"/>
      <selection pane="bottomLeft" activeCell="BF1" sqref="BF1"/>
      <selection pane="bottomRight" activeCell="BH42" sqref="BH42"/>
    </sheetView>
  </sheetViews>
  <sheetFormatPr defaultColWidth="9.5546875" defaultRowHeight="10.199999999999999" x14ac:dyDescent="0.2"/>
  <cols>
    <col min="1" max="1" width="10.5546875" style="7" bestFit="1" customWidth="1"/>
    <col min="2" max="2" width="56.5546875" style="7" customWidth="1"/>
    <col min="3" max="12" width="6.5546875" style="7" customWidth="1"/>
    <col min="13" max="13" width="7.44140625" style="7" customWidth="1"/>
    <col min="14" max="50" width="6.5546875" style="7" customWidth="1"/>
    <col min="51" max="55" width="6.5546875" style="134" customWidth="1"/>
    <col min="56" max="56" width="6.5546875" style="694" customWidth="1"/>
    <col min="57" max="57" width="6.5546875" style="336" customWidth="1"/>
    <col min="58" max="58" width="6.5546875" style="694" customWidth="1"/>
    <col min="59" max="62" width="6.5546875" style="134" customWidth="1"/>
    <col min="63" max="74" width="6.5546875" style="7" customWidth="1"/>
    <col min="75" max="16384" width="9.5546875" style="7"/>
  </cols>
  <sheetData>
    <row r="1" spans="1:74" ht="13.2" x14ac:dyDescent="0.25">
      <c r="A1" s="990" t="s">
        <v>483</v>
      </c>
      <c r="B1" s="992" t="s">
        <v>144</v>
      </c>
      <c r="C1" s="989"/>
      <c r="D1" s="989"/>
      <c r="E1" s="989"/>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89"/>
    </row>
    <row r="2" spans="1:74" s="8" customFormat="1" ht="13.2" x14ac:dyDescent="0.25">
      <c r="A2" s="991"/>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Y2" s="156"/>
      <c r="AZ2" s="156"/>
      <c r="BA2" s="156"/>
      <c r="BB2" s="156"/>
      <c r="BC2" s="156"/>
      <c r="BD2" s="371"/>
      <c r="BE2" s="299"/>
      <c r="BF2" s="371"/>
      <c r="BG2" s="156"/>
      <c r="BH2" s="156"/>
      <c r="BI2" s="156"/>
      <c r="BJ2" s="156"/>
    </row>
    <row r="3" spans="1:74" ht="13.2" x14ac:dyDescent="0.25">
      <c r="A3" s="360" t="s">
        <v>785</v>
      </c>
      <c r="B3" s="9"/>
      <c r="C3" s="993">
        <f>Dates!D3</f>
        <v>2020</v>
      </c>
      <c r="D3" s="985"/>
      <c r="E3" s="985"/>
      <c r="F3" s="985"/>
      <c r="G3" s="985"/>
      <c r="H3" s="985"/>
      <c r="I3" s="985"/>
      <c r="J3" s="985"/>
      <c r="K3" s="985"/>
      <c r="L3" s="985"/>
      <c r="M3" s="985"/>
      <c r="N3" s="986"/>
      <c r="O3" s="993">
        <f>C3+1</f>
        <v>2021</v>
      </c>
      <c r="P3" s="994"/>
      <c r="Q3" s="994"/>
      <c r="R3" s="994"/>
      <c r="S3" s="994"/>
      <c r="T3" s="994"/>
      <c r="U3" s="994"/>
      <c r="V3" s="994"/>
      <c r="W3" s="994"/>
      <c r="X3" s="985"/>
      <c r="Y3" s="985"/>
      <c r="Z3" s="986"/>
      <c r="AA3" s="982">
        <f>O3+1</f>
        <v>2022</v>
      </c>
      <c r="AB3" s="985"/>
      <c r="AC3" s="985"/>
      <c r="AD3" s="985"/>
      <c r="AE3" s="985"/>
      <c r="AF3" s="985"/>
      <c r="AG3" s="985"/>
      <c r="AH3" s="985"/>
      <c r="AI3" s="985"/>
      <c r="AJ3" s="985"/>
      <c r="AK3" s="985"/>
      <c r="AL3" s="986"/>
      <c r="AM3" s="982">
        <f>AA3+1</f>
        <v>2023</v>
      </c>
      <c r="AN3" s="985"/>
      <c r="AO3" s="985"/>
      <c r="AP3" s="985"/>
      <c r="AQ3" s="985"/>
      <c r="AR3" s="985"/>
      <c r="AS3" s="985"/>
      <c r="AT3" s="985"/>
      <c r="AU3" s="985"/>
      <c r="AV3" s="985"/>
      <c r="AW3" s="985"/>
      <c r="AX3" s="986"/>
      <c r="AY3" s="982">
        <f>AM3+1</f>
        <v>2024</v>
      </c>
      <c r="AZ3" s="983"/>
      <c r="BA3" s="983"/>
      <c r="BB3" s="983"/>
      <c r="BC3" s="983"/>
      <c r="BD3" s="983"/>
      <c r="BE3" s="983"/>
      <c r="BF3" s="983"/>
      <c r="BG3" s="983"/>
      <c r="BH3" s="983"/>
      <c r="BI3" s="983"/>
      <c r="BJ3" s="984"/>
      <c r="BK3" s="982">
        <f>AY3+1</f>
        <v>2025</v>
      </c>
      <c r="BL3" s="985"/>
      <c r="BM3" s="985"/>
      <c r="BN3" s="985"/>
      <c r="BO3" s="985"/>
      <c r="BP3" s="985"/>
      <c r="BQ3" s="985"/>
      <c r="BR3" s="985"/>
      <c r="BS3" s="985"/>
      <c r="BT3" s="985"/>
      <c r="BU3" s="985"/>
      <c r="BV3" s="986"/>
    </row>
    <row r="4" spans="1:74"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12"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1" customHeight="1" x14ac:dyDescent="0.2">
      <c r="A5" s="13"/>
      <c r="B5" s="14" t="s">
        <v>778</v>
      </c>
      <c r="C5" s="384"/>
      <c r="D5" s="384"/>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c r="AL5" s="384"/>
      <c r="AM5" s="384"/>
      <c r="AN5" s="384"/>
      <c r="AO5" s="384"/>
      <c r="AP5" s="384"/>
      <c r="AQ5" s="384"/>
      <c r="AR5" s="384"/>
      <c r="AS5" s="384"/>
      <c r="AT5" s="384"/>
      <c r="AU5" s="384"/>
      <c r="AV5" s="384"/>
      <c r="AW5" s="384"/>
      <c r="AX5" s="384"/>
      <c r="AY5" s="168"/>
      <c r="AZ5" s="168"/>
      <c r="BA5" s="168"/>
      <c r="BB5" s="168"/>
      <c r="BC5" s="168"/>
      <c r="BD5" s="696"/>
      <c r="BE5" s="696"/>
      <c r="BF5" s="696"/>
      <c r="BG5" s="394"/>
      <c r="BH5" s="395"/>
      <c r="BI5" s="395"/>
      <c r="BJ5" s="395"/>
      <c r="BK5" s="395"/>
      <c r="BL5" s="395"/>
      <c r="BM5" s="395"/>
      <c r="BN5" s="395"/>
      <c r="BO5" s="395"/>
      <c r="BP5" s="395"/>
      <c r="BQ5" s="395"/>
      <c r="BR5" s="395"/>
      <c r="BS5" s="395"/>
      <c r="BT5" s="395"/>
      <c r="BU5" s="395"/>
      <c r="BV5" s="395"/>
    </row>
    <row r="6" spans="1:74" ht="11.1" customHeight="1" x14ac:dyDescent="0.2">
      <c r="A6" s="13"/>
      <c r="B6" s="14"/>
      <c r="C6" s="384"/>
      <c r="D6" s="384"/>
      <c r="E6" s="384"/>
      <c r="F6" s="384"/>
      <c r="G6" s="384"/>
      <c r="H6" s="384"/>
      <c r="I6" s="384"/>
      <c r="J6" s="384"/>
      <c r="K6" s="384"/>
      <c r="L6" s="384"/>
      <c r="M6" s="384"/>
      <c r="N6" s="384"/>
      <c r="O6" s="384"/>
      <c r="P6" s="384"/>
      <c r="Q6" s="384"/>
      <c r="R6" s="384"/>
      <c r="S6" s="384"/>
      <c r="T6" s="384"/>
      <c r="U6" s="384"/>
      <c r="V6" s="384"/>
      <c r="W6" s="384"/>
      <c r="X6" s="384"/>
      <c r="Y6" s="384"/>
      <c r="Z6" s="384"/>
      <c r="AA6" s="384"/>
      <c r="AB6" s="384"/>
      <c r="AC6" s="384"/>
      <c r="AD6" s="384"/>
      <c r="AE6" s="384"/>
      <c r="AF6" s="384"/>
      <c r="AG6" s="384"/>
      <c r="AH6" s="384"/>
      <c r="AI6" s="384"/>
      <c r="AJ6" s="384"/>
      <c r="AK6" s="384"/>
      <c r="AL6" s="384"/>
      <c r="AM6" s="384"/>
      <c r="AN6" s="384"/>
      <c r="AO6" s="384"/>
      <c r="AP6" s="384"/>
      <c r="AQ6" s="384"/>
      <c r="AR6" s="384"/>
      <c r="AS6" s="384"/>
      <c r="AT6" s="384"/>
      <c r="AU6" s="384"/>
      <c r="AV6" s="384"/>
      <c r="AW6" s="384"/>
      <c r="AX6" s="384"/>
      <c r="AY6" s="168"/>
      <c r="AZ6" s="168"/>
      <c r="BA6" s="168"/>
      <c r="BB6" s="168"/>
      <c r="BC6" s="168"/>
      <c r="BD6" s="696"/>
      <c r="BE6" s="696"/>
      <c r="BF6" s="696"/>
      <c r="BG6" s="394"/>
      <c r="BH6" s="395"/>
      <c r="BI6" s="395"/>
      <c r="BJ6" s="395"/>
      <c r="BK6" s="395"/>
      <c r="BL6" s="395"/>
      <c r="BM6" s="395" t="s">
        <v>554</v>
      </c>
      <c r="BN6" s="395"/>
      <c r="BO6" s="395"/>
      <c r="BP6" s="395"/>
      <c r="BQ6" s="395"/>
      <c r="BR6" s="395"/>
      <c r="BS6" s="395"/>
      <c r="BT6" s="395"/>
      <c r="BU6" s="395"/>
      <c r="BV6" s="395"/>
    </row>
    <row r="7" spans="1:74" ht="11.1" customHeight="1" x14ac:dyDescent="0.2">
      <c r="A7" s="13"/>
      <c r="B7" s="406" t="s">
        <v>64</v>
      </c>
      <c r="C7" s="384"/>
      <c r="D7" s="384"/>
      <c r="E7" s="384"/>
      <c r="F7" s="384"/>
      <c r="G7" s="384"/>
      <c r="H7" s="384"/>
      <c r="I7" s="384"/>
      <c r="J7" s="384"/>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384"/>
      <c r="AK7" s="384"/>
      <c r="AL7" s="384"/>
      <c r="AM7" s="384"/>
      <c r="AN7" s="384"/>
      <c r="AO7" s="384"/>
      <c r="AP7" s="384"/>
      <c r="AQ7" s="384"/>
      <c r="AR7" s="384"/>
      <c r="AS7" s="384"/>
      <c r="AT7" s="384"/>
      <c r="AU7" s="384"/>
      <c r="AV7" s="384"/>
      <c r="AW7" s="384"/>
      <c r="AX7" s="384"/>
      <c r="AY7" s="168"/>
      <c r="AZ7" s="326"/>
      <c r="BA7" s="168"/>
      <c r="BB7" s="168"/>
      <c r="BC7" s="168"/>
      <c r="BD7" s="696"/>
      <c r="BE7" s="696"/>
      <c r="BF7" s="696"/>
      <c r="BG7" s="394"/>
      <c r="BH7" s="395"/>
      <c r="BI7" s="395"/>
      <c r="BJ7" s="395"/>
      <c r="BK7" s="395"/>
      <c r="BL7" s="395"/>
      <c r="BM7" s="395"/>
      <c r="BN7" s="395"/>
      <c r="BO7" s="395"/>
      <c r="BP7" s="395"/>
      <c r="BQ7" s="395"/>
      <c r="BR7" s="395"/>
      <c r="BS7" s="396"/>
      <c r="BT7" s="395"/>
      <c r="BU7" s="395"/>
      <c r="BV7" s="395"/>
    </row>
    <row r="8" spans="1:74" ht="11.1" customHeight="1" x14ac:dyDescent="0.2">
      <c r="A8" s="13" t="s">
        <v>237</v>
      </c>
      <c r="B8" s="407" t="s">
        <v>53</v>
      </c>
      <c r="C8" s="385">
        <v>12.851364</v>
      </c>
      <c r="D8" s="385">
        <v>12.844123</v>
      </c>
      <c r="E8" s="385">
        <v>12.796182999999999</v>
      </c>
      <c r="F8" s="385">
        <v>11.911199999999999</v>
      </c>
      <c r="G8" s="385">
        <v>9.713984</v>
      </c>
      <c r="H8" s="385">
        <v>10.44604</v>
      </c>
      <c r="I8" s="385">
        <v>11.007873999999999</v>
      </c>
      <c r="J8" s="385">
        <v>10.58478</v>
      </c>
      <c r="K8" s="385">
        <v>10.934182</v>
      </c>
      <c r="L8" s="385">
        <v>10.469150000000001</v>
      </c>
      <c r="M8" s="385">
        <v>11.209517</v>
      </c>
      <c r="N8" s="385">
        <v>11.179121</v>
      </c>
      <c r="O8" s="385">
        <v>11.152018</v>
      </c>
      <c r="P8" s="385">
        <v>9.9382450000000002</v>
      </c>
      <c r="Q8" s="385">
        <v>11.372411</v>
      </c>
      <c r="R8" s="385">
        <v>11.352838999999999</v>
      </c>
      <c r="S8" s="385">
        <v>11.422691</v>
      </c>
      <c r="T8" s="385">
        <v>11.393758</v>
      </c>
      <c r="U8" s="385">
        <v>11.416297999999999</v>
      </c>
      <c r="V8" s="385">
        <v>11.314076999999999</v>
      </c>
      <c r="W8" s="385">
        <v>10.957162</v>
      </c>
      <c r="X8" s="385">
        <v>11.636974</v>
      </c>
      <c r="Y8" s="385">
        <v>11.867466</v>
      </c>
      <c r="Z8" s="385">
        <v>11.752307</v>
      </c>
      <c r="AA8" s="385">
        <v>11.442453</v>
      </c>
      <c r="AB8" s="385">
        <v>11.467150999999999</v>
      </c>
      <c r="AC8" s="385">
        <v>11.875298000000001</v>
      </c>
      <c r="AD8" s="385">
        <v>11.812170999999999</v>
      </c>
      <c r="AE8" s="385">
        <v>11.741680000000001</v>
      </c>
      <c r="AF8" s="385">
        <v>11.912832999999999</v>
      </c>
      <c r="AG8" s="385">
        <v>11.991593</v>
      </c>
      <c r="AH8" s="385">
        <v>12.122529</v>
      </c>
      <c r="AI8" s="385">
        <v>12.438625999999999</v>
      </c>
      <c r="AJ8" s="385">
        <v>12.431267</v>
      </c>
      <c r="AK8" s="385">
        <v>12.466752</v>
      </c>
      <c r="AL8" s="385">
        <v>12.17512</v>
      </c>
      <c r="AM8" s="385">
        <v>12.610580000000001</v>
      </c>
      <c r="AN8" s="385">
        <v>12.590515</v>
      </c>
      <c r="AO8" s="385">
        <v>12.815473000000001</v>
      </c>
      <c r="AP8" s="385">
        <v>12.680327999999999</v>
      </c>
      <c r="AQ8" s="385">
        <v>12.729638</v>
      </c>
      <c r="AR8" s="385">
        <v>12.865575</v>
      </c>
      <c r="AS8" s="385">
        <v>12.935294000000001</v>
      </c>
      <c r="AT8" s="385">
        <v>13.047376</v>
      </c>
      <c r="AU8" s="385">
        <v>13.176662</v>
      </c>
      <c r="AV8" s="385">
        <v>13.148883</v>
      </c>
      <c r="AW8" s="385">
        <v>13.281094</v>
      </c>
      <c r="AX8" s="385">
        <v>13.307957999999999</v>
      </c>
      <c r="AY8" s="385">
        <v>12.553566</v>
      </c>
      <c r="AZ8" s="385">
        <v>13.102080000000001</v>
      </c>
      <c r="BA8" s="385">
        <v>13.170783</v>
      </c>
      <c r="BB8" s="385">
        <v>13.248628999999999</v>
      </c>
      <c r="BC8" s="385">
        <v>13.188674000000001</v>
      </c>
      <c r="BD8" s="697">
        <v>13.21414</v>
      </c>
      <c r="BE8" s="697">
        <v>13.341353179</v>
      </c>
      <c r="BF8" s="697">
        <v>13.392736543</v>
      </c>
      <c r="BG8" s="397">
        <v>13.39634</v>
      </c>
      <c r="BH8" s="397">
        <v>13.45101</v>
      </c>
      <c r="BI8" s="397">
        <v>13.474019999999999</v>
      </c>
      <c r="BJ8" s="397">
        <v>13.48582</v>
      </c>
      <c r="BK8" s="397">
        <v>13.485519999999999</v>
      </c>
      <c r="BL8" s="397">
        <v>13.305400000000001</v>
      </c>
      <c r="BM8" s="397">
        <v>13.549189999999999</v>
      </c>
      <c r="BN8" s="397">
        <v>13.57748</v>
      </c>
      <c r="BO8" s="397">
        <v>13.60594</v>
      </c>
      <c r="BP8" s="397">
        <v>13.628159999999999</v>
      </c>
      <c r="BQ8" s="397">
        <v>13.688639999999999</v>
      </c>
      <c r="BR8" s="397">
        <v>13.73828</v>
      </c>
      <c r="BS8" s="397">
        <v>13.77505</v>
      </c>
      <c r="BT8" s="397">
        <v>13.855420000000001</v>
      </c>
      <c r="BU8" s="397">
        <v>13.897180000000001</v>
      </c>
      <c r="BV8" s="397">
        <v>13.91947</v>
      </c>
    </row>
    <row r="9" spans="1:74" ht="11.1" customHeight="1" x14ac:dyDescent="0.2">
      <c r="A9" s="13"/>
      <c r="B9" s="407"/>
      <c r="C9" s="385"/>
      <c r="D9" s="385"/>
      <c r="E9" s="385"/>
      <c r="F9" s="385"/>
      <c r="G9" s="385"/>
      <c r="H9" s="385"/>
      <c r="I9" s="385"/>
      <c r="J9" s="385"/>
      <c r="K9" s="385"/>
      <c r="L9" s="385"/>
      <c r="M9" s="385"/>
      <c r="N9" s="385"/>
      <c r="O9" s="385"/>
      <c r="P9" s="385"/>
      <c r="Q9" s="385"/>
      <c r="R9" s="385"/>
      <c r="S9" s="385"/>
      <c r="T9" s="385"/>
      <c r="U9" s="385"/>
      <c r="V9" s="385"/>
      <c r="W9" s="385"/>
      <c r="X9" s="385"/>
      <c r="Y9" s="385"/>
      <c r="Z9" s="385"/>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697"/>
      <c r="BE9" s="697"/>
      <c r="BF9" s="697"/>
      <c r="BG9" s="397"/>
      <c r="BH9" s="397"/>
      <c r="BI9" s="397"/>
      <c r="BJ9" s="397"/>
      <c r="BK9" s="397"/>
      <c r="BL9" s="397"/>
      <c r="BM9" s="397"/>
      <c r="BN9" s="397"/>
      <c r="BO9" s="397"/>
      <c r="BP9" s="397"/>
      <c r="BQ9" s="397"/>
      <c r="BR9" s="397"/>
      <c r="BS9" s="397"/>
      <c r="BT9" s="397"/>
      <c r="BU9" s="397"/>
      <c r="BV9" s="397"/>
    </row>
    <row r="10" spans="1:74" ht="11.1" customHeight="1" x14ac:dyDescent="0.2">
      <c r="A10" s="13"/>
      <c r="B10" s="406" t="s">
        <v>784</v>
      </c>
      <c r="C10" s="386"/>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698"/>
      <c r="BE10" s="698"/>
      <c r="BF10" s="698"/>
      <c r="BG10" s="398"/>
      <c r="BH10" s="398"/>
      <c r="BI10" s="398"/>
      <c r="BJ10" s="398"/>
      <c r="BK10" s="398"/>
      <c r="BL10" s="398"/>
      <c r="BM10" s="398"/>
      <c r="BN10" s="398"/>
      <c r="BO10" s="398"/>
      <c r="BP10" s="398"/>
      <c r="BQ10" s="398"/>
      <c r="BR10" s="398"/>
      <c r="BS10" s="398"/>
      <c r="BT10" s="398"/>
      <c r="BU10" s="398"/>
      <c r="BV10" s="398"/>
    </row>
    <row r="11" spans="1:74" ht="11.1" customHeight="1" x14ac:dyDescent="0.2">
      <c r="A11" s="13" t="s">
        <v>264</v>
      </c>
      <c r="B11" s="407" t="s">
        <v>54</v>
      </c>
      <c r="C11" s="387">
        <v>97.369451612999995</v>
      </c>
      <c r="D11" s="387">
        <v>95.498275862</v>
      </c>
      <c r="E11" s="387">
        <v>95.251677419000004</v>
      </c>
      <c r="F11" s="387">
        <v>95.024733333</v>
      </c>
      <c r="G11" s="387">
        <v>87.865387096999996</v>
      </c>
      <c r="H11" s="387">
        <v>90.400933332999998</v>
      </c>
      <c r="I11" s="387">
        <v>90.343129031999993</v>
      </c>
      <c r="J11" s="387">
        <v>90.392741935000004</v>
      </c>
      <c r="K11" s="387">
        <v>91.293066667000005</v>
      </c>
      <c r="L11" s="387">
        <v>89.707580644999993</v>
      </c>
      <c r="M11" s="387">
        <v>92.499433332999999</v>
      </c>
      <c r="N11" s="387">
        <v>93.106387096999995</v>
      </c>
      <c r="O11" s="387">
        <v>92.644387097000006</v>
      </c>
      <c r="P11" s="387">
        <v>85.780857143000006</v>
      </c>
      <c r="Q11" s="387">
        <v>93.553870967999998</v>
      </c>
      <c r="R11" s="387">
        <v>94.286233332999998</v>
      </c>
      <c r="S11" s="387">
        <v>94.210677419000007</v>
      </c>
      <c r="T11" s="387">
        <v>93.873199999999997</v>
      </c>
      <c r="U11" s="387">
        <v>94.760225805999994</v>
      </c>
      <c r="V11" s="387">
        <v>95.041032258000001</v>
      </c>
      <c r="W11" s="387">
        <v>95.686233333000004</v>
      </c>
      <c r="X11" s="387">
        <v>97.205645161000007</v>
      </c>
      <c r="Y11" s="387">
        <v>98.302733333000006</v>
      </c>
      <c r="Z11" s="387">
        <v>99.131096774</v>
      </c>
      <c r="AA11" s="387">
        <v>96.223290323000001</v>
      </c>
      <c r="AB11" s="387">
        <v>95.969892857000005</v>
      </c>
      <c r="AC11" s="387">
        <v>97.626741934999998</v>
      </c>
      <c r="AD11" s="387">
        <v>98.322833333000005</v>
      </c>
      <c r="AE11" s="387">
        <v>99.101548386999994</v>
      </c>
      <c r="AF11" s="387">
        <v>99.340366666999998</v>
      </c>
      <c r="AG11" s="387">
        <v>100.38154839000001</v>
      </c>
      <c r="AH11" s="387">
        <v>100.89625805999999</v>
      </c>
      <c r="AI11" s="387">
        <v>102.35493332999999</v>
      </c>
      <c r="AJ11" s="387">
        <v>102.24535484</v>
      </c>
      <c r="AK11" s="387">
        <v>102.23686667</v>
      </c>
      <c r="AL11" s="387">
        <v>100.24170968</v>
      </c>
      <c r="AM11" s="387">
        <v>101.831</v>
      </c>
      <c r="AN11" s="387">
        <v>101.93346429</v>
      </c>
      <c r="AO11" s="387">
        <v>102.86148387</v>
      </c>
      <c r="AP11" s="387">
        <v>102.70313333</v>
      </c>
      <c r="AQ11" s="387">
        <v>103.55525806</v>
      </c>
      <c r="AR11" s="387">
        <v>103.23403333</v>
      </c>
      <c r="AS11" s="387">
        <v>103.31225806</v>
      </c>
      <c r="AT11" s="387">
        <v>104.48664515999999</v>
      </c>
      <c r="AU11" s="387">
        <v>104.43313333</v>
      </c>
      <c r="AV11" s="387">
        <v>104.30164516000001</v>
      </c>
      <c r="AW11" s="387">
        <v>105.86956667</v>
      </c>
      <c r="AX11" s="387">
        <v>106.34612903</v>
      </c>
      <c r="AY11" s="387">
        <v>103.56177418999999</v>
      </c>
      <c r="AZ11" s="387">
        <v>105.97203448</v>
      </c>
      <c r="BA11" s="387">
        <v>102.67516129000001</v>
      </c>
      <c r="BB11" s="387">
        <v>101.73186667</v>
      </c>
      <c r="BC11" s="387">
        <v>101.62135484</v>
      </c>
      <c r="BD11" s="699">
        <v>103.014</v>
      </c>
      <c r="BE11" s="699">
        <v>103.10899999999999</v>
      </c>
      <c r="BF11" s="699">
        <v>103.32170000000001</v>
      </c>
      <c r="BG11" s="399">
        <v>103.47029999999999</v>
      </c>
      <c r="BH11" s="399">
        <v>103.83799999999999</v>
      </c>
      <c r="BI11" s="399">
        <v>103.9235</v>
      </c>
      <c r="BJ11" s="399">
        <v>104.3017</v>
      </c>
      <c r="BK11" s="399">
        <v>104.2818</v>
      </c>
      <c r="BL11" s="399">
        <v>102.66719999999999</v>
      </c>
      <c r="BM11" s="399">
        <v>104.3404</v>
      </c>
      <c r="BN11" s="399">
        <v>104.4919</v>
      </c>
      <c r="BO11" s="399">
        <v>104.5179</v>
      </c>
      <c r="BP11" s="399">
        <v>104.5521</v>
      </c>
      <c r="BQ11" s="399">
        <v>104.59780000000001</v>
      </c>
      <c r="BR11" s="399">
        <v>104.6806</v>
      </c>
      <c r="BS11" s="399">
        <v>105.00060000000001</v>
      </c>
      <c r="BT11" s="399">
        <v>105.40470000000001</v>
      </c>
      <c r="BU11" s="399">
        <v>105.9089</v>
      </c>
      <c r="BV11" s="399">
        <v>106.4606</v>
      </c>
    </row>
    <row r="12" spans="1:74" ht="11.1" customHeight="1" x14ac:dyDescent="0.2">
      <c r="A12" s="13"/>
      <c r="B12" s="408"/>
      <c r="C12" s="385"/>
      <c r="D12" s="385"/>
      <c r="E12" s="385"/>
      <c r="F12" s="385"/>
      <c r="G12" s="385"/>
      <c r="H12" s="385"/>
      <c r="I12" s="385"/>
      <c r="J12" s="385"/>
      <c r="K12" s="385"/>
      <c r="L12" s="385"/>
      <c r="M12" s="385"/>
      <c r="N12" s="385"/>
      <c r="O12" s="385"/>
      <c r="P12" s="385"/>
      <c r="Q12" s="385"/>
      <c r="R12" s="385"/>
      <c r="S12" s="385"/>
      <c r="T12" s="385"/>
      <c r="U12" s="385"/>
      <c r="V12" s="385"/>
      <c r="W12" s="385"/>
      <c r="X12" s="385"/>
      <c r="Y12" s="385"/>
      <c r="Z12" s="385"/>
      <c r="AA12" s="385"/>
      <c r="AB12" s="385"/>
      <c r="AC12" s="385"/>
      <c r="AD12" s="385"/>
      <c r="AE12" s="385"/>
      <c r="AF12" s="385"/>
      <c r="AG12" s="385"/>
      <c r="AH12" s="385"/>
      <c r="AI12" s="385"/>
      <c r="AJ12" s="385"/>
      <c r="AK12" s="385"/>
      <c r="AL12" s="385"/>
      <c r="AM12" s="385"/>
      <c r="AN12" s="385"/>
      <c r="AO12" s="385"/>
      <c r="AP12" s="385"/>
      <c r="AQ12" s="385"/>
      <c r="AR12" s="385"/>
      <c r="AS12" s="385"/>
      <c r="AT12" s="385"/>
      <c r="AU12" s="385"/>
      <c r="AV12" s="385"/>
      <c r="AW12" s="385"/>
      <c r="AX12" s="385"/>
      <c r="AY12" s="385"/>
      <c r="AZ12" s="385"/>
      <c r="BA12" s="385"/>
      <c r="BB12" s="385"/>
      <c r="BC12" s="385"/>
      <c r="BD12" s="697"/>
      <c r="BE12" s="697"/>
      <c r="BF12" s="697"/>
      <c r="BG12" s="397"/>
      <c r="BH12" s="397"/>
      <c r="BI12" s="397"/>
      <c r="BJ12" s="397"/>
      <c r="BK12" s="397"/>
      <c r="BL12" s="397"/>
      <c r="BM12" s="397"/>
      <c r="BN12" s="397"/>
      <c r="BO12" s="397"/>
      <c r="BP12" s="397"/>
      <c r="BQ12" s="397"/>
      <c r="BR12" s="397"/>
      <c r="BS12" s="397"/>
      <c r="BT12" s="397"/>
      <c r="BU12" s="397"/>
      <c r="BV12" s="397"/>
    </row>
    <row r="13" spans="1:74" ht="11.1" customHeight="1" x14ac:dyDescent="0.2">
      <c r="A13" s="13"/>
      <c r="B13" s="406" t="s">
        <v>476</v>
      </c>
      <c r="C13" s="386"/>
      <c r="D13" s="386"/>
      <c r="E13" s="386"/>
      <c r="F13" s="386"/>
      <c r="G13" s="386"/>
      <c r="H13" s="386"/>
      <c r="I13" s="386"/>
      <c r="J13" s="386"/>
      <c r="K13" s="386"/>
      <c r="L13" s="386"/>
      <c r="M13" s="386"/>
      <c r="N13" s="386"/>
      <c r="O13" s="386"/>
      <c r="P13" s="386"/>
      <c r="Q13" s="386"/>
      <c r="R13" s="386"/>
      <c r="S13" s="386"/>
      <c r="T13" s="386"/>
      <c r="U13" s="386"/>
      <c r="V13" s="386"/>
      <c r="W13" s="386"/>
      <c r="X13" s="386"/>
      <c r="Y13" s="386"/>
      <c r="Z13" s="386"/>
      <c r="AA13" s="386"/>
      <c r="AB13" s="386"/>
      <c r="AC13" s="386"/>
      <c r="AD13" s="386"/>
      <c r="AE13" s="386"/>
      <c r="AF13" s="386"/>
      <c r="AG13" s="386"/>
      <c r="AH13" s="386"/>
      <c r="AI13" s="386"/>
      <c r="AJ13" s="386"/>
      <c r="AK13" s="386"/>
      <c r="AL13" s="386"/>
      <c r="AM13" s="386"/>
      <c r="AN13" s="386"/>
      <c r="AO13" s="386"/>
      <c r="AP13" s="386"/>
      <c r="AQ13" s="386"/>
      <c r="AR13" s="386"/>
      <c r="AS13" s="386"/>
      <c r="AT13" s="386"/>
      <c r="AU13" s="386"/>
      <c r="AV13" s="386"/>
      <c r="AW13" s="386"/>
      <c r="AX13" s="386"/>
      <c r="AY13" s="386"/>
      <c r="AZ13" s="386"/>
      <c r="BA13" s="386"/>
      <c r="BB13" s="386"/>
      <c r="BC13" s="386"/>
      <c r="BD13" s="698"/>
      <c r="BE13" s="698"/>
      <c r="BF13" s="698"/>
      <c r="BG13" s="398"/>
      <c r="BH13" s="398"/>
      <c r="BI13" s="398"/>
      <c r="BJ13" s="398"/>
      <c r="BK13" s="398"/>
      <c r="BL13" s="398"/>
      <c r="BM13" s="398"/>
      <c r="BN13" s="398"/>
      <c r="BO13" s="398"/>
      <c r="BP13" s="398"/>
      <c r="BQ13" s="398"/>
      <c r="BR13" s="398"/>
      <c r="BS13" s="398"/>
      <c r="BT13" s="398"/>
      <c r="BU13" s="398"/>
      <c r="BV13" s="398"/>
    </row>
    <row r="14" spans="1:74" ht="11.1" customHeight="1" x14ac:dyDescent="0.2">
      <c r="A14" s="13" t="s">
        <v>117</v>
      </c>
      <c r="B14" s="407" t="s">
        <v>484</v>
      </c>
      <c r="C14" s="387">
        <v>55.666972999999999</v>
      </c>
      <c r="D14" s="387">
        <v>47.425207999999998</v>
      </c>
      <c r="E14" s="387">
        <v>46.106031999999999</v>
      </c>
      <c r="F14" s="387">
        <v>39.346704000000003</v>
      </c>
      <c r="G14" s="387">
        <v>37.262844999999999</v>
      </c>
      <c r="H14" s="387">
        <v>39.608334999999997</v>
      </c>
      <c r="I14" s="387">
        <v>43.217199999999998</v>
      </c>
      <c r="J14" s="387">
        <v>47.522893000000003</v>
      </c>
      <c r="K14" s="387">
        <v>45.141308000000002</v>
      </c>
      <c r="L14" s="387">
        <v>44.988278999999999</v>
      </c>
      <c r="M14" s="387">
        <v>44.344920999999999</v>
      </c>
      <c r="N14" s="387">
        <v>44.803655999999997</v>
      </c>
      <c r="O14" s="387">
        <v>48.495550999999999</v>
      </c>
      <c r="P14" s="387">
        <v>40.817064999999999</v>
      </c>
      <c r="Q14" s="387">
        <v>50.817703000000002</v>
      </c>
      <c r="R14" s="387">
        <v>45.294547000000001</v>
      </c>
      <c r="S14" s="387">
        <v>48.607135999999997</v>
      </c>
      <c r="T14" s="387">
        <v>48.772692999999997</v>
      </c>
      <c r="U14" s="387">
        <v>48.47289</v>
      </c>
      <c r="V14" s="387">
        <v>50.039026</v>
      </c>
      <c r="W14" s="387">
        <v>49.759599999999999</v>
      </c>
      <c r="X14" s="387">
        <v>48.953837999999998</v>
      </c>
      <c r="Y14" s="387">
        <v>48.825009999999999</v>
      </c>
      <c r="Z14" s="387">
        <v>48.576219000000002</v>
      </c>
      <c r="AA14" s="387">
        <v>49.887262999999997</v>
      </c>
      <c r="AB14" s="387">
        <v>47.875067000000001</v>
      </c>
      <c r="AC14" s="387">
        <v>51.548139999999997</v>
      </c>
      <c r="AD14" s="387">
        <v>46.387467999999998</v>
      </c>
      <c r="AE14" s="387">
        <v>49.552526</v>
      </c>
      <c r="AF14" s="387">
        <v>48.670070000000003</v>
      </c>
      <c r="AG14" s="387">
        <v>49.301246999999996</v>
      </c>
      <c r="AH14" s="387">
        <v>53.601346999999997</v>
      </c>
      <c r="AI14" s="387">
        <v>51.574119000000003</v>
      </c>
      <c r="AJ14" s="387">
        <v>51.331895000000003</v>
      </c>
      <c r="AK14" s="387">
        <v>48.753593000000002</v>
      </c>
      <c r="AL14" s="387">
        <v>45.672547000000002</v>
      </c>
      <c r="AM14" s="387">
        <v>51.009971999999998</v>
      </c>
      <c r="AN14" s="387">
        <v>45.712603000000001</v>
      </c>
      <c r="AO14" s="387">
        <v>51.983674999999998</v>
      </c>
      <c r="AP14" s="387">
        <v>46.968510999999999</v>
      </c>
      <c r="AQ14" s="387">
        <v>48.223477000000003</v>
      </c>
      <c r="AR14" s="387">
        <v>47.145741999999998</v>
      </c>
      <c r="AS14" s="387">
        <v>46.519917999999997</v>
      </c>
      <c r="AT14" s="387">
        <v>50.543283000000002</v>
      </c>
      <c r="AU14" s="387">
        <v>48.541806999999999</v>
      </c>
      <c r="AV14" s="387">
        <v>47.603946000000001</v>
      </c>
      <c r="AW14" s="387">
        <v>47.519768999999997</v>
      </c>
      <c r="AX14" s="387">
        <v>45.711925999999998</v>
      </c>
      <c r="AY14" s="387">
        <v>44.052010000000003</v>
      </c>
      <c r="AZ14" s="387">
        <v>44.010722000000001</v>
      </c>
      <c r="BA14" s="387">
        <v>41.808231999999997</v>
      </c>
      <c r="BB14" s="387">
        <v>35.709395000000001</v>
      </c>
      <c r="BC14" s="387">
        <v>39.370106</v>
      </c>
      <c r="BD14" s="699">
        <v>43.003757999999998</v>
      </c>
      <c r="BE14" s="699">
        <v>41.657691999999997</v>
      </c>
      <c r="BF14" s="699">
        <v>45.035979976</v>
      </c>
      <c r="BG14" s="399">
        <v>41.191650000000003</v>
      </c>
      <c r="BH14" s="399">
        <v>42.607770000000002</v>
      </c>
      <c r="BI14" s="399">
        <v>41.272620000000003</v>
      </c>
      <c r="BJ14" s="399">
        <v>41.249400000000001</v>
      </c>
      <c r="BK14" s="399">
        <v>43.22034</v>
      </c>
      <c r="BL14" s="399">
        <v>38.105809999999998</v>
      </c>
      <c r="BM14" s="399">
        <v>40.820180000000001</v>
      </c>
      <c r="BN14" s="399">
        <v>35.042520000000003</v>
      </c>
      <c r="BO14" s="399">
        <v>36.536700000000003</v>
      </c>
      <c r="BP14" s="399">
        <v>36.307670000000002</v>
      </c>
      <c r="BQ14" s="399">
        <v>38.657319999999999</v>
      </c>
      <c r="BR14" s="399">
        <v>44.584009999999999</v>
      </c>
      <c r="BS14" s="399">
        <v>40.416119999999999</v>
      </c>
      <c r="BT14" s="399">
        <v>41.555799999999998</v>
      </c>
      <c r="BU14" s="399">
        <v>39.646610000000003</v>
      </c>
      <c r="BV14" s="399">
        <v>40.20626</v>
      </c>
    </row>
    <row r="15" spans="1:74" ht="11.1" customHeight="1" x14ac:dyDescent="0.2">
      <c r="A15" s="13"/>
      <c r="B15" s="15"/>
      <c r="C15" s="386"/>
      <c r="D15" s="386"/>
      <c r="E15" s="386"/>
      <c r="F15" s="386"/>
      <c r="G15" s="386"/>
      <c r="H15" s="386"/>
      <c r="I15" s="386"/>
      <c r="J15" s="386"/>
      <c r="K15" s="386"/>
      <c r="L15" s="386"/>
      <c r="M15" s="386"/>
      <c r="N15" s="386"/>
      <c r="O15" s="386"/>
      <c r="P15" s="386"/>
      <c r="Q15" s="386"/>
      <c r="R15" s="386"/>
      <c r="S15" s="386"/>
      <c r="T15" s="386"/>
      <c r="U15" s="386"/>
      <c r="V15" s="386"/>
      <c r="W15" s="386"/>
      <c r="X15" s="386"/>
      <c r="Y15" s="386"/>
      <c r="Z15" s="386"/>
      <c r="AA15" s="386"/>
      <c r="AB15" s="386"/>
      <c r="AC15" s="386"/>
      <c r="AD15" s="386"/>
      <c r="AE15" s="386"/>
      <c r="AF15" s="386"/>
      <c r="AG15" s="386"/>
      <c r="AH15" s="386"/>
      <c r="AI15" s="386"/>
      <c r="AJ15" s="386"/>
      <c r="AK15" s="386"/>
      <c r="AL15" s="386"/>
      <c r="AM15" s="386"/>
      <c r="AN15" s="386"/>
      <c r="AO15" s="386"/>
      <c r="AP15" s="386"/>
      <c r="AQ15" s="386"/>
      <c r="AR15" s="386"/>
      <c r="AS15" s="386"/>
      <c r="AT15" s="386"/>
      <c r="AU15" s="386"/>
      <c r="AV15" s="386"/>
      <c r="AW15" s="386"/>
      <c r="AX15" s="386"/>
      <c r="AY15" s="386"/>
      <c r="AZ15" s="386"/>
      <c r="BA15" s="386"/>
      <c r="BB15" s="386"/>
      <c r="BC15" s="386"/>
      <c r="BD15" s="698"/>
      <c r="BE15" s="698"/>
      <c r="BF15" s="698"/>
      <c r="BG15" s="398"/>
      <c r="BH15" s="398"/>
      <c r="BI15" s="398"/>
      <c r="BJ15" s="398"/>
      <c r="BK15" s="398"/>
      <c r="BL15" s="398"/>
      <c r="BM15" s="398"/>
      <c r="BN15" s="398"/>
      <c r="BO15" s="398"/>
      <c r="BP15" s="398"/>
      <c r="BQ15" s="398"/>
      <c r="BR15" s="398"/>
      <c r="BS15" s="398"/>
      <c r="BT15" s="398"/>
      <c r="BU15" s="398"/>
      <c r="BV15" s="398"/>
    </row>
    <row r="16" spans="1:74" ht="11.1" customHeight="1" x14ac:dyDescent="0.2">
      <c r="A16" s="10"/>
      <c r="B16" s="14" t="s">
        <v>477</v>
      </c>
      <c r="C16" s="386"/>
      <c r="D16" s="386"/>
      <c r="E16" s="386"/>
      <c r="F16" s="386"/>
      <c r="G16" s="386"/>
      <c r="H16" s="386"/>
      <c r="I16" s="386"/>
      <c r="J16" s="386"/>
      <c r="K16" s="386"/>
      <c r="L16" s="386"/>
      <c r="M16" s="386"/>
      <c r="N16" s="386"/>
      <c r="O16" s="386"/>
      <c r="P16" s="386"/>
      <c r="Q16" s="386"/>
      <c r="R16" s="386"/>
      <c r="S16" s="386"/>
      <c r="T16" s="386"/>
      <c r="U16" s="386"/>
      <c r="V16" s="386"/>
      <c r="W16" s="386"/>
      <c r="X16" s="386"/>
      <c r="Y16" s="386"/>
      <c r="Z16" s="386"/>
      <c r="AA16" s="386"/>
      <c r="AB16" s="386"/>
      <c r="AC16" s="386"/>
      <c r="AD16" s="386"/>
      <c r="AE16" s="386"/>
      <c r="AF16" s="386"/>
      <c r="AG16" s="386"/>
      <c r="AH16" s="386"/>
      <c r="AI16" s="386"/>
      <c r="AJ16" s="386"/>
      <c r="AK16" s="386"/>
      <c r="AL16" s="386"/>
      <c r="AM16" s="386"/>
      <c r="AN16" s="386"/>
      <c r="AO16" s="386"/>
      <c r="AP16" s="386"/>
      <c r="AQ16" s="386"/>
      <c r="AR16" s="386"/>
      <c r="AS16" s="386"/>
      <c r="AT16" s="386"/>
      <c r="AU16" s="386"/>
      <c r="AV16" s="386"/>
      <c r="AW16" s="386"/>
      <c r="AX16" s="386"/>
      <c r="AY16" s="386"/>
      <c r="AZ16" s="386"/>
      <c r="BA16" s="386"/>
      <c r="BB16" s="386"/>
      <c r="BC16" s="386"/>
      <c r="BD16" s="698"/>
      <c r="BE16" s="698"/>
      <c r="BF16" s="698"/>
      <c r="BG16" s="398"/>
      <c r="BH16" s="398"/>
      <c r="BI16" s="398"/>
      <c r="BJ16" s="398"/>
      <c r="BK16" s="398"/>
      <c r="BL16" s="398"/>
      <c r="BM16" s="398"/>
      <c r="BN16" s="398"/>
      <c r="BO16" s="398"/>
      <c r="BP16" s="398"/>
      <c r="BQ16" s="398"/>
      <c r="BR16" s="398"/>
      <c r="BS16" s="398"/>
      <c r="BT16" s="398"/>
      <c r="BU16" s="398"/>
      <c r="BV16" s="398"/>
    </row>
    <row r="17" spans="1:74" ht="11.1" customHeight="1" x14ac:dyDescent="0.2">
      <c r="A17" s="10"/>
      <c r="B17" s="14"/>
      <c r="C17" s="386"/>
      <c r="D17" s="386"/>
      <c r="E17" s="386"/>
      <c r="F17" s="386"/>
      <c r="G17" s="386"/>
      <c r="H17" s="386"/>
      <c r="I17" s="386"/>
      <c r="J17" s="386"/>
      <c r="K17" s="386"/>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386"/>
      <c r="AL17" s="386"/>
      <c r="AM17" s="386"/>
      <c r="AN17" s="386"/>
      <c r="AO17" s="386"/>
      <c r="AP17" s="386"/>
      <c r="AQ17" s="386"/>
      <c r="AR17" s="386"/>
      <c r="AS17" s="386"/>
      <c r="AT17" s="386"/>
      <c r="AU17" s="386"/>
      <c r="AV17" s="386"/>
      <c r="AW17" s="386"/>
      <c r="AX17" s="386"/>
      <c r="AY17" s="386"/>
      <c r="AZ17" s="386"/>
      <c r="BA17" s="386"/>
      <c r="BB17" s="386"/>
      <c r="BC17" s="386"/>
      <c r="BD17" s="698"/>
      <c r="BE17" s="698"/>
      <c r="BF17" s="698"/>
      <c r="BG17" s="398"/>
      <c r="BH17" s="398"/>
      <c r="BI17" s="398"/>
      <c r="BJ17" s="398"/>
      <c r="BK17" s="398"/>
      <c r="BL17" s="398"/>
      <c r="BM17" s="398"/>
      <c r="BN17" s="398"/>
      <c r="BO17" s="398"/>
      <c r="BP17" s="398"/>
      <c r="BQ17" s="398"/>
      <c r="BR17" s="398"/>
      <c r="BS17" s="398"/>
      <c r="BT17" s="398"/>
      <c r="BU17" s="398"/>
      <c r="BV17" s="398"/>
    </row>
    <row r="18" spans="1:74" ht="11.1" customHeight="1" x14ac:dyDescent="0.2">
      <c r="A18" s="10"/>
      <c r="B18" s="406" t="s">
        <v>265</v>
      </c>
      <c r="C18" s="388"/>
      <c r="D18" s="388"/>
      <c r="E18" s="388"/>
      <c r="F18" s="388"/>
      <c r="G18" s="388"/>
      <c r="H18" s="388"/>
      <c r="I18" s="388"/>
      <c r="J18" s="388"/>
      <c r="K18" s="388"/>
      <c r="L18" s="388"/>
      <c r="M18" s="388"/>
      <c r="N18" s="388"/>
      <c r="O18" s="388"/>
      <c r="P18" s="388"/>
      <c r="Q18" s="388"/>
      <c r="R18" s="388"/>
      <c r="S18" s="388"/>
      <c r="T18" s="388"/>
      <c r="U18" s="388"/>
      <c r="V18" s="388"/>
      <c r="W18" s="388"/>
      <c r="X18" s="388"/>
      <c r="Y18" s="388"/>
      <c r="Z18" s="388"/>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700"/>
      <c r="BE18" s="700"/>
      <c r="BF18" s="700"/>
      <c r="BG18" s="400"/>
      <c r="BH18" s="400"/>
      <c r="BI18" s="400"/>
      <c r="BJ18" s="400"/>
      <c r="BK18" s="400"/>
      <c r="BL18" s="400"/>
      <c r="BM18" s="400"/>
      <c r="BN18" s="400"/>
      <c r="BO18" s="400"/>
      <c r="BP18" s="400"/>
      <c r="BQ18" s="400"/>
      <c r="BR18" s="400"/>
      <c r="BS18" s="400"/>
      <c r="BT18" s="400"/>
      <c r="BU18" s="400"/>
      <c r="BV18" s="400"/>
    </row>
    <row r="19" spans="1:74" ht="11.1" customHeight="1" x14ac:dyDescent="0.2">
      <c r="A19" s="13" t="s">
        <v>251</v>
      </c>
      <c r="B19" s="407" t="s">
        <v>53</v>
      </c>
      <c r="C19" s="385">
        <v>19.933385999999999</v>
      </c>
      <c r="D19" s="385">
        <v>20.132245999999999</v>
      </c>
      <c r="E19" s="385">
        <v>18.462838000000001</v>
      </c>
      <c r="F19" s="385">
        <v>14.548503</v>
      </c>
      <c r="G19" s="385">
        <v>16.078182999999999</v>
      </c>
      <c r="H19" s="385">
        <v>17.578056</v>
      </c>
      <c r="I19" s="385">
        <v>18.381069</v>
      </c>
      <c r="J19" s="385">
        <v>18.557874000000002</v>
      </c>
      <c r="K19" s="385">
        <v>18.414828</v>
      </c>
      <c r="L19" s="385">
        <v>18.613648000000001</v>
      </c>
      <c r="M19" s="385">
        <v>18.742515999999998</v>
      </c>
      <c r="N19" s="385">
        <v>18.801689</v>
      </c>
      <c r="O19" s="385">
        <v>18.814347999999999</v>
      </c>
      <c r="P19" s="385">
        <v>17.699107999999999</v>
      </c>
      <c r="Q19" s="385">
        <v>19.132116</v>
      </c>
      <c r="R19" s="385">
        <v>19.743698999999999</v>
      </c>
      <c r="S19" s="385">
        <v>20.049742999999999</v>
      </c>
      <c r="T19" s="385">
        <v>20.585872999999999</v>
      </c>
      <c r="U19" s="385">
        <v>20.171831000000001</v>
      </c>
      <c r="V19" s="385">
        <v>20.572572999999998</v>
      </c>
      <c r="W19" s="385">
        <v>20.138569</v>
      </c>
      <c r="X19" s="385">
        <v>20.37715</v>
      </c>
      <c r="Y19" s="385">
        <v>20.572648000000001</v>
      </c>
      <c r="Z19" s="385">
        <v>20.656690000000001</v>
      </c>
      <c r="AA19" s="385">
        <v>19.613111</v>
      </c>
      <c r="AB19" s="385">
        <v>20.190412999999999</v>
      </c>
      <c r="AC19" s="385">
        <v>20.483485999999999</v>
      </c>
      <c r="AD19" s="385">
        <v>19.727340999999999</v>
      </c>
      <c r="AE19" s="385">
        <v>19.839566999999999</v>
      </c>
      <c r="AF19" s="385">
        <v>20.433236999999998</v>
      </c>
      <c r="AG19" s="385">
        <v>19.925560999999998</v>
      </c>
      <c r="AH19" s="385">
        <v>20.265028999999998</v>
      </c>
      <c r="AI19" s="385">
        <v>20.129058000000001</v>
      </c>
      <c r="AJ19" s="385">
        <v>20.006618</v>
      </c>
      <c r="AK19" s="385">
        <v>20.214213999999998</v>
      </c>
      <c r="AL19" s="385">
        <v>19.327209</v>
      </c>
      <c r="AM19" s="385">
        <v>19.353483000000001</v>
      </c>
      <c r="AN19" s="385">
        <v>19.941524000000001</v>
      </c>
      <c r="AO19" s="385">
        <v>20.207293</v>
      </c>
      <c r="AP19" s="385">
        <v>19.971914999999999</v>
      </c>
      <c r="AQ19" s="385">
        <v>20.323443000000001</v>
      </c>
      <c r="AR19" s="385">
        <v>20.755185999999998</v>
      </c>
      <c r="AS19" s="385">
        <v>20.042788999999999</v>
      </c>
      <c r="AT19" s="385">
        <v>20.767872000000001</v>
      </c>
      <c r="AU19" s="385">
        <v>20.154582999999999</v>
      </c>
      <c r="AV19" s="385">
        <v>20.631443999999998</v>
      </c>
      <c r="AW19" s="385">
        <v>20.738980000000002</v>
      </c>
      <c r="AX19" s="385">
        <v>20.396183000000001</v>
      </c>
      <c r="AY19" s="385">
        <v>19.586971999999999</v>
      </c>
      <c r="AZ19" s="385">
        <v>19.948526999999999</v>
      </c>
      <c r="BA19" s="385">
        <v>19.877115</v>
      </c>
      <c r="BB19" s="385">
        <v>20.008414999999999</v>
      </c>
      <c r="BC19" s="385">
        <v>20.800183000000001</v>
      </c>
      <c r="BD19" s="697">
        <v>20.249020999999999</v>
      </c>
      <c r="BE19" s="697">
        <v>20.510883565</v>
      </c>
      <c r="BF19" s="697">
        <v>20.551218005999999</v>
      </c>
      <c r="BG19" s="397">
        <v>20.4788</v>
      </c>
      <c r="BH19" s="397">
        <v>20.69209</v>
      </c>
      <c r="BI19" s="397">
        <v>20.700220000000002</v>
      </c>
      <c r="BJ19" s="397">
        <v>20.566140000000001</v>
      </c>
      <c r="BK19" s="397">
        <v>20.100169999999999</v>
      </c>
      <c r="BL19" s="397">
        <v>20.22644</v>
      </c>
      <c r="BM19" s="397">
        <v>20.423069999999999</v>
      </c>
      <c r="BN19" s="397">
        <v>20.266269999999999</v>
      </c>
      <c r="BO19" s="397">
        <v>20.781169999999999</v>
      </c>
      <c r="BP19" s="397">
        <v>20.933029999999999</v>
      </c>
      <c r="BQ19" s="397">
        <v>20.791039999999999</v>
      </c>
      <c r="BR19" s="397">
        <v>20.96208</v>
      </c>
      <c r="BS19" s="397">
        <v>20.687999999999999</v>
      </c>
      <c r="BT19" s="397">
        <v>20.914200000000001</v>
      </c>
      <c r="BU19" s="397">
        <v>20.802959999999999</v>
      </c>
      <c r="BV19" s="397">
        <v>20.742049999999999</v>
      </c>
    </row>
    <row r="20" spans="1:74" ht="11.1" customHeight="1" x14ac:dyDescent="0.2">
      <c r="A20" s="13"/>
      <c r="B20" s="409"/>
      <c r="C20" s="385"/>
      <c r="D20" s="385"/>
      <c r="E20" s="385"/>
      <c r="F20" s="385"/>
      <c r="G20" s="385"/>
      <c r="H20" s="385"/>
      <c r="I20" s="385"/>
      <c r="J20" s="385"/>
      <c r="K20" s="385"/>
      <c r="L20" s="385"/>
      <c r="M20" s="385"/>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5"/>
      <c r="AK20" s="385"/>
      <c r="AL20" s="385"/>
      <c r="AM20" s="385"/>
      <c r="AN20" s="385"/>
      <c r="AO20" s="385"/>
      <c r="AP20" s="385"/>
      <c r="AQ20" s="385"/>
      <c r="AR20" s="385"/>
      <c r="AS20" s="385"/>
      <c r="AT20" s="385"/>
      <c r="AU20" s="385"/>
      <c r="AV20" s="385"/>
      <c r="AW20" s="385"/>
      <c r="AX20" s="385"/>
      <c r="AY20" s="385"/>
      <c r="AZ20" s="385"/>
      <c r="BA20" s="385"/>
      <c r="BB20" s="385"/>
      <c r="BC20" s="385"/>
      <c r="BD20" s="697"/>
      <c r="BE20" s="697"/>
      <c r="BF20" s="697"/>
      <c r="BG20" s="397"/>
      <c r="BH20" s="397"/>
      <c r="BI20" s="397"/>
      <c r="BJ20" s="397"/>
      <c r="BK20" s="397"/>
      <c r="BL20" s="397"/>
      <c r="BM20" s="397"/>
      <c r="BN20" s="397"/>
      <c r="BO20" s="397"/>
      <c r="BP20" s="397"/>
      <c r="BQ20" s="397"/>
      <c r="BR20" s="397"/>
      <c r="BS20" s="397"/>
      <c r="BT20" s="397"/>
      <c r="BU20" s="397"/>
      <c r="BV20" s="397"/>
    </row>
    <row r="21" spans="1:74" ht="11.1" customHeight="1" x14ac:dyDescent="0.2">
      <c r="A21" s="10"/>
      <c r="B21" s="406" t="s">
        <v>319</v>
      </c>
      <c r="C21" s="389"/>
      <c r="D21" s="389"/>
      <c r="E21" s="389"/>
      <c r="F21" s="389"/>
      <c r="G21" s="389"/>
      <c r="H21" s="389"/>
      <c r="I21" s="389"/>
      <c r="J21" s="389"/>
      <c r="K21" s="389"/>
      <c r="L21" s="389"/>
      <c r="M21" s="389"/>
      <c r="N21" s="389"/>
      <c r="O21" s="389"/>
      <c r="P21" s="389"/>
      <c r="Q21" s="389"/>
      <c r="R21" s="389"/>
      <c r="S21" s="389"/>
      <c r="T21" s="389"/>
      <c r="U21" s="389"/>
      <c r="V21" s="389"/>
      <c r="W21" s="389"/>
      <c r="X21" s="389"/>
      <c r="Y21" s="389"/>
      <c r="Z21" s="389"/>
      <c r="AA21" s="389"/>
      <c r="AB21" s="389"/>
      <c r="AC21" s="389"/>
      <c r="AD21" s="389"/>
      <c r="AE21" s="389"/>
      <c r="AF21" s="389"/>
      <c r="AG21" s="389"/>
      <c r="AH21" s="389"/>
      <c r="AI21" s="389"/>
      <c r="AJ21" s="389"/>
      <c r="AK21" s="389"/>
      <c r="AL21" s="389"/>
      <c r="AM21" s="389"/>
      <c r="AN21" s="389"/>
      <c r="AO21" s="389"/>
      <c r="AP21" s="389"/>
      <c r="AQ21" s="389"/>
      <c r="AR21" s="389"/>
      <c r="AS21" s="389"/>
      <c r="AT21" s="389"/>
      <c r="AU21" s="389"/>
      <c r="AV21" s="389"/>
      <c r="AW21" s="389"/>
      <c r="AX21" s="389"/>
      <c r="AY21" s="389"/>
      <c r="AZ21" s="389"/>
      <c r="BA21" s="389"/>
      <c r="BB21" s="389"/>
      <c r="BC21" s="389"/>
      <c r="BD21" s="701"/>
      <c r="BE21" s="701"/>
      <c r="BF21" s="701"/>
      <c r="BG21" s="401"/>
      <c r="BH21" s="401"/>
      <c r="BI21" s="401"/>
      <c r="BJ21" s="401"/>
      <c r="BK21" s="401"/>
      <c r="BL21" s="401"/>
      <c r="BM21" s="401"/>
      <c r="BN21" s="401"/>
      <c r="BO21" s="401"/>
      <c r="BP21" s="401"/>
      <c r="BQ21" s="401"/>
      <c r="BR21" s="401"/>
      <c r="BS21" s="401"/>
      <c r="BT21" s="401"/>
      <c r="BU21" s="401"/>
      <c r="BV21" s="401"/>
    </row>
    <row r="22" spans="1:74" ht="11.1" customHeight="1" x14ac:dyDescent="0.2">
      <c r="A22" s="13" t="s">
        <v>276</v>
      </c>
      <c r="B22" s="407" t="s">
        <v>54</v>
      </c>
      <c r="C22" s="387">
        <v>107.33048386999999</v>
      </c>
      <c r="D22" s="387">
        <v>105.59651724</v>
      </c>
      <c r="E22" s="387">
        <v>87.919419355000002</v>
      </c>
      <c r="F22" s="387">
        <v>75.452299999999994</v>
      </c>
      <c r="G22" s="387">
        <v>66.989387097000005</v>
      </c>
      <c r="H22" s="387">
        <v>71.140766666999994</v>
      </c>
      <c r="I22" s="387">
        <v>79.622548386999995</v>
      </c>
      <c r="J22" s="387">
        <v>77.557483871000002</v>
      </c>
      <c r="K22" s="387">
        <v>71.898266667000001</v>
      </c>
      <c r="L22" s="387">
        <v>74.855000000000004</v>
      </c>
      <c r="M22" s="387">
        <v>81.551533332999995</v>
      </c>
      <c r="N22" s="387">
        <v>102.8436129</v>
      </c>
      <c r="O22" s="387">
        <v>107.58770968</v>
      </c>
      <c r="P22" s="387">
        <v>110.56132143000001</v>
      </c>
      <c r="Q22" s="387">
        <v>85.164580645000001</v>
      </c>
      <c r="R22" s="387">
        <v>75.720699999999994</v>
      </c>
      <c r="S22" s="387">
        <v>68.271612903000005</v>
      </c>
      <c r="T22" s="387">
        <v>74.734366667000003</v>
      </c>
      <c r="U22" s="387">
        <v>77.986774194000006</v>
      </c>
      <c r="V22" s="387">
        <v>78.589225806000002</v>
      </c>
      <c r="W22" s="387">
        <v>71.273700000000005</v>
      </c>
      <c r="X22" s="387">
        <v>72.881516129000005</v>
      </c>
      <c r="Y22" s="387">
        <v>89.499233333000006</v>
      </c>
      <c r="Z22" s="387">
        <v>97.039387097000002</v>
      </c>
      <c r="AA22" s="387">
        <v>115.91280645000001</v>
      </c>
      <c r="AB22" s="387">
        <v>109.255</v>
      </c>
      <c r="AC22" s="387">
        <v>89.695580645000007</v>
      </c>
      <c r="AD22" s="387">
        <v>78.679466667</v>
      </c>
      <c r="AE22" s="387">
        <v>72.303193547999996</v>
      </c>
      <c r="AF22" s="387">
        <v>77.226066666999998</v>
      </c>
      <c r="AG22" s="387">
        <v>83.316903225999994</v>
      </c>
      <c r="AH22" s="387">
        <v>82.559096773999997</v>
      </c>
      <c r="AI22" s="387">
        <v>76.266033332999996</v>
      </c>
      <c r="AJ22" s="387">
        <v>76.248548387</v>
      </c>
      <c r="AK22" s="387">
        <v>92.231733332999994</v>
      </c>
      <c r="AL22" s="387">
        <v>108.89893548000001</v>
      </c>
      <c r="AM22" s="387">
        <v>106.58989809000001</v>
      </c>
      <c r="AN22" s="387">
        <v>105.32684450000001</v>
      </c>
      <c r="AO22" s="387">
        <v>97.238683320999996</v>
      </c>
      <c r="AP22" s="387">
        <v>80.724469497000001</v>
      </c>
      <c r="AQ22" s="387">
        <v>74.693447488000004</v>
      </c>
      <c r="AR22" s="387">
        <v>78.802723436999997</v>
      </c>
      <c r="AS22" s="387">
        <v>86.016445254000004</v>
      </c>
      <c r="AT22" s="387">
        <v>86.257775680999998</v>
      </c>
      <c r="AU22" s="387">
        <v>79.134556536999995</v>
      </c>
      <c r="AV22" s="387">
        <v>78.669448357999997</v>
      </c>
      <c r="AW22" s="387">
        <v>94.096170263000005</v>
      </c>
      <c r="AX22" s="387">
        <v>102.24914183999999</v>
      </c>
      <c r="AY22" s="387">
        <v>119.24482971</v>
      </c>
      <c r="AZ22" s="387">
        <v>102.39377231</v>
      </c>
      <c r="BA22" s="387">
        <v>90.129958970000004</v>
      </c>
      <c r="BB22" s="387">
        <v>79.879803037000002</v>
      </c>
      <c r="BC22" s="387">
        <v>75.153083194000004</v>
      </c>
      <c r="BD22" s="699">
        <v>80.973898867000003</v>
      </c>
      <c r="BE22" s="699">
        <v>85.729958300000007</v>
      </c>
      <c r="BF22" s="699">
        <v>85.999934300000007</v>
      </c>
      <c r="BG22" s="399">
        <v>79.402659999999997</v>
      </c>
      <c r="BH22" s="399">
        <v>81.166910000000001</v>
      </c>
      <c r="BI22" s="399">
        <v>92.363169999999997</v>
      </c>
      <c r="BJ22" s="399">
        <v>105.8122</v>
      </c>
      <c r="BK22" s="399">
        <v>115.2649</v>
      </c>
      <c r="BL22" s="399">
        <v>106.62350000000001</v>
      </c>
      <c r="BM22" s="399">
        <v>93.847459999999998</v>
      </c>
      <c r="BN22" s="399">
        <v>80.962350000000001</v>
      </c>
      <c r="BO22" s="399">
        <v>74.131389999999996</v>
      </c>
      <c r="BP22" s="399">
        <v>77.647540000000006</v>
      </c>
      <c r="BQ22" s="399">
        <v>84.381240000000005</v>
      </c>
      <c r="BR22" s="399">
        <v>86.438540000000003</v>
      </c>
      <c r="BS22" s="399">
        <v>78.524749999999997</v>
      </c>
      <c r="BT22" s="399">
        <v>80.80668</v>
      </c>
      <c r="BU22" s="399">
        <v>91.269319999999993</v>
      </c>
      <c r="BV22" s="399">
        <v>104.5445</v>
      </c>
    </row>
    <row r="23" spans="1:74" ht="11.1" customHeight="1" x14ac:dyDescent="0.2">
      <c r="A23" s="10"/>
      <c r="B23" s="406"/>
      <c r="C23" s="38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385"/>
      <c r="AL23" s="385"/>
      <c r="AM23" s="385"/>
      <c r="AN23" s="385"/>
      <c r="AO23" s="385"/>
      <c r="AP23" s="385"/>
      <c r="AQ23" s="385"/>
      <c r="AR23" s="385"/>
      <c r="AS23" s="385"/>
      <c r="AT23" s="385"/>
      <c r="AU23" s="385"/>
      <c r="AV23" s="385"/>
      <c r="AW23" s="385"/>
      <c r="AX23" s="385"/>
      <c r="AY23" s="385"/>
      <c r="AZ23" s="385"/>
      <c r="BA23" s="385"/>
      <c r="BB23" s="385"/>
      <c r="BC23" s="385"/>
      <c r="BD23" s="697"/>
      <c r="BE23" s="697"/>
      <c r="BF23" s="697"/>
      <c r="BG23" s="397"/>
      <c r="BH23" s="397"/>
      <c r="BI23" s="397"/>
      <c r="BJ23" s="397"/>
      <c r="BK23" s="397"/>
      <c r="BL23" s="397"/>
      <c r="BM23" s="397"/>
      <c r="BN23" s="397"/>
      <c r="BO23" s="397"/>
      <c r="BP23" s="397"/>
      <c r="BQ23" s="397"/>
      <c r="BR23" s="397"/>
      <c r="BS23" s="397"/>
      <c r="BT23" s="397"/>
      <c r="BU23" s="397"/>
      <c r="BV23" s="397"/>
    </row>
    <row r="24" spans="1:74" ht="11.1" customHeight="1" x14ac:dyDescent="0.2">
      <c r="A24" s="10"/>
      <c r="B24" s="406" t="s">
        <v>65</v>
      </c>
      <c r="C24" s="385"/>
      <c r="D24" s="385"/>
      <c r="E24" s="385"/>
      <c r="F24" s="385"/>
      <c r="G24" s="385"/>
      <c r="H24" s="385"/>
      <c r="I24" s="385"/>
      <c r="J24" s="385"/>
      <c r="K24" s="385"/>
      <c r="L24" s="385"/>
      <c r="M24" s="385"/>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385"/>
      <c r="AK24" s="385"/>
      <c r="AL24" s="385"/>
      <c r="AM24" s="385"/>
      <c r="AN24" s="385"/>
      <c r="AO24" s="385"/>
      <c r="AP24" s="385"/>
      <c r="AQ24" s="385"/>
      <c r="AR24" s="385"/>
      <c r="AS24" s="385"/>
      <c r="AT24" s="385"/>
      <c r="AU24" s="385"/>
      <c r="AV24" s="385"/>
      <c r="AW24" s="385"/>
      <c r="AX24" s="385"/>
      <c r="AY24" s="385"/>
      <c r="AZ24" s="385"/>
      <c r="BA24" s="385"/>
      <c r="BB24" s="385"/>
      <c r="BC24" s="385"/>
      <c r="BD24" s="697"/>
      <c r="BE24" s="697"/>
      <c r="BF24" s="697"/>
      <c r="BG24" s="397"/>
      <c r="BH24" s="397"/>
      <c r="BI24" s="397"/>
      <c r="BJ24" s="397"/>
      <c r="BK24" s="397"/>
      <c r="BL24" s="397"/>
      <c r="BM24" s="397"/>
      <c r="BN24" s="397"/>
      <c r="BO24" s="397"/>
      <c r="BP24" s="397"/>
      <c r="BQ24" s="397"/>
      <c r="BR24" s="397"/>
      <c r="BS24" s="397"/>
      <c r="BT24" s="397"/>
      <c r="BU24" s="397"/>
      <c r="BV24" s="397"/>
    </row>
    <row r="25" spans="1:74" ht="11.1" customHeight="1" x14ac:dyDescent="0.2">
      <c r="A25" s="13" t="s">
        <v>135</v>
      </c>
      <c r="B25" s="407" t="s">
        <v>484</v>
      </c>
      <c r="C25" s="387">
        <v>40.771261193999997</v>
      </c>
      <c r="D25" s="387">
        <v>36.011703142999998</v>
      </c>
      <c r="E25" s="387">
        <v>32.842827487999998</v>
      </c>
      <c r="F25" s="387">
        <v>26.754132930000001</v>
      </c>
      <c r="G25" s="387">
        <v>29.783501813000001</v>
      </c>
      <c r="H25" s="387">
        <v>39.797904000000003</v>
      </c>
      <c r="I25" s="387">
        <v>52.852355979000002</v>
      </c>
      <c r="J25" s="387">
        <v>53.610339025000002</v>
      </c>
      <c r="K25" s="387">
        <v>41.827720859999999</v>
      </c>
      <c r="L25" s="387">
        <v>37.392535729999999</v>
      </c>
      <c r="M25" s="387">
        <v>37.873816920000003</v>
      </c>
      <c r="N25" s="387">
        <v>47.175003052000001</v>
      </c>
      <c r="O25" s="387">
        <v>49.009761674000003</v>
      </c>
      <c r="P25" s="387">
        <v>51.520742167999998</v>
      </c>
      <c r="Q25" s="387">
        <v>38.330783930999999</v>
      </c>
      <c r="R25" s="387">
        <v>33.633784050000003</v>
      </c>
      <c r="S25" s="387">
        <v>39.281848803000003</v>
      </c>
      <c r="T25" s="387">
        <v>51.589706790000001</v>
      </c>
      <c r="U25" s="387">
        <v>60.022262775000002</v>
      </c>
      <c r="V25" s="387">
        <v>59.903693634</v>
      </c>
      <c r="W25" s="387">
        <v>47.960249910000002</v>
      </c>
      <c r="X25" s="387">
        <v>39.435283179000002</v>
      </c>
      <c r="Y25" s="387">
        <v>36.623472419999999</v>
      </c>
      <c r="Z25" s="387">
        <v>38.367695847999997</v>
      </c>
      <c r="AA25" s="387">
        <v>52.532774033999999</v>
      </c>
      <c r="AB25" s="387">
        <v>43.693880972000002</v>
      </c>
      <c r="AC25" s="387">
        <v>38.218616445000002</v>
      </c>
      <c r="AD25" s="387">
        <v>34.553562149999998</v>
      </c>
      <c r="AE25" s="387">
        <v>38.843298312999998</v>
      </c>
      <c r="AF25" s="387">
        <v>45.339655229999998</v>
      </c>
      <c r="AG25" s="387">
        <v>53.059303763999999</v>
      </c>
      <c r="AH25" s="387">
        <v>51.962850938000003</v>
      </c>
      <c r="AI25" s="387">
        <v>40.842045900000002</v>
      </c>
      <c r="AJ25" s="387">
        <v>35.108945034000001</v>
      </c>
      <c r="AK25" s="387">
        <v>35.986838069999997</v>
      </c>
      <c r="AL25" s="387">
        <v>45.392050513999997</v>
      </c>
      <c r="AM25" s="387">
        <v>39.066714414000003</v>
      </c>
      <c r="AN25" s="387">
        <v>30.374045828</v>
      </c>
      <c r="AO25" s="387">
        <v>32.255243599000003</v>
      </c>
      <c r="AP25" s="387">
        <v>26.028867989999998</v>
      </c>
      <c r="AQ25" s="387">
        <v>28.779956979000001</v>
      </c>
      <c r="AR25" s="387">
        <v>36.643944990000001</v>
      </c>
      <c r="AS25" s="387">
        <v>47.636295296999997</v>
      </c>
      <c r="AT25" s="387">
        <v>47.030891523000001</v>
      </c>
      <c r="AU25" s="387">
        <v>37.330072289999997</v>
      </c>
      <c r="AV25" s="387">
        <v>32.755060722000003</v>
      </c>
      <c r="AW25" s="387">
        <v>32.857445640000002</v>
      </c>
      <c r="AX25" s="387">
        <v>35.160795354999998</v>
      </c>
      <c r="AY25" s="387">
        <v>45.625879887000004</v>
      </c>
      <c r="AZ25" s="387">
        <v>29.081132023999999</v>
      </c>
      <c r="BA25" s="387">
        <v>25.488387983999999</v>
      </c>
      <c r="BB25" s="387">
        <v>24.2708601</v>
      </c>
      <c r="BC25" s="387">
        <v>29.400067270000001</v>
      </c>
      <c r="BD25" s="699">
        <v>37.438869214</v>
      </c>
      <c r="BE25" s="699">
        <v>45.721728570000003</v>
      </c>
      <c r="BF25" s="699">
        <v>43.971128810000003</v>
      </c>
      <c r="BG25" s="399">
        <v>34.379130000000004</v>
      </c>
      <c r="BH25" s="399">
        <v>28.821269999999998</v>
      </c>
      <c r="BI25" s="399">
        <v>30.998270000000002</v>
      </c>
      <c r="BJ25" s="399">
        <v>41.063160000000003</v>
      </c>
      <c r="BK25" s="399">
        <v>45.352989999999998</v>
      </c>
      <c r="BL25" s="399">
        <v>31.717770000000002</v>
      </c>
      <c r="BM25" s="399">
        <v>23.84102</v>
      </c>
      <c r="BN25" s="399">
        <v>20.184999999999999</v>
      </c>
      <c r="BO25" s="399">
        <v>25.680499999999999</v>
      </c>
      <c r="BP25" s="399">
        <v>36.073830000000001</v>
      </c>
      <c r="BQ25" s="399">
        <v>46.68159</v>
      </c>
      <c r="BR25" s="399">
        <v>48.621130000000001</v>
      </c>
      <c r="BS25" s="399">
        <v>37.866990000000001</v>
      </c>
      <c r="BT25" s="399">
        <v>31.612189999999998</v>
      </c>
      <c r="BU25" s="399">
        <v>31.197700000000001</v>
      </c>
      <c r="BV25" s="399">
        <v>42.869050000000001</v>
      </c>
    </row>
    <row r="26" spans="1:74" ht="11.1" customHeight="1" x14ac:dyDescent="0.2">
      <c r="A26" s="10"/>
      <c r="B26" s="406"/>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389"/>
      <c r="AA26" s="389"/>
      <c r="AB26" s="389"/>
      <c r="AC26" s="389"/>
      <c r="AD26" s="389"/>
      <c r="AE26" s="389"/>
      <c r="AF26" s="389"/>
      <c r="AG26" s="389"/>
      <c r="AH26" s="389"/>
      <c r="AI26" s="389"/>
      <c r="AJ26" s="389"/>
      <c r="AK26" s="389"/>
      <c r="AL26" s="389"/>
      <c r="AM26" s="389"/>
      <c r="AN26" s="389"/>
      <c r="AO26" s="389"/>
      <c r="AP26" s="389"/>
      <c r="AQ26" s="389"/>
      <c r="AR26" s="389"/>
      <c r="AS26" s="389"/>
      <c r="AT26" s="389"/>
      <c r="AU26" s="389"/>
      <c r="AV26" s="389"/>
      <c r="AW26" s="389"/>
      <c r="AX26" s="389"/>
      <c r="AY26" s="389"/>
      <c r="AZ26" s="389"/>
      <c r="BA26" s="389"/>
      <c r="BB26" s="389"/>
      <c r="BC26" s="389"/>
      <c r="BD26" s="701"/>
      <c r="BE26" s="701"/>
      <c r="BF26" s="701"/>
      <c r="BG26" s="401"/>
      <c r="BH26" s="401"/>
      <c r="BI26" s="401"/>
      <c r="BJ26" s="401"/>
      <c r="BK26" s="401"/>
      <c r="BL26" s="401"/>
      <c r="BM26" s="401"/>
      <c r="BN26" s="401"/>
      <c r="BO26" s="401"/>
      <c r="BP26" s="401"/>
      <c r="BQ26" s="401"/>
      <c r="BR26" s="401"/>
      <c r="BS26" s="401"/>
      <c r="BT26" s="401"/>
      <c r="BU26" s="401"/>
      <c r="BV26" s="401"/>
    </row>
    <row r="27" spans="1:74" ht="11.1" customHeight="1" x14ac:dyDescent="0.2">
      <c r="A27" s="10"/>
      <c r="B27" s="406" t="s">
        <v>475</v>
      </c>
      <c r="C27" s="385"/>
      <c r="D27" s="385"/>
      <c r="E27" s="385"/>
      <c r="F27" s="385"/>
      <c r="G27" s="385"/>
      <c r="H27" s="385"/>
      <c r="I27" s="385"/>
      <c r="J27" s="385"/>
      <c r="K27" s="385"/>
      <c r="L27" s="385"/>
      <c r="M27" s="385"/>
      <c r="N27" s="385"/>
      <c r="O27" s="385"/>
      <c r="P27" s="385"/>
      <c r="Q27" s="385"/>
      <c r="R27" s="385"/>
      <c r="S27" s="385"/>
      <c r="T27" s="385"/>
      <c r="U27" s="385"/>
      <c r="V27" s="385"/>
      <c r="W27" s="385"/>
      <c r="X27" s="385"/>
      <c r="Y27" s="385"/>
      <c r="Z27" s="385"/>
      <c r="AA27" s="385"/>
      <c r="AB27" s="385"/>
      <c r="AC27" s="385"/>
      <c r="AD27" s="385"/>
      <c r="AE27" s="385"/>
      <c r="AF27" s="385"/>
      <c r="AG27" s="385"/>
      <c r="AH27" s="385"/>
      <c r="AI27" s="385"/>
      <c r="AJ27" s="385"/>
      <c r="AK27" s="385"/>
      <c r="AL27" s="385"/>
      <c r="AM27" s="385"/>
      <c r="AN27" s="385"/>
      <c r="AO27" s="385"/>
      <c r="AP27" s="385"/>
      <c r="AQ27" s="385"/>
      <c r="AR27" s="385"/>
      <c r="AS27" s="385"/>
      <c r="AT27" s="385"/>
      <c r="AU27" s="385"/>
      <c r="AV27" s="385"/>
      <c r="AW27" s="385"/>
      <c r="AX27" s="385"/>
      <c r="AY27" s="385"/>
      <c r="AZ27" s="385"/>
      <c r="BA27" s="385"/>
      <c r="BB27" s="385"/>
      <c r="BC27" s="385"/>
      <c r="BD27" s="697"/>
      <c r="BE27" s="697"/>
      <c r="BF27" s="697"/>
      <c r="BG27" s="397"/>
      <c r="BH27" s="397"/>
      <c r="BI27" s="397"/>
      <c r="BJ27" s="397"/>
      <c r="BK27" s="397"/>
      <c r="BL27" s="397"/>
      <c r="BM27" s="397"/>
      <c r="BN27" s="397"/>
      <c r="BO27" s="397"/>
      <c r="BP27" s="397"/>
      <c r="BQ27" s="397"/>
      <c r="BR27" s="397"/>
      <c r="BS27" s="397"/>
      <c r="BT27" s="397"/>
      <c r="BU27" s="397"/>
      <c r="BV27" s="397"/>
    </row>
    <row r="28" spans="1:74" ht="11.1" customHeight="1" x14ac:dyDescent="0.2">
      <c r="A28" s="10" t="s">
        <v>317</v>
      </c>
      <c r="B28" s="407" t="s">
        <v>56</v>
      </c>
      <c r="C28" s="385">
        <v>10.588585009999999</v>
      </c>
      <c r="D28" s="385">
        <v>10.56638768</v>
      </c>
      <c r="E28" s="385">
        <v>9.7339580740000002</v>
      </c>
      <c r="F28" s="385">
        <v>9.1044141369999991</v>
      </c>
      <c r="G28" s="385">
        <v>9.2137766330000002</v>
      </c>
      <c r="H28" s="385">
        <v>11.04517671</v>
      </c>
      <c r="I28" s="385">
        <v>12.631546889999999</v>
      </c>
      <c r="J28" s="385">
        <v>12.28967641</v>
      </c>
      <c r="K28" s="385">
        <v>11.12275842</v>
      </c>
      <c r="L28" s="385">
        <v>9.9312700679999999</v>
      </c>
      <c r="M28" s="385">
        <v>9.6076051200000006</v>
      </c>
      <c r="N28" s="385">
        <v>10.56451422</v>
      </c>
      <c r="O28" s="385">
        <v>10.773436439999999</v>
      </c>
      <c r="P28" s="385">
        <v>11.06486726</v>
      </c>
      <c r="Q28" s="385">
        <v>9.879763122</v>
      </c>
      <c r="R28" s="385">
        <v>9.4442929899999992</v>
      </c>
      <c r="S28" s="385">
        <v>9.7136223160000004</v>
      </c>
      <c r="T28" s="385">
        <v>11.67330898</v>
      </c>
      <c r="U28" s="385">
        <v>12.471803960000001</v>
      </c>
      <c r="V28" s="385">
        <v>12.69767553</v>
      </c>
      <c r="W28" s="385">
        <v>11.59440976</v>
      </c>
      <c r="X28" s="385">
        <v>10.11655942</v>
      </c>
      <c r="Y28" s="385">
        <v>9.9612955400000001</v>
      </c>
      <c r="Z28" s="385">
        <v>10.30758501</v>
      </c>
      <c r="AA28" s="385">
        <v>11.324295469999999</v>
      </c>
      <c r="AB28" s="385">
        <v>11.31050331</v>
      </c>
      <c r="AC28" s="385">
        <v>10.18989069</v>
      </c>
      <c r="AD28" s="385">
        <v>9.8595847180000007</v>
      </c>
      <c r="AE28" s="385">
        <v>10.36013112</v>
      </c>
      <c r="AF28" s="385">
        <v>11.95986079</v>
      </c>
      <c r="AG28" s="385">
        <v>12.960696970000001</v>
      </c>
      <c r="AH28" s="385">
        <v>12.973736730000001</v>
      </c>
      <c r="AI28" s="385">
        <v>11.728417520000001</v>
      </c>
      <c r="AJ28" s="385">
        <v>9.9471907210000001</v>
      </c>
      <c r="AK28" s="385">
        <v>10.127077809999999</v>
      </c>
      <c r="AL28" s="385">
        <v>10.95220192</v>
      </c>
      <c r="AM28" s="385">
        <v>10.77317094</v>
      </c>
      <c r="AN28" s="385">
        <v>10.771105560000001</v>
      </c>
      <c r="AO28" s="385">
        <v>10.23853164</v>
      </c>
      <c r="AP28" s="385">
        <v>9.6784801490000003</v>
      </c>
      <c r="AQ28" s="385">
        <v>9.9620966170000003</v>
      </c>
      <c r="AR28" s="385">
        <v>11.31675297</v>
      </c>
      <c r="AS28" s="385">
        <v>12.858463070000001</v>
      </c>
      <c r="AT28" s="385">
        <v>13.043105499999999</v>
      </c>
      <c r="AU28" s="385">
        <v>11.926513310000001</v>
      </c>
      <c r="AV28" s="385">
        <v>10.296387340000001</v>
      </c>
      <c r="AW28" s="385">
        <v>10.174125099999999</v>
      </c>
      <c r="AX28" s="385">
        <v>10.43329503</v>
      </c>
      <c r="AY28" s="385">
        <v>11.40782971</v>
      </c>
      <c r="AZ28" s="385">
        <v>10.816943999999999</v>
      </c>
      <c r="BA28" s="385">
        <v>9.886249415</v>
      </c>
      <c r="BB28" s="385">
        <v>9.8238388499999996</v>
      </c>
      <c r="BC28" s="385">
        <v>10.422519978</v>
      </c>
      <c r="BD28" s="697">
        <v>12.105898641</v>
      </c>
      <c r="BE28" s="697">
        <v>13.120279999999999</v>
      </c>
      <c r="BF28" s="697">
        <v>13.163500000000001</v>
      </c>
      <c r="BG28" s="397">
        <v>11.971550000000001</v>
      </c>
      <c r="BH28" s="397">
        <v>10.531459999999999</v>
      </c>
      <c r="BI28" s="397">
        <v>10.342449999999999</v>
      </c>
      <c r="BJ28" s="397">
        <v>10.81072</v>
      </c>
      <c r="BK28" s="397">
        <v>11.587289999999999</v>
      </c>
      <c r="BL28" s="397">
        <v>11.195869999999999</v>
      </c>
      <c r="BM28" s="397">
        <v>10.25783</v>
      </c>
      <c r="BN28" s="397">
        <v>10.109389999999999</v>
      </c>
      <c r="BO28" s="397">
        <v>10.53267</v>
      </c>
      <c r="BP28" s="397">
        <v>12.11689</v>
      </c>
      <c r="BQ28" s="397">
        <v>13.38364</v>
      </c>
      <c r="BR28" s="397">
        <v>13.73179</v>
      </c>
      <c r="BS28" s="397">
        <v>12.37298</v>
      </c>
      <c r="BT28" s="397">
        <v>10.75311</v>
      </c>
      <c r="BU28" s="397">
        <v>10.51986</v>
      </c>
      <c r="BV28" s="397">
        <v>10.975300000000001</v>
      </c>
    </row>
    <row r="29" spans="1:74" ht="11.1" customHeight="1" x14ac:dyDescent="0.2">
      <c r="A29" s="10"/>
      <c r="B29" s="406"/>
      <c r="C29" s="385"/>
      <c r="D29" s="385"/>
      <c r="E29" s="385"/>
      <c r="F29" s="385"/>
      <c r="G29" s="385"/>
      <c r="H29" s="385"/>
      <c r="I29" s="385"/>
      <c r="J29" s="385"/>
      <c r="K29" s="385"/>
      <c r="L29" s="385"/>
      <c r="M29" s="385"/>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385"/>
      <c r="AK29" s="385"/>
      <c r="AL29" s="385"/>
      <c r="AM29" s="385"/>
      <c r="AN29" s="385"/>
      <c r="AO29" s="385"/>
      <c r="AP29" s="385"/>
      <c r="AQ29" s="385"/>
      <c r="AR29" s="385"/>
      <c r="AS29" s="385"/>
      <c r="AT29" s="385"/>
      <c r="AU29" s="385"/>
      <c r="AV29" s="385"/>
      <c r="AW29" s="385"/>
      <c r="AX29" s="385"/>
      <c r="AY29" s="385"/>
      <c r="AZ29" s="385"/>
      <c r="BA29" s="385"/>
      <c r="BB29" s="385"/>
      <c r="BC29" s="385"/>
      <c r="BD29" s="697"/>
      <c r="BE29" s="697"/>
      <c r="BF29" s="697"/>
      <c r="BG29" s="397"/>
      <c r="BH29" s="397"/>
      <c r="BI29" s="397"/>
      <c r="BJ29" s="397"/>
      <c r="BK29" s="397"/>
      <c r="BL29" s="397"/>
      <c r="BM29" s="397"/>
      <c r="BN29" s="397"/>
      <c r="BO29" s="397"/>
      <c r="BP29" s="397"/>
      <c r="BQ29" s="397"/>
      <c r="BR29" s="397"/>
      <c r="BS29" s="397"/>
      <c r="BT29" s="397"/>
      <c r="BU29" s="397"/>
      <c r="BV29" s="397"/>
    </row>
    <row r="30" spans="1:74" ht="11.1" customHeight="1" x14ac:dyDescent="0.2">
      <c r="A30" s="10"/>
      <c r="B30" s="406" t="s">
        <v>141</v>
      </c>
      <c r="C30" s="385"/>
      <c r="D30" s="385"/>
      <c r="E30" s="385"/>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C30" s="385"/>
      <c r="AD30" s="385"/>
      <c r="AE30" s="385"/>
      <c r="AF30" s="385"/>
      <c r="AG30" s="385"/>
      <c r="AH30" s="385"/>
      <c r="AI30" s="385"/>
      <c r="AJ30" s="385"/>
      <c r="AK30" s="385"/>
      <c r="AL30" s="385"/>
      <c r="AM30" s="385"/>
      <c r="AN30" s="385"/>
      <c r="AO30" s="385"/>
      <c r="AP30" s="385"/>
      <c r="AQ30" s="385"/>
      <c r="AR30" s="385"/>
      <c r="AS30" s="385"/>
      <c r="AT30" s="385"/>
      <c r="AU30" s="385"/>
      <c r="AV30" s="385"/>
      <c r="AW30" s="385"/>
      <c r="AX30" s="385"/>
      <c r="AY30" s="385"/>
      <c r="AZ30" s="385"/>
      <c r="BA30" s="385"/>
      <c r="BB30" s="385"/>
      <c r="BC30" s="385"/>
      <c r="BD30" s="697"/>
      <c r="BE30" s="697"/>
      <c r="BF30" s="697"/>
      <c r="BG30" s="397"/>
      <c r="BH30" s="397"/>
      <c r="BI30" s="397"/>
      <c r="BJ30" s="397"/>
      <c r="BK30" s="397"/>
      <c r="BL30" s="397"/>
      <c r="BM30" s="397"/>
      <c r="BN30" s="397"/>
      <c r="BO30" s="397"/>
      <c r="BP30" s="397"/>
      <c r="BQ30" s="397"/>
      <c r="BR30" s="397"/>
      <c r="BS30" s="397"/>
      <c r="BT30" s="397"/>
      <c r="BU30" s="397"/>
      <c r="BV30" s="397"/>
    </row>
    <row r="31" spans="1:74" ht="11.1" customHeight="1" x14ac:dyDescent="0.2">
      <c r="A31" s="70" t="s">
        <v>15</v>
      </c>
      <c r="B31" s="410" t="s">
        <v>57</v>
      </c>
      <c r="C31" s="385">
        <v>0.62691344076</v>
      </c>
      <c r="D31" s="385">
        <v>0.61502178775000005</v>
      </c>
      <c r="E31" s="385">
        <v>0.61101258033000005</v>
      </c>
      <c r="F31" s="385">
        <v>0.55364224381000005</v>
      </c>
      <c r="G31" s="385">
        <v>0.61980088732000005</v>
      </c>
      <c r="H31" s="385">
        <v>0.63673542850999998</v>
      </c>
      <c r="I31" s="385">
        <v>0.62420063025000005</v>
      </c>
      <c r="J31" s="385">
        <v>0.60759074094999999</v>
      </c>
      <c r="K31" s="385">
        <v>0.57350239221999999</v>
      </c>
      <c r="L31" s="385">
        <v>0.59244855548999997</v>
      </c>
      <c r="M31" s="385">
        <v>0.61205814459999996</v>
      </c>
      <c r="N31" s="385">
        <v>0.62491223936999996</v>
      </c>
      <c r="O31" s="385">
        <v>0.60697291527999997</v>
      </c>
      <c r="P31" s="385">
        <v>0.54648790026000005</v>
      </c>
      <c r="Q31" s="385">
        <v>0.66641879803000004</v>
      </c>
      <c r="R31" s="385">
        <v>0.64147927361000001</v>
      </c>
      <c r="S31" s="385">
        <v>0.68173553406999998</v>
      </c>
      <c r="T31" s="385">
        <v>0.64471775132999998</v>
      </c>
      <c r="U31" s="385">
        <v>0.63856290668000004</v>
      </c>
      <c r="V31" s="385">
        <v>0.64255087111999998</v>
      </c>
      <c r="W31" s="385">
        <v>0.61046084911999998</v>
      </c>
      <c r="X31" s="385">
        <v>0.64113439361000002</v>
      </c>
      <c r="Y31" s="385">
        <v>0.64315868782999996</v>
      </c>
      <c r="Z31" s="385">
        <v>0.67961911546999998</v>
      </c>
      <c r="AA31" s="385">
        <v>0.66607815544000004</v>
      </c>
      <c r="AB31" s="385">
        <v>0.62764673067999999</v>
      </c>
      <c r="AC31" s="385">
        <v>0.71497593267000004</v>
      </c>
      <c r="AD31" s="385">
        <v>0.69979411269000003</v>
      </c>
      <c r="AE31" s="385">
        <v>0.72462085035000001</v>
      </c>
      <c r="AF31" s="385">
        <v>0.71015344109</v>
      </c>
      <c r="AG31" s="385">
        <v>0.69173291824000005</v>
      </c>
      <c r="AH31" s="385">
        <v>0.66445257537000002</v>
      </c>
      <c r="AI31" s="385">
        <v>0.61793207581999998</v>
      </c>
      <c r="AJ31" s="385">
        <v>0.64645053151999998</v>
      </c>
      <c r="AK31" s="385">
        <v>0.66494030517000002</v>
      </c>
      <c r="AL31" s="385">
        <v>0.66104031452000001</v>
      </c>
      <c r="AM31" s="385">
        <v>0.68373737628999998</v>
      </c>
      <c r="AN31" s="385">
        <v>0.64215165830999998</v>
      </c>
      <c r="AO31" s="385">
        <v>0.71881298013999995</v>
      </c>
      <c r="AP31" s="385">
        <v>0.68706157434000004</v>
      </c>
      <c r="AQ31" s="385">
        <v>0.73488242952000005</v>
      </c>
      <c r="AR31" s="385">
        <v>0.68115534843000003</v>
      </c>
      <c r="AS31" s="385">
        <v>0.69320240745999995</v>
      </c>
      <c r="AT31" s="385">
        <v>0.70320562709000001</v>
      </c>
      <c r="AU31" s="385">
        <v>0.65107108979999995</v>
      </c>
      <c r="AV31" s="385">
        <v>0.69058938844999995</v>
      </c>
      <c r="AW31" s="385">
        <v>0.66425069400000003</v>
      </c>
      <c r="AX31" s="385">
        <v>0.68958831401999998</v>
      </c>
      <c r="AY31" s="385">
        <v>0.66121742788000004</v>
      </c>
      <c r="AZ31" s="385">
        <v>0.68118596561</v>
      </c>
      <c r="BA31" s="385">
        <v>0.74906238130000002</v>
      </c>
      <c r="BB31" s="385">
        <v>0.73609477245999999</v>
      </c>
      <c r="BC31" s="385">
        <v>0.75640132035999996</v>
      </c>
      <c r="BD31" s="697">
        <v>0.76068973497000003</v>
      </c>
      <c r="BE31" s="697">
        <v>0.74545376974999999</v>
      </c>
      <c r="BF31" s="697">
        <v>0.74393909340999997</v>
      </c>
      <c r="BG31" s="397">
        <v>0.69827260000000002</v>
      </c>
      <c r="BH31" s="397">
        <v>0.73087829999999998</v>
      </c>
      <c r="BI31" s="397">
        <v>0.72241169999999999</v>
      </c>
      <c r="BJ31" s="397">
        <v>0.73783100000000001</v>
      </c>
      <c r="BK31" s="397">
        <v>0.71741259999999996</v>
      </c>
      <c r="BL31" s="397">
        <v>0.69982920000000004</v>
      </c>
      <c r="BM31" s="397">
        <v>0.79358660000000003</v>
      </c>
      <c r="BN31" s="397">
        <v>0.79245810000000005</v>
      </c>
      <c r="BO31" s="397">
        <v>0.82671220000000001</v>
      </c>
      <c r="BP31" s="397">
        <v>0.82213389999999997</v>
      </c>
      <c r="BQ31" s="397">
        <v>0.8060792</v>
      </c>
      <c r="BR31" s="397">
        <v>0.7835105</v>
      </c>
      <c r="BS31" s="397">
        <v>0.74054469999999994</v>
      </c>
      <c r="BT31" s="397">
        <v>0.7618703</v>
      </c>
      <c r="BU31" s="397">
        <v>0.75137149999999997</v>
      </c>
      <c r="BV31" s="397">
        <v>0.76291869999999995</v>
      </c>
    </row>
    <row r="32" spans="1:74" ht="11.1" customHeight="1" x14ac:dyDescent="0.2">
      <c r="A32" s="10"/>
      <c r="B32" s="406"/>
      <c r="C32" s="385"/>
      <c r="D32" s="385"/>
      <c r="E32" s="385"/>
      <c r="F32" s="385"/>
      <c r="G32" s="385"/>
      <c r="H32" s="385"/>
      <c r="I32" s="385"/>
      <c r="J32" s="385"/>
      <c r="K32" s="385"/>
      <c r="L32" s="385"/>
      <c r="M32" s="385"/>
      <c r="N32" s="385"/>
      <c r="O32" s="385"/>
      <c r="P32" s="385"/>
      <c r="Q32" s="385"/>
      <c r="R32" s="385"/>
      <c r="S32" s="385"/>
      <c r="T32" s="385"/>
      <c r="U32" s="385"/>
      <c r="V32" s="385"/>
      <c r="W32" s="385"/>
      <c r="X32" s="385"/>
      <c r="Y32" s="385"/>
      <c r="Z32" s="385"/>
      <c r="AA32" s="385"/>
      <c r="AB32" s="385"/>
      <c r="AC32" s="385"/>
      <c r="AD32" s="385"/>
      <c r="AE32" s="385"/>
      <c r="AF32" s="385"/>
      <c r="AG32" s="385"/>
      <c r="AH32" s="385"/>
      <c r="AI32" s="385"/>
      <c r="AJ32" s="385"/>
      <c r="AK32" s="385"/>
      <c r="AL32" s="385"/>
      <c r="AM32" s="385"/>
      <c r="AN32" s="385"/>
      <c r="AO32" s="385"/>
      <c r="AP32" s="385"/>
      <c r="AQ32" s="385"/>
      <c r="AR32" s="385"/>
      <c r="AS32" s="385"/>
      <c r="AT32" s="385"/>
      <c r="AU32" s="385"/>
      <c r="AV32" s="385"/>
      <c r="AW32" s="385"/>
      <c r="AX32" s="385"/>
      <c r="AY32" s="385"/>
      <c r="AZ32" s="385"/>
      <c r="BA32" s="385"/>
      <c r="BB32" s="385"/>
      <c r="BC32" s="385"/>
      <c r="BD32" s="697"/>
      <c r="BE32" s="697"/>
      <c r="BF32" s="697"/>
      <c r="BG32" s="397"/>
      <c r="BH32" s="397"/>
      <c r="BI32" s="397"/>
      <c r="BJ32" s="397"/>
      <c r="BK32" s="397"/>
      <c r="BL32" s="397"/>
      <c r="BM32" s="397"/>
      <c r="BN32" s="397"/>
      <c r="BO32" s="397"/>
      <c r="BP32" s="397"/>
      <c r="BQ32" s="397"/>
      <c r="BR32" s="397"/>
      <c r="BS32" s="397"/>
      <c r="BT32" s="397"/>
      <c r="BU32" s="397"/>
      <c r="BV32" s="397"/>
    </row>
    <row r="33" spans="1:74" ht="11.1" customHeight="1" x14ac:dyDescent="0.2">
      <c r="A33" s="10"/>
      <c r="B33" s="406" t="s">
        <v>142</v>
      </c>
      <c r="C33" s="389"/>
      <c r="D33" s="389"/>
      <c r="E33" s="389"/>
      <c r="F33" s="389"/>
      <c r="G33" s="389"/>
      <c r="H33" s="389"/>
      <c r="I33" s="389"/>
      <c r="J33" s="389"/>
      <c r="K33" s="389"/>
      <c r="L33" s="389"/>
      <c r="M33" s="389"/>
      <c r="N33" s="389"/>
      <c r="O33" s="389"/>
      <c r="P33" s="389"/>
      <c r="Q33" s="389"/>
      <c r="R33" s="389"/>
      <c r="S33" s="389"/>
      <c r="T33" s="389"/>
      <c r="U33" s="389"/>
      <c r="V33" s="389"/>
      <c r="W33" s="389"/>
      <c r="X33" s="389"/>
      <c r="Y33" s="389"/>
      <c r="Z33" s="389"/>
      <c r="AA33" s="389"/>
      <c r="AB33" s="389"/>
      <c r="AC33" s="389"/>
      <c r="AD33" s="389"/>
      <c r="AE33" s="389"/>
      <c r="AF33" s="389"/>
      <c r="AG33" s="389"/>
      <c r="AH33" s="389"/>
      <c r="AI33" s="389"/>
      <c r="AJ33" s="389"/>
      <c r="AK33" s="389"/>
      <c r="AL33" s="389"/>
      <c r="AM33" s="389"/>
      <c r="AN33" s="389"/>
      <c r="AO33" s="389"/>
      <c r="AP33" s="389"/>
      <c r="AQ33" s="389"/>
      <c r="AR33" s="389"/>
      <c r="AS33" s="389"/>
      <c r="AT33" s="389"/>
      <c r="AU33" s="389"/>
      <c r="AV33" s="389"/>
      <c r="AW33" s="389"/>
      <c r="AX33" s="389"/>
      <c r="AY33" s="389"/>
      <c r="AZ33" s="389"/>
      <c r="BA33" s="389"/>
      <c r="BB33" s="389"/>
      <c r="BC33" s="389"/>
      <c r="BD33" s="701"/>
      <c r="BE33" s="701"/>
      <c r="BF33" s="701"/>
      <c r="BG33" s="401"/>
      <c r="BH33" s="401"/>
      <c r="BI33" s="401"/>
      <c r="BJ33" s="401"/>
      <c r="BK33" s="401"/>
      <c r="BL33" s="401"/>
      <c r="BM33" s="401"/>
      <c r="BN33" s="401"/>
      <c r="BO33" s="401"/>
      <c r="BP33" s="401"/>
      <c r="BQ33" s="401"/>
      <c r="BR33" s="401"/>
      <c r="BS33" s="401"/>
      <c r="BT33" s="401"/>
      <c r="BU33" s="401"/>
      <c r="BV33" s="401"/>
    </row>
    <row r="34" spans="1:74" ht="11.1" customHeight="1" x14ac:dyDescent="0.2">
      <c r="A34" s="13" t="s">
        <v>320</v>
      </c>
      <c r="B34" s="410" t="s">
        <v>57</v>
      </c>
      <c r="C34" s="385">
        <v>8.6496048610000003</v>
      </c>
      <c r="D34" s="385">
        <v>8.0194898800000001</v>
      </c>
      <c r="E34" s="385">
        <v>7.5357281719999998</v>
      </c>
      <c r="F34" s="385">
        <v>6.1617287129999996</v>
      </c>
      <c r="G34" s="385">
        <v>6.4318868619999998</v>
      </c>
      <c r="H34" s="385">
        <v>6.8819001110000002</v>
      </c>
      <c r="I34" s="385">
        <v>7.7108944230000001</v>
      </c>
      <c r="J34" s="385">
        <v>7.6835481620000001</v>
      </c>
      <c r="K34" s="385">
        <v>7.0068488970000002</v>
      </c>
      <c r="L34" s="385">
        <v>7.156248765</v>
      </c>
      <c r="M34" s="385">
        <v>7.2377501110000004</v>
      </c>
      <c r="N34" s="385">
        <v>8.3767667550000002</v>
      </c>
      <c r="O34" s="385">
        <v>8.5793675920000005</v>
      </c>
      <c r="P34" s="385">
        <v>7.8266143719999999</v>
      </c>
      <c r="Q34" s="385">
        <v>7.7026359739999997</v>
      </c>
      <c r="R34" s="385">
        <v>7.1244918940000002</v>
      </c>
      <c r="S34" s="385">
        <v>7.3101533910000001</v>
      </c>
      <c r="T34" s="385">
        <v>7.6690683069999999</v>
      </c>
      <c r="U34" s="385">
        <v>8.0703084789999995</v>
      </c>
      <c r="V34" s="385">
        <v>8.1629866969999991</v>
      </c>
      <c r="W34" s="385">
        <v>7.3753925520000001</v>
      </c>
      <c r="X34" s="385">
        <v>7.4186719019999998</v>
      </c>
      <c r="Y34" s="385">
        <v>7.7739452419999999</v>
      </c>
      <c r="Z34" s="385">
        <v>8.3492671489999992</v>
      </c>
      <c r="AA34" s="385">
        <v>9.0356621449999999</v>
      </c>
      <c r="AB34" s="385">
        <v>7.9947562159999999</v>
      </c>
      <c r="AC34" s="385">
        <v>8.0444478050000008</v>
      </c>
      <c r="AD34" s="385">
        <v>7.2352244060000004</v>
      </c>
      <c r="AE34" s="385">
        <v>7.4269960079999997</v>
      </c>
      <c r="AF34" s="385">
        <v>7.6371419310000004</v>
      </c>
      <c r="AG34" s="385">
        <v>8.1032052510000003</v>
      </c>
      <c r="AH34" s="385">
        <v>8.11077388</v>
      </c>
      <c r="AI34" s="385">
        <v>7.386259162</v>
      </c>
      <c r="AJ34" s="385">
        <v>7.3800333299999998</v>
      </c>
      <c r="AK34" s="385">
        <v>7.7998604130000002</v>
      </c>
      <c r="AL34" s="385">
        <v>8.6363103209999998</v>
      </c>
      <c r="AM34" s="385">
        <v>8.439562703</v>
      </c>
      <c r="AN34" s="385">
        <v>7.5727500890000004</v>
      </c>
      <c r="AO34" s="385">
        <v>8.1060454659999994</v>
      </c>
      <c r="AP34" s="385">
        <v>7.1738231499999996</v>
      </c>
      <c r="AQ34" s="385">
        <v>7.3537942550000004</v>
      </c>
      <c r="AR34" s="385">
        <v>7.4881169119999997</v>
      </c>
      <c r="AS34" s="385">
        <v>8.0864737519999998</v>
      </c>
      <c r="AT34" s="385">
        <v>8.2304731820000008</v>
      </c>
      <c r="AU34" s="385">
        <v>7.410323934</v>
      </c>
      <c r="AV34" s="385">
        <v>7.5557391230000004</v>
      </c>
      <c r="AW34" s="385">
        <v>7.8414786799999998</v>
      </c>
      <c r="AX34" s="385">
        <v>8.3239370919999995</v>
      </c>
      <c r="AY34" s="385">
        <v>8.9714846420000001</v>
      </c>
      <c r="AZ34" s="385">
        <v>7.7106460820000002</v>
      </c>
      <c r="BA34" s="385">
        <v>7.7063570920000002</v>
      </c>
      <c r="BB34" s="385">
        <v>7.1481272120000003</v>
      </c>
      <c r="BC34" s="385">
        <v>7.4867664390000002</v>
      </c>
      <c r="BD34" s="697">
        <v>7.7041259999999996</v>
      </c>
      <c r="BE34" s="697">
        <v>8.1216150000000003</v>
      </c>
      <c r="BF34" s="697">
        <v>8.2038039999999999</v>
      </c>
      <c r="BG34" s="397">
        <v>7.430129</v>
      </c>
      <c r="BH34" s="397">
        <v>7.5953480000000004</v>
      </c>
      <c r="BI34" s="397">
        <v>7.7829629999999996</v>
      </c>
      <c r="BJ34" s="397">
        <v>8.6714079999999996</v>
      </c>
      <c r="BK34" s="397">
        <v>8.9953570000000003</v>
      </c>
      <c r="BL34" s="397">
        <v>7.7417490000000004</v>
      </c>
      <c r="BM34" s="397">
        <v>7.963292</v>
      </c>
      <c r="BN34" s="397">
        <v>7.2224190000000004</v>
      </c>
      <c r="BO34" s="397">
        <v>7.4635360000000004</v>
      </c>
      <c r="BP34" s="397">
        <v>7.645143</v>
      </c>
      <c r="BQ34" s="397">
        <v>8.2350689999999993</v>
      </c>
      <c r="BR34" s="397">
        <v>8.352544</v>
      </c>
      <c r="BS34" s="397">
        <v>7.5662969999999996</v>
      </c>
      <c r="BT34" s="397">
        <v>7.675529</v>
      </c>
      <c r="BU34" s="397">
        <v>7.8246909999999996</v>
      </c>
      <c r="BV34" s="397">
        <v>8.7276430000000005</v>
      </c>
    </row>
    <row r="35" spans="1:74" ht="11.1" customHeight="1" x14ac:dyDescent="0.2">
      <c r="A35" s="10"/>
      <c r="B35" s="15"/>
      <c r="C35" s="390"/>
      <c r="D35" s="390"/>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390"/>
      <c r="AD35" s="390"/>
      <c r="AE35" s="390"/>
      <c r="AF35" s="390"/>
      <c r="AG35" s="390"/>
      <c r="AH35" s="390"/>
      <c r="AI35" s="390"/>
      <c r="AJ35" s="390"/>
      <c r="AK35" s="390"/>
      <c r="AL35" s="390"/>
      <c r="AM35" s="390"/>
      <c r="AN35" s="390"/>
      <c r="AO35" s="390"/>
      <c r="AP35" s="390"/>
      <c r="AQ35" s="390"/>
      <c r="AR35" s="390"/>
      <c r="AS35" s="390"/>
      <c r="AT35" s="390"/>
      <c r="AU35" s="390"/>
      <c r="AV35" s="390"/>
      <c r="AW35" s="390"/>
      <c r="AX35" s="390"/>
      <c r="AY35" s="390"/>
      <c r="AZ35" s="390"/>
      <c r="BA35" s="390"/>
      <c r="BB35" s="390"/>
      <c r="BC35" s="390"/>
      <c r="BD35" s="702"/>
      <c r="BE35" s="702"/>
      <c r="BF35" s="702"/>
      <c r="BG35" s="402"/>
      <c r="BH35" s="402"/>
      <c r="BI35" s="402"/>
      <c r="BJ35" s="402"/>
      <c r="BK35" s="402"/>
      <c r="BL35" s="402"/>
      <c r="BM35" s="402"/>
      <c r="BN35" s="402"/>
      <c r="BO35" s="402"/>
      <c r="BP35" s="402"/>
      <c r="BQ35" s="402"/>
      <c r="BR35" s="402"/>
      <c r="BS35" s="402"/>
      <c r="BT35" s="402"/>
      <c r="BU35" s="402"/>
      <c r="BV35" s="402"/>
    </row>
    <row r="36" spans="1:74" ht="11.1" customHeight="1" x14ac:dyDescent="0.2">
      <c r="A36" s="10"/>
      <c r="B36" s="14" t="s">
        <v>66</v>
      </c>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390"/>
      <c r="AD36" s="390"/>
      <c r="AE36" s="390"/>
      <c r="AF36" s="390"/>
      <c r="AG36" s="390"/>
      <c r="AH36" s="390"/>
      <c r="AI36" s="390"/>
      <c r="AJ36" s="390"/>
      <c r="AK36" s="390"/>
      <c r="AL36" s="390"/>
      <c r="AM36" s="390"/>
      <c r="AN36" s="390"/>
      <c r="AO36" s="390"/>
      <c r="AP36" s="390"/>
      <c r="AQ36" s="390"/>
      <c r="AR36" s="390"/>
      <c r="AS36" s="390"/>
      <c r="AT36" s="390"/>
      <c r="AU36" s="390"/>
      <c r="AV36" s="390"/>
      <c r="AW36" s="390"/>
      <c r="AX36" s="390"/>
      <c r="AY36" s="390"/>
      <c r="AZ36" s="390"/>
      <c r="BA36" s="390"/>
      <c r="BB36" s="390"/>
      <c r="BC36" s="390"/>
      <c r="BD36" s="702"/>
      <c r="BE36" s="702"/>
      <c r="BF36" s="702"/>
      <c r="BG36" s="402"/>
      <c r="BH36" s="402"/>
      <c r="BI36" s="402"/>
      <c r="BJ36" s="402"/>
      <c r="BK36" s="402"/>
      <c r="BL36" s="402"/>
      <c r="BM36" s="402"/>
      <c r="BN36" s="402"/>
      <c r="BO36" s="402"/>
      <c r="BP36" s="402"/>
      <c r="BQ36" s="402"/>
      <c r="BR36" s="402"/>
      <c r="BS36" s="402"/>
      <c r="BT36" s="402"/>
      <c r="BU36" s="402"/>
      <c r="BV36" s="402"/>
    </row>
    <row r="37" spans="1:74" ht="11.1" customHeight="1" x14ac:dyDescent="0.2">
      <c r="A37" s="13"/>
      <c r="B37" s="15"/>
      <c r="C37" s="386"/>
      <c r="D37" s="386"/>
      <c r="E37" s="386"/>
      <c r="F37" s="386"/>
      <c r="G37" s="386"/>
      <c r="H37" s="386"/>
      <c r="I37" s="386"/>
      <c r="J37" s="386"/>
      <c r="K37" s="386"/>
      <c r="L37" s="386"/>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386"/>
      <c r="AL37" s="386"/>
      <c r="AM37" s="386"/>
      <c r="AN37" s="386"/>
      <c r="AO37" s="386"/>
      <c r="AP37" s="386"/>
      <c r="AQ37" s="386"/>
      <c r="AR37" s="386"/>
      <c r="AS37" s="386"/>
      <c r="AT37" s="386"/>
      <c r="AU37" s="386"/>
      <c r="AV37" s="386"/>
      <c r="AW37" s="386"/>
      <c r="AX37" s="386"/>
      <c r="AY37" s="386"/>
      <c r="AZ37" s="386"/>
      <c r="BA37" s="386"/>
      <c r="BB37" s="386"/>
      <c r="BC37" s="386"/>
      <c r="BD37" s="698"/>
      <c r="BE37" s="698"/>
      <c r="BF37" s="698"/>
      <c r="BG37" s="398"/>
      <c r="BH37" s="398"/>
      <c r="BI37" s="398"/>
      <c r="BJ37" s="398"/>
      <c r="BK37" s="398"/>
      <c r="BL37" s="398"/>
      <c r="BM37" s="398"/>
      <c r="BN37" s="398"/>
      <c r="BO37" s="398"/>
      <c r="BP37" s="398"/>
      <c r="BQ37" s="398"/>
      <c r="BR37" s="398"/>
      <c r="BS37" s="398"/>
      <c r="BT37" s="398"/>
      <c r="BU37" s="398"/>
      <c r="BV37" s="398"/>
    </row>
    <row r="38" spans="1:74" ht="11.1" customHeight="1" x14ac:dyDescent="0.2">
      <c r="A38" s="287"/>
      <c r="B38" s="406" t="s">
        <v>555</v>
      </c>
      <c r="C38" s="386"/>
      <c r="D38" s="386"/>
      <c r="E38" s="386"/>
      <c r="F38" s="386"/>
      <c r="G38" s="386"/>
      <c r="H38" s="386"/>
      <c r="I38" s="386"/>
      <c r="J38" s="386"/>
      <c r="K38" s="386"/>
      <c r="L38" s="386"/>
      <c r="M38" s="386"/>
      <c r="N38" s="386"/>
      <c r="O38" s="386"/>
      <c r="P38" s="386"/>
      <c r="Q38" s="386"/>
      <c r="R38" s="386"/>
      <c r="S38" s="386"/>
      <c r="T38" s="386"/>
      <c r="U38" s="386"/>
      <c r="V38" s="386"/>
      <c r="W38" s="386"/>
      <c r="X38" s="386"/>
      <c r="Y38" s="386"/>
      <c r="Z38" s="386"/>
      <c r="AA38" s="386"/>
      <c r="AB38" s="386"/>
      <c r="AC38" s="386"/>
      <c r="AD38" s="386"/>
      <c r="AE38" s="386"/>
      <c r="AF38" s="386"/>
      <c r="AG38" s="386"/>
      <c r="AH38" s="386"/>
      <c r="AI38" s="386"/>
      <c r="AJ38" s="386"/>
      <c r="AK38" s="386"/>
      <c r="AL38" s="386"/>
      <c r="AM38" s="386"/>
      <c r="AN38" s="386"/>
      <c r="AO38" s="386"/>
      <c r="AP38" s="386"/>
      <c r="AQ38" s="386"/>
      <c r="AR38" s="386"/>
      <c r="AS38" s="386"/>
      <c r="AT38" s="386"/>
      <c r="AU38" s="386"/>
      <c r="AV38" s="386"/>
      <c r="AW38" s="386"/>
      <c r="AX38" s="386"/>
      <c r="AY38" s="386"/>
      <c r="AZ38" s="386"/>
      <c r="BA38" s="386"/>
      <c r="BB38" s="386"/>
      <c r="BC38" s="386"/>
      <c r="BD38" s="698"/>
      <c r="BE38" s="698"/>
      <c r="BF38" s="698"/>
      <c r="BG38" s="398"/>
      <c r="BH38" s="398"/>
      <c r="BI38" s="398"/>
      <c r="BJ38" s="398"/>
      <c r="BK38" s="398"/>
      <c r="BL38" s="398"/>
      <c r="BM38" s="398"/>
      <c r="BN38" s="398"/>
      <c r="BO38" s="398"/>
      <c r="BP38" s="398"/>
      <c r="BQ38" s="398"/>
      <c r="BR38" s="398"/>
      <c r="BS38" s="398"/>
      <c r="BT38" s="398"/>
      <c r="BU38" s="398"/>
      <c r="BV38" s="398"/>
    </row>
    <row r="39" spans="1:74" ht="11.1" customHeight="1" x14ac:dyDescent="0.2">
      <c r="A39" s="287" t="s">
        <v>258</v>
      </c>
      <c r="B39" s="410" t="s">
        <v>61</v>
      </c>
      <c r="C39" s="385">
        <v>57.52</v>
      </c>
      <c r="D39" s="385">
        <v>50.54</v>
      </c>
      <c r="E39" s="385">
        <v>29.21</v>
      </c>
      <c r="F39" s="385">
        <v>16.55</v>
      </c>
      <c r="G39" s="385">
        <v>28.56</v>
      </c>
      <c r="H39" s="385">
        <v>38.31</v>
      </c>
      <c r="I39" s="385">
        <v>40.71</v>
      </c>
      <c r="J39" s="385">
        <v>42.34</v>
      </c>
      <c r="K39" s="385">
        <v>39.630000000000003</v>
      </c>
      <c r="L39" s="385">
        <v>39.4</v>
      </c>
      <c r="M39" s="385">
        <v>40.94</v>
      </c>
      <c r="N39" s="385">
        <v>47.02</v>
      </c>
      <c r="O39" s="385">
        <v>52</v>
      </c>
      <c r="P39" s="385">
        <v>59.04</v>
      </c>
      <c r="Q39" s="385">
        <v>62.33</v>
      </c>
      <c r="R39" s="385">
        <v>61.72</v>
      </c>
      <c r="S39" s="385">
        <v>65.17</v>
      </c>
      <c r="T39" s="385">
        <v>71.38</v>
      </c>
      <c r="U39" s="385">
        <v>72.489999999999995</v>
      </c>
      <c r="V39" s="385">
        <v>67.73</v>
      </c>
      <c r="W39" s="385">
        <v>71.650000000000006</v>
      </c>
      <c r="X39" s="385">
        <v>81.48</v>
      </c>
      <c r="Y39" s="385">
        <v>79.150000000000006</v>
      </c>
      <c r="Z39" s="385">
        <v>71.709999999999994</v>
      </c>
      <c r="AA39" s="385">
        <v>83.22</v>
      </c>
      <c r="AB39" s="385">
        <v>91.64</v>
      </c>
      <c r="AC39" s="385">
        <v>108.5</v>
      </c>
      <c r="AD39" s="385">
        <v>101.78</v>
      </c>
      <c r="AE39" s="385">
        <v>109.55</v>
      </c>
      <c r="AF39" s="385">
        <v>114.84</v>
      </c>
      <c r="AG39" s="385">
        <v>101.62</v>
      </c>
      <c r="AH39" s="385">
        <v>93.67</v>
      </c>
      <c r="AI39" s="385">
        <v>84.26</v>
      </c>
      <c r="AJ39" s="385">
        <v>87.55</v>
      </c>
      <c r="AK39" s="385">
        <v>84.37</v>
      </c>
      <c r="AL39" s="385">
        <v>76.44</v>
      </c>
      <c r="AM39" s="385">
        <v>78.12</v>
      </c>
      <c r="AN39" s="385">
        <v>76.83</v>
      </c>
      <c r="AO39" s="385">
        <v>73.28</v>
      </c>
      <c r="AP39" s="385">
        <v>79.45</v>
      </c>
      <c r="AQ39" s="385">
        <v>71.58</v>
      </c>
      <c r="AR39" s="385">
        <v>70.25</v>
      </c>
      <c r="AS39" s="385">
        <v>76.069999999999993</v>
      </c>
      <c r="AT39" s="385">
        <v>81.39</v>
      </c>
      <c r="AU39" s="385">
        <v>89.43</v>
      </c>
      <c r="AV39" s="385">
        <v>85.64</v>
      </c>
      <c r="AW39" s="385">
        <v>77.69</v>
      </c>
      <c r="AX39" s="385">
        <v>71.900000000000006</v>
      </c>
      <c r="AY39" s="385">
        <v>74.150000000000006</v>
      </c>
      <c r="AZ39" s="385">
        <v>77.25</v>
      </c>
      <c r="BA39" s="385">
        <v>81.28</v>
      </c>
      <c r="BB39" s="385">
        <v>85.35</v>
      </c>
      <c r="BC39" s="385">
        <v>80.02</v>
      </c>
      <c r="BD39" s="697">
        <v>79.77</v>
      </c>
      <c r="BE39" s="697">
        <v>81.8</v>
      </c>
      <c r="BF39" s="697">
        <v>76.680000000000007</v>
      </c>
      <c r="BG39" s="397">
        <v>76</v>
      </c>
      <c r="BH39" s="397">
        <v>77</v>
      </c>
      <c r="BI39" s="397">
        <v>78</v>
      </c>
      <c r="BJ39" s="397">
        <v>78</v>
      </c>
      <c r="BK39" s="397">
        <v>79</v>
      </c>
      <c r="BL39" s="397">
        <v>78.5</v>
      </c>
      <c r="BM39" s="397">
        <v>79.5</v>
      </c>
      <c r="BN39" s="397">
        <v>80.5</v>
      </c>
      <c r="BO39" s="397">
        <v>80.5</v>
      </c>
      <c r="BP39" s="397">
        <v>80.5</v>
      </c>
      <c r="BQ39" s="397">
        <v>80.5</v>
      </c>
      <c r="BR39" s="397">
        <v>80.5</v>
      </c>
      <c r="BS39" s="397">
        <v>80.5</v>
      </c>
      <c r="BT39" s="397">
        <v>78.5</v>
      </c>
      <c r="BU39" s="397">
        <v>78.5</v>
      </c>
      <c r="BV39" s="397">
        <v>78.5</v>
      </c>
    </row>
    <row r="40" spans="1:74" ht="11.1" customHeight="1" x14ac:dyDescent="0.2">
      <c r="A40" s="13"/>
      <c r="B40" s="406"/>
      <c r="C40" s="386"/>
      <c r="D40" s="386"/>
      <c r="E40" s="386"/>
      <c r="F40" s="386"/>
      <c r="G40" s="386"/>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c r="AY40" s="386"/>
      <c r="AZ40" s="386"/>
      <c r="BA40" s="386"/>
      <c r="BB40" s="386"/>
      <c r="BC40" s="386"/>
      <c r="BD40" s="698"/>
      <c r="BE40" s="698"/>
      <c r="BF40" s="698"/>
      <c r="BG40" s="398"/>
      <c r="BH40" s="398"/>
      <c r="BI40" s="398"/>
      <c r="BJ40" s="398"/>
      <c r="BK40" s="398"/>
      <c r="BL40" s="398"/>
      <c r="BM40" s="398"/>
      <c r="BN40" s="398"/>
      <c r="BO40" s="398"/>
      <c r="BP40" s="398"/>
      <c r="BQ40" s="398"/>
      <c r="BR40" s="398"/>
      <c r="BS40" s="398"/>
      <c r="BT40" s="398"/>
      <c r="BU40" s="398"/>
      <c r="BV40" s="398"/>
    </row>
    <row r="41" spans="1:74" ht="11.1" customHeight="1" x14ac:dyDescent="0.2">
      <c r="A41" s="286"/>
      <c r="B41" s="406" t="s">
        <v>488</v>
      </c>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c r="AF41" s="390"/>
      <c r="AG41" s="390"/>
      <c r="AH41" s="390"/>
      <c r="AI41" s="390"/>
      <c r="AJ41" s="390"/>
      <c r="AK41" s="390"/>
      <c r="AL41" s="390"/>
      <c r="AM41" s="390"/>
      <c r="AN41" s="390"/>
      <c r="AO41" s="390"/>
      <c r="AP41" s="390"/>
      <c r="AQ41" s="390"/>
      <c r="AR41" s="390"/>
      <c r="AS41" s="390"/>
      <c r="AT41" s="390"/>
      <c r="AU41" s="390"/>
      <c r="AV41" s="390"/>
      <c r="AW41" s="390"/>
      <c r="AX41" s="390"/>
      <c r="AY41" s="390"/>
      <c r="AZ41" s="390"/>
      <c r="BA41" s="390"/>
      <c r="BB41" s="390"/>
      <c r="BC41" s="390"/>
      <c r="BD41" s="702"/>
      <c r="BE41" s="702"/>
      <c r="BF41" s="702"/>
      <c r="BG41" s="402"/>
      <c r="BH41" s="402"/>
      <c r="BI41" s="402"/>
      <c r="BJ41" s="402"/>
      <c r="BK41" s="402"/>
      <c r="BL41" s="402"/>
      <c r="BM41" s="402"/>
      <c r="BN41" s="402"/>
      <c r="BO41" s="402"/>
      <c r="BP41" s="402"/>
      <c r="BQ41" s="402"/>
      <c r="BR41" s="402"/>
      <c r="BS41" s="402"/>
      <c r="BT41" s="402"/>
      <c r="BU41" s="402"/>
      <c r="BV41" s="402"/>
    </row>
    <row r="42" spans="1:74" ht="11.1" customHeight="1" x14ac:dyDescent="0.2">
      <c r="A42" s="287" t="s">
        <v>70</v>
      </c>
      <c r="B42" s="410" t="s">
        <v>62</v>
      </c>
      <c r="C42" s="385">
        <v>2.02</v>
      </c>
      <c r="D42" s="385">
        <v>1.91</v>
      </c>
      <c r="E42" s="385">
        <v>1.79</v>
      </c>
      <c r="F42" s="385">
        <v>1.74</v>
      </c>
      <c r="G42" s="385">
        <v>1.748</v>
      </c>
      <c r="H42" s="385">
        <v>1.631</v>
      </c>
      <c r="I42" s="385">
        <v>1.7669999999999999</v>
      </c>
      <c r="J42" s="385">
        <v>2.2999999999999998</v>
      </c>
      <c r="K42" s="385">
        <v>1.9219999999999999</v>
      </c>
      <c r="L42" s="385">
        <v>2.39</v>
      </c>
      <c r="M42" s="385">
        <v>2.61</v>
      </c>
      <c r="N42" s="385">
        <v>2.59</v>
      </c>
      <c r="O42" s="385">
        <v>2.71</v>
      </c>
      <c r="P42" s="385">
        <v>5.35</v>
      </c>
      <c r="Q42" s="385">
        <v>2.62</v>
      </c>
      <c r="R42" s="385">
        <v>2.6629999999999998</v>
      </c>
      <c r="S42" s="385">
        <v>2.91</v>
      </c>
      <c r="T42" s="385">
        <v>3.26</v>
      </c>
      <c r="U42" s="385">
        <v>3.84</v>
      </c>
      <c r="V42" s="385">
        <v>4.07</v>
      </c>
      <c r="W42" s="385">
        <v>5.16</v>
      </c>
      <c r="X42" s="385">
        <v>5.51</v>
      </c>
      <c r="Y42" s="385">
        <v>5.05</v>
      </c>
      <c r="Z42" s="385">
        <v>3.76</v>
      </c>
      <c r="AA42" s="385">
        <v>4.38</v>
      </c>
      <c r="AB42" s="385">
        <v>4.6900000000000004</v>
      </c>
      <c r="AC42" s="385">
        <v>4.9000000000000004</v>
      </c>
      <c r="AD42" s="385">
        <v>6.59</v>
      </c>
      <c r="AE42" s="385">
        <v>8.14</v>
      </c>
      <c r="AF42" s="385">
        <v>7.7</v>
      </c>
      <c r="AG42" s="385">
        <v>7.2839999999999998</v>
      </c>
      <c r="AH42" s="385">
        <v>8.8000000000000007</v>
      </c>
      <c r="AI42" s="385">
        <v>7.88</v>
      </c>
      <c r="AJ42" s="385">
        <v>5.66</v>
      </c>
      <c r="AK42" s="385">
        <v>5.45</v>
      </c>
      <c r="AL42" s="385">
        <v>5.53</v>
      </c>
      <c r="AM42" s="385">
        <v>3.27</v>
      </c>
      <c r="AN42" s="385">
        <v>2.38</v>
      </c>
      <c r="AO42" s="385">
        <v>2.31</v>
      </c>
      <c r="AP42" s="385">
        <v>2.16</v>
      </c>
      <c r="AQ42" s="385">
        <v>2.15</v>
      </c>
      <c r="AR42" s="385">
        <v>2.1800000000000002</v>
      </c>
      <c r="AS42" s="385">
        <v>2.5499999999999998</v>
      </c>
      <c r="AT42" s="385">
        <v>2.58</v>
      </c>
      <c r="AU42" s="385">
        <v>2.64</v>
      </c>
      <c r="AV42" s="385">
        <v>2.98</v>
      </c>
      <c r="AW42" s="385">
        <v>2.71</v>
      </c>
      <c r="AX42" s="385">
        <v>2.52</v>
      </c>
      <c r="AY42" s="385">
        <v>3.18</v>
      </c>
      <c r="AZ42" s="385">
        <v>1.72</v>
      </c>
      <c r="BA42" s="385">
        <v>1.49</v>
      </c>
      <c r="BB42" s="385">
        <v>1.6</v>
      </c>
      <c r="BC42" s="385">
        <v>2.12</v>
      </c>
      <c r="BD42" s="697">
        <v>2.5299999999999998</v>
      </c>
      <c r="BE42" s="697">
        <v>2.0699999999999998</v>
      </c>
      <c r="BF42" s="697">
        <v>1.98</v>
      </c>
      <c r="BG42" s="397">
        <v>1.9980629999999999</v>
      </c>
      <c r="BH42" s="397">
        <v>2.1551339999999999</v>
      </c>
      <c r="BI42" s="397">
        <v>2.4819429999999998</v>
      </c>
      <c r="BJ42" s="397">
        <v>2.9307479999999999</v>
      </c>
      <c r="BK42" s="397">
        <v>3.255023</v>
      </c>
      <c r="BL42" s="397">
        <v>2.9567049999999999</v>
      </c>
      <c r="BM42" s="397">
        <v>2.829539</v>
      </c>
      <c r="BN42" s="397">
        <v>2.687627</v>
      </c>
      <c r="BO42" s="397">
        <v>2.824541</v>
      </c>
      <c r="BP42" s="397">
        <v>3.187154</v>
      </c>
      <c r="BQ42" s="397">
        <v>3.2956629999999998</v>
      </c>
      <c r="BR42" s="397">
        <v>3.2790780000000002</v>
      </c>
      <c r="BS42" s="397">
        <v>3.2504759999999999</v>
      </c>
      <c r="BT42" s="397">
        <v>3.2205270000000001</v>
      </c>
      <c r="BU42" s="397">
        <v>3.3035600000000001</v>
      </c>
      <c r="BV42" s="397">
        <v>3.5440269999999998</v>
      </c>
    </row>
    <row r="43" spans="1:74" ht="11.1" customHeight="1" x14ac:dyDescent="0.2">
      <c r="A43" s="10"/>
      <c r="B43" s="406"/>
      <c r="C43" s="389"/>
      <c r="D43" s="389"/>
      <c r="E43" s="389"/>
      <c r="F43" s="389"/>
      <c r="G43" s="389"/>
      <c r="H43" s="389"/>
      <c r="I43" s="389"/>
      <c r="J43" s="389"/>
      <c r="K43" s="389"/>
      <c r="L43" s="389"/>
      <c r="M43" s="389"/>
      <c r="N43" s="389"/>
      <c r="O43" s="389"/>
      <c r="P43" s="389"/>
      <c r="Q43" s="389"/>
      <c r="R43" s="389"/>
      <c r="S43" s="389"/>
      <c r="T43" s="389"/>
      <c r="U43" s="389"/>
      <c r="V43" s="389"/>
      <c r="W43" s="389"/>
      <c r="X43" s="389"/>
      <c r="Y43" s="389"/>
      <c r="Z43" s="389"/>
      <c r="AA43" s="389"/>
      <c r="AB43" s="389"/>
      <c r="AC43" s="389"/>
      <c r="AD43" s="389"/>
      <c r="AE43" s="389"/>
      <c r="AF43" s="389"/>
      <c r="AG43" s="389"/>
      <c r="AH43" s="389"/>
      <c r="AI43" s="389"/>
      <c r="AJ43" s="389"/>
      <c r="AK43" s="389"/>
      <c r="AL43" s="389"/>
      <c r="AM43" s="389"/>
      <c r="AN43" s="389"/>
      <c r="AO43" s="389"/>
      <c r="AP43" s="389"/>
      <c r="AQ43" s="389"/>
      <c r="AR43" s="389"/>
      <c r="AS43" s="389"/>
      <c r="AT43" s="389"/>
      <c r="AU43" s="389"/>
      <c r="AV43" s="389"/>
      <c r="AW43" s="389"/>
      <c r="AX43" s="389"/>
      <c r="AY43" s="389"/>
      <c r="AZ43" s="389"/>
      <c r="BA43" s="389"/>
      <c r="BB43" s="389"/>
      <c r="BC43" s="389"/>
      <c r="BD43" s="701"/>
      <c r="BE43" s="701"/>
      <c r="BF43" s="701"/>
      <c r="BG43" s="401"/>
      <c r="BH43" s="401"/>
      <c r="BI43" s="401"/>
      <c r="BJ43" s="401"/>
      <c r="BK43" s="401"/>
      <c r="BL43" s="401"/>
      <c r="BM43" s="401"/>
      <c r="BN43" s="401"/>
      <c r="BO43" s="401"/>
      <c r="BP43" s="401"/>
      <c r="BQ43" s="401"/>
      <c r="BR43" s="401"/>
      <c r="BS43" s="401"/>
      <c r="BT43" s="401"/>
      <c r="BU43" s="401"/>
      <c r="BV43" s="401"/>
    </row>
    <row r="44" spans="1:74" ht="11.1" customHeight="1" x14ac:dyDescent="0.2">
      <c r="A44" s="10"/>
      <c r="B44" s="406" t="s">
        <v>478</v>
      </c>
      <c r="C44" s="389"/>
      <c r="D44" s="389"/>
      <c r="E44" s="389"/>
      <c r="F44" s="389"/>
      <c r="G44" s="389"/>
      <c r="H44" s="389"/>
      <c r="I44" s="389"/>
      <c r="J44" s="389"/>
      <c r="K44" s="389"/>
      <c r="L44" s="389"/>
      <c r="M44" s="389"/>
      <c r="N44" s="389"/>
      <c r="O44" s="389"/>
      <c r="P44" s="389"/>
      <c r="Q44" s="389"/>
      <c r="R44" s="389"/>
      <c r="S44" s="389"/>
      <c r="T44" s="389"/>
      <c r="U44" s="389"/>
      <c r="V44" s="389"/>
      <c r="W44" s="389"/>
      <c r="X44" s="389"/>
      <c r="Y44" s="389"/>
      <c r="Z44" s="389"/>
      <c r="AA44" s="389"/>
      <c r="AB44" s="389"/>
      <c r="AC44" s="389"/>
      <c r="AD44" s="389"/>
      <c r="AE44" s="389"/>
      <c r="AF44" s="389"/>
      <c r="AG44" s="389"/>
      <c r="AH44" s="389"/>
      <c r="AI44" s="389"/>
      <c r="AJ44" s="389"/>
      <c r="AK44" s="389"/>
      <c r="AL44" s="389"/>
      <c r="AM44" s="389"/>
      <c r="AN44" s="389"/>
      <c r="AO44" s="389"/>
      <c r="AP44" s="389"/>
      <c r="AQ44" s="389"/>
      <c r="AR44" s="389"/>
      <c r="AS44" s="389"/>
      <c r="AT44" s="389"/>
      <c r="AU44" s="389"/>
      <c r="AV44" s="389"/>
      <c r="AW44" s="389"/>
      <c r="AX44" s="389"/>
      <c r="AY44" s="389"/>
      <c r="AZ44" s="389"/>
      <c r="BA44" s="389"/>
      <c r="BB44" s="389"/>
      <c r="BC44" s="389"/>
      <c r="BD44" s="701"/>
      <c r="BE44" s="701"/>
      <c r="BF44" s="701"/>
      <c r="BG44" s="401"/>
      <c r="BH44" s="401"/>
      <c r="BI44" s="401"/>
      <c r="BJ44" s="401"/>
      <c r="BK44" s="401"/>
      <c r="BL44" s="401"/>
      <c r="BM44" s="401"/>
      <c r="BN44" s="401"/>
      <c r="BO44" s="401"/>
      <c r="BP44" s="401"/>
      <c r="BQ44" s="401"/>
      <c r="BR44" s="401"/>
      <c r="BS44" s="401"/>
      <c r="BT44" s="401"/>
      <c r="BU44" s="401"/>
      <c r="BV44" s="401"/>
    </row>
    <row r="45" spans="1:74" ht="11.1" customHeight="1" x14ac:dyDescent="0.2">
      <c r="A45" s="13" t="s">
        <v>259</v>
      </c>
      <c r="B45" s="410" t="s">
        <v>62</v>
      </c>
      <c r="C45" s="385">
        <v>1.9360287529</v>
      </c>
      <c r="D45" s="385">
        <v>1.9044576946</v>
      </c>
      <c r="E45" s="385">
        <v>1.9306326428</v>
      </c>
      <c r="F45" s="385">
        <v>1.9229253076999999</v>
      </c>
      <c r="G45" s="385">
        <v>1.8920969184</v>
      </c>
      <c r="H45" s="385">
        <v>1.9045386050999999</v>
      </c>
      <c r="I45" s="385">
        <v>1.9081920777000001</v>
      </c>
      <c r="J45" s="385">
        <v>1.9374620145999999</v>
      </c>
      <c r="K45" s="385">
        <v>1.9396412607</v>
      </c>
      <c r="L45" s="385">
        <v>1.9119282651</v>
      </c>
      <c r="M45" s="385">
        <v>1.9084583820000001</v>
      </c>
      <c r="N45" s="385">
        <v>1.9164044434</v>
      </c>
      <c r="O45" s="385">
        <v>1.9002439028</v>
      </c>
      <c r="P45" s="385">
        <v>1.9264737038999999</v>
      </c>
      <c r="Q45" s="385">
        <v>1.8933881796000001</v>
      </c>
      <c r="R45" s="385">
        <v>1.8952856568000001</v>
      </c>
      <c r="S45" s="385">
        <v>1.8931579256</v>
      </c>
      <c r="T45" s="385">
        <v>1.9520854196999999</v>
      </c>
      <c r="U45" s="385">
        <v>2.0075843822000001</v>
      </c>
      <c r="V45" s="385">
        <v>2.0562939591</v>
      </c>
      <c r="W45" s="385">
        <v>2.0089532846</v>
      </c>
      <c r="X45" s="385">
        <v>2.0282229179</v>
      </c>
      <c r="Y45" s="385">
        <v>2.0357982250000002</v>
      </c>
      <c r="Z45" s="385">
        <v>2.0715358930000001</v>
      </c>
      <c r="AA45" s="385">
        <v>2.1999997519000001</v>
      </c>
      <c r="AB45" s="385">
        <v>2.1699923609999998</v>
      </c>
      <c r="AC45" s="385">
        <v>2.1519612245999999</v>
      </c>
      <c r="AD45" s="385">
        <v>2.1814958866</v>
      </c>
      <c r="AE45" s="385">
        <v>2.2321288404000001</v>
      </c>
      <c r="AF45" s="385">
        <v>2.3155552371999999</v>
      </c>
      <c r="AG45" s="385">
        <v>2.4693298204</v>
      </c>
      <c r="AH45" s="385">
        <v>2.5065243406</v>
      </c>
      <c r="AI45" s="385">
        <v>2.5078223408000002</v>
      </c>
      <c r="AJ45" s="385">
        <v>2.4609091750999998</v>
      </c>
      <c r="AK45" s="385">
        <v>2.4777312747</v>
      </c>
      <c r="AL45" s="385">
        <v>2.6450427794000002</v>
      </c>
      <c r="AM45" s="385">
        <v>2.5958545763999998</v>
      </c>
      <c r="AN45" s="385">
        <v>2.5963211996000002</v>
      </c>
      <c r="AO45" s="385">
        <v>2.5065972968999999</v>
      </c>
      <c r="AP45" s="385">
        <v>2.479427931</v>
      </c>
      <c r="AQ45" s="385">
        <v>2.5169079692</v>
      </c>
      <c r="AR45" s="385">
        <v>2.4715368958999999</v>
      </c>
      <c r="AS45" s="385">
        <v>2.4853128952999999</v>
      </c>
      <c r="AT45" s="385">
        <v>2.5011867341</v>
      </c>
      <c r="AU45" s="385">
        <v>2.5384403248999998</v>
      </c>
      <c r="AV45" s="385">
        <v>2.5392587190000002</v>
      </c>
      <c r="AW45" s="385">
        <v>2.5176086867</v>
      </c>
      <c r="AX45" s="385">
        <v>2.4852665429999998</v>
      </c>
      <c r="AY45" s="385">
        <v>2.4866008167999998</v>
      </c>
      <c r="AZ45" s="385">
        <v>2.4921584887999999</v>
      </c>
      <c r="BA45" s="385">
        <v>2.5076784025999999</v>
      </c>
      <c r="BB45" s="385">
        <v>2.5443057325999998</v>
      </c>
      <c r="BC45" s="385">
        <v>2.5703328191999999</v>
      </c>
      <c r="BD45" s="697">
        <v>2.5185119667999998</v>
      </c>
      <c r="BE45" s="697">
        <v>2.5211969999999999</v>
      </c>
      <c r="BF45" s="697">
        <v>2.5249250000000001</v>
      </c>
      <c r="BG45" s="397">
        <v>2.5050059999999998</v>
      </c>
      <c r="BH45" s="397">
        <v>2.4791370000000001</v>
      </c>
      <c r="BI45" s="397">
        <v>2.4770449999999999</v>
      </c>
      <c r="BJ45" s="397">
        <v>2.4775480000000001</v>
      </c>
      <c r="BK45" s="397">
        <v>2.4981740000000001</v>
      </c>
      <c r="BL45" s="397">
        <v>2.4919609999999999</v>
      </c>
      <c r="BM45" s="397">
        <v>2.490561</v>
      </c>
      <c r="BN45" s="397">
        <v>2.4918779999999998</v>
      </c>
      <c r="BO45" s="397">
        <v>2.4888490000000001</v>
      </c>
      <c r="BP45" s="397">
        <v>2.4758330000000002</v>
      </c>
      <c r="BQ45" s="397">
        <v>2.4829509999999999</v>
      </c>
      <c r="BR45" s="397">
        <v>2.492896</v>
      </c>
      <c r="BS45" s="397">
        <v>2.47837</v>
      </c>
      <c r="BT45" s="397">
        <v>2.4573719999999999</v>
      </c>
      <c r="BU45" s="397">
        <v>2.4590559999999999</v>
      </c>
      <c r="BV45" s="397">
        <v>2.4633159999999998</v>
      </c>
    </row>
    <row r="46" spans="1:74" ht="11.1" customHeight="1" x14ac:dyDescent="0.2">
      <c r="A46" s="13"/>
      <c r="B46" s="16"/>
      <c r="C46" s="386"/>
      <c r="D46" s="386"/>
      <c r="E46" s="386"/>
      <c r="F46" s="386"/>
      <c r="G46" s="386"/>
      <c r="H46" s="386"/>
      <c r="I46" s="386"/>
      <c r="J46" s="386"/>
      <c r="K46" s="386"/>
      <c r="L46" s="386"/>
      <c r="M46" s="386"/>
      <c r="N46" s="386"/>
      <c r="O46" s="386"/>
      <c r="P46" s="386"/>
      <c r="Q46" s="386"/>
      <c r="R46" s="386"/>
      <c r="S46" s="386"/>
      <c r="T46" s="386"/>
      <c r="U46" s="386"/>
      <c r="V46" s="386"/>
      <c r="W46" s="386"/>
      <c r="X46" s="386"/>
      <c r="Y46" s="386"/>
      <c r="Z46" s="386"/>
      <c r="AA46" s="386"/>
      <c r="AB46" s="386"/>
      <c r="AC46" s="386"/>
      <c r="AD46" s="386"/>
      <c r="AE46" s="386"/>
      <c r="AF46" s="386"/>
      <c r="AG46" s="386"/>
      <c r="AH46" s="386"/>
      <c r="AI46" s="386"/>
      <c r="AJ46" s="386"/>
      <c r="AK46" s="386"/>
      <c r="AL46" s="386"/>
      <c r="AM46" s="386"/>
      <c r="AN46" s="386"/>
      <c r="AO46" s="386"/>
      <c r="AP46" s="386"/>
      <c r="AQ46" s="386"/>
      <c r="AR46" s="386"/>
      <c r="AS46" s="386"/>
      <c r="AT46" s="386"/>
      <c r="AU46" s="386"/>
      <c r="AV46" s="386"/>
      <c r="AW46" s="386"/>
      <c r="AX46" s="386"/>
      <c r="AY46" s="386"/>
      <c r="AZ46" s="386"/>
      <c r="BA46" s="386"/>
      <c r="BB46" s="386"/>
      <c r="BC46" s="386"/>
      <c r="BD46" s="698"/>
      <c r="BE46" s="698"/>
      <c r="BF46" s="698"/>
      <c r="BG46" s="398"/>
      <c r="BH46" s="398"/>
      <c r="BI46" s="398"/>
      <c r="BJ46" s="398"/>
      <c r="BK46" s="398"/>
      <c r="BL46" s="398"/>
      <c r="BM46" s="398"/>
      <c r="BN46" s="398"/>
      <c r="BO46" s="398"/>
      <c r="BP46" s="398"/>
      <c r="BQ46" s="398"/>
      <c r="BR46" s="398"/>
      <c r="BS46" s="398"/>
      <c r="BT46" s="398"/>
      <c r="BU46" s="398"/>
      <c r="BV46" s="398"/>
    </row>
    <row r="47" spans="1:74" ht="11.1" customHeight="1" x14ac:dyDescent="0.2">
      <c r="A47" s="13"/>
      <c r="B47" s="14" t="s">
        <v>479</v>
      </c>
      <c r="C47" s="386"/>
      <c r="D47" s="386"/>
      <c r="E47" s="386"/>
      <c r="F47" s="386"/>
      <c r="G47" s="386"/>
      <c r="H47" s="386"/>
      <c r="I47" s="386"/>
      <c r="J47" s="386"/>
      <c r="K47" s="386"/>
      <c r="L47" s="386"/>
      <c r="M47" s="386"/>
      <c r="N47" s="386"/>
      <c r="O47" s="386"/>
      <c r="P47" s="386"/>
      <c r="Q47" s="386"/>
      <c r="R47" s="386"/>
      <c r="S47" s="386"/>
      <c r="T47" s="386"/>
      <c r="U47" s="386"/>
      <c r="V47" s="386"/>
      <c r="W47" s="386"/>
      <c r="X47" s="386"/>
      <c r="Y47" s="386"/>
      <c r="Z47" s="386"/>
      <c r="AA47" s="386"/>
      <c r="AB47" s="386"/>
      <c r="AC47" s="386"/>
      <c r="AD47" s="386"/>
      <c r="AE47" s="386"/>
      <c r="AF47" s="386"/>
      <c r="AG47" s="386"/>
      <c r="AH47" s="386"/>
      <c r="AI47" s="386"/>
      <c r="AJ47" s="386"/>
      <c r="AK47" s="386"/>
      <c r="AL47" s="386"/>
      <c r="AM47" s="386"/>
      <c r="AN47" s="386"/>
      <c r="AO47" s="386"/>
      <c r="AP47" s="386"/>
      <c r="AQ47" s="386"/>
      <c r="AR47" s="386"/>
      <c r="AS47" s="386"/>
      <c r="AT47" s="386"/>
      <c r="AU47" s="386"/>
      <c r="AV47" s="386"/>
      <c r="AW47" s="386"/>
      <c r="AX47" s="386"/>
      <c r="AY47" s="386"/>
      <c r="AZ47" s="386"/>
      <c r="BA47" s="386"/>
      <c r="BB47" s="386"/>
      <c r="BC47" s="386"/>
      <c r="BD47" s="698"/>
      <c r="BE47" s="698"/>
      <c r="BF47" s="698"/>
      <c r="BG47" s="398"/>
      <c r="BH47" s="398"/>
      <c r="BI47" s="398"/>
      <c r="BJ47" s="398"/>
      <c r="BK47" s="398"/>
      <c r="BL47" s="398"/>
      <c r="BM47" s="398"/>
      <c r="BN47" s="398"/>
      <c r="BO47" s="398"/>
      <c r="BP47" s="398"/>
      <c r="BQ47" s="398"/>
      <c r="BR47" s="398"/>
      <c r="BS47" s="398"/>
      <c r="BT47" s="398"/>
      <c r="BU47" s="398"/>
      <c r="BV47" s="398"/>
    </row>
    <row r="48" spans="1:74" ht="11.1" customHeight="1" x14ac:dyDescent="0.2">
      <c r="A48" s="13"/>
      <c r="B48" s="15"/>
      <c r="C48" s="386"/>
      <c r="D48" s="386"/>
      <c r="E48" s="386"/>
      <c r="F48" s="386"/>
      <c r="G48" s="386"/>
      <c r="H48" s="386"/>
      <c r="I48" s="386"/>
      <c r="J48" s="386"/>
      <c r="K48" s="386"/>
      <c r="L48" s="386"/>
      <c r="M48" s="386"/>
      <c r="N48" s="386"/>
      <c r="O48" s="386"/>
      <c r="P48" s="386"/>
      <c r="Q48" s="386"/>
      <c r="R48" s="386"/>
      <c r="S48" s="386"/>
      <c r="T48" s="386"/>
      <c r="U48" s="386"/>
      <c r="V48" s="386"/>
      <c r="W48" s="386"/>
      <c r="X48" s="386"/>
      <c r="Y48" s="386"/>
      <c r="Z48" s="386"/>
      <c r="AA48" s="386"/>
      <c r="AB48" s="386"/>
      <c r="AC48" s="386"/>
      <c r="AD48" s="386"/>
      <c r="AE48" s="386"/>
      <c r="AF48" s="386"/>
      <c r="AG48" s="386"/>
      <c r="AH48" s="386"/>
      <c r="AI48" s="386"/>
      <c r="AJ48" s="386"/>
      <c r="AK48" s="386"/>
      <c r="AL48" s="386"/>
      <c r="AM48" s="386"/>
      <c r="AN48" s="386"/>
      <c r="AO48" s="386"/>
      <c r="AP48" s="386"/>
      <c r="AQ48" s="386"/>
      <c r="AR48" s="386"/>
      <c r="AS48" s="386"/>
      <c r="AT48" s="386"/>
      <c r="AU48" s="386"/>
      <c r="AV48" s="386"/>
      <c r="AW48" s="386"/>
      <c r="AX48" s="386"/>
      <c r="AY48" s="386"/>
      <c r="AZ48" s="386"/>
      <c r="BA48" s="386"/>
      <c r="BB48" s="386"/>
      <c r="BC48" s="386"/>
      <c r="BD48" s="698"/>
      <c r="BE48" s="698"/>
      <c r="BF48" s="698"/>
      <c r="BG48" s="398"/>
      <c r="BH48" s="398"/>
      <c r="BI48" s="398"/>
      <c r="BJ48" s="398"/>
      <c r="BK48" s="398"/>
      <c r="BL48" s="398"/>
      <c r="BM48" s="398"/>
      <c r="BN48" s="398"/>
      <c r="BO48" s="398"/>
      <c r="BP48" s="398"/>
      <c r="BQ48" s="398"/>
      <c r="BR48" s="398"/>
      <c r="BS48" s="398"/>
      <c r="BT48" s="398"/>
      <c r="BU48" s="398"/>
      <c r="BV48" s="398"/>
    </row>
    <row r="49" spans="1:74" ht="11.1" customHeight="1" x14ac:dyDescent="0.2">
      <c r="A49" s="17"/>
      <c r="B49" s="411" t="s">
        <v>281</v>
      </c>
      <c r="C49" s="386"/>
      <c r="D49" s="386"/>
      <c r="E49" s="386"/>
      <c r="F49" s="386"/>
      <c r="G49" s="386"/>
      <c r="H49" s="386"/>
      <c r="I49" s="386"/>
      <c r="J49" s="386"/>
      <c r="K49" s="386"/>
      <c r="L49" s="386"/>
      <c r="M49" s="386"/>
      <c r="N49" s="386"/>
      <c r="O49" s="386"/>
      <c r="P49" s="386"/>
      <c r="Q49" s="386"/>
      <c r="R49" s="386"/>
      <c r="S49" s="386"/>
      <c r="T49" s="386"/>
      <c r="U49" s="386"/>
      <c r="V49" s="386"/>
      <c r="W49" s="386"/>
      <c r="X49" s="386"/>
      <c r="Y49" s="386"/>
      <c r="Z49" s="386"/>
      <c r="AA49" s="386"/>
      <c r="AB49" s="386"/>
      <c r="AC49" s="386"/>
      <c r="AD49" s="386"/>
      <c r="AE49" s="386"/>
      <c r="AF49" s="386"/>
      <c r="AG49" s="386"/>
      <c r="AH49" s="386"/>
      <c r="AI49" s="386"/>
      <c r="AJ49" s="386"/>
      <c r="AK49" s="386"/>
      <c r="AL49" s="386"/>
      <c r="AM49" s="386"/>
      <c r="AN49" s="386"/>
      <c r="AO49" s="386"/>
      <c r="AP49" s="386"/>
      <c r="AQ49" s="386"/>
      <c r="AR49" s="386"/>
      <c r="AS49" s="386"/>
      <c r="AT49" s="386"/>
      <c r="AU49" s="386"/>
      <c r="AV49" s="386"/>
      <c r="AW49" s="386"/>
      <c r="AX49" s="386"/>
      <c r="AY49" s="386"/>
      <c r="AZ49" s="386"/>
      <c r="BA49" s="386"/>
      <c r="BB49" s="386"/>
      <c r="BC49" s="386"/>
      <c r="BD49" s="698"/>
      <c r="BE49" s="698"/>
      <c r="BF49" s="698"/>
      <c r="BG49" s="398"/>
      <c r="BH49" s="398"/>
      <c r="BI49" s="398"/>
      <c r="BJ49" s="398"/>
      <c r="BK49" s="398"/>
      <c r="BL49" s="398"/>
      <c r="BM49" s="398"/>
      <c r="BN49" s="398"/>
      <c r="BO49" s="398"/>
      <c r="BP49" s="398"/>
      <c r="BQ49" s="398"/>
      <c r="BR49" s="398"/>
      <c r="BS49" s="398"/>
      <c r="BT49" s="398"/>
      <c r="BU49" s="398"/>
      <c r="BV49" s="398"/>
    </row>
    <row r="50" spans="1:74" ht="11.1" customHeight="1" x14ac:dyDescent="0.2">
      <c r="A50" s="17" t="s">
        <v>282</v>
      </c>
      <c r="B50" s="412" t="s">
        <v>831</v>
      </c>
      <c r="C50" s="391">
        <v>20665.553</v>
      </c>
      <c r="D50" s="391">
        <v>20665.553</v>
      </c>
      <c r="E50" s="391">
        <v>20665.553</v>
      </c>
      <c r="F50" s="391">
        <v>19034.830000000002</v>
      </c>
      <c r="G50" s="391">
        <v>19034.830000000002</v>
      </c>
      <c r="H50" s="391">
        <v>19034.830000000002</v>
      </c>
      <c r="I50" s="391">
        <v>20511.785</v>
      </c>
      <c r="J50" s="391">
        <v>20511.785</v>
      </c>
      <c r="K50" s="391">
        <v>20511.785</v>
      </c>
      <c r="L50" s="391">
        <v>20724.128000000001</v>
      </c>
      <c r="M50" s="391">
        <v>20724.128000000001</v>
      </c>
      <c r="N50" s="391">
        <v>20724.128000000001</v>
      </c>
      <c r="O50" s="391">
        <v>20990.541000000001</v>
      </c>
      <c r="P50" s="391">
        <v>20990.541000000001</v>
      </c>
      <c r="Q50" s="391">
        <v>20990.541000000001</v>
      </c>
      <c r="R50" s="391">
        <v>21309.544000000002</v>
      </c>
      <c r="S50" s="391">
        <v>21309.544000000002</v>
      </c>
      <c r="T50" s="391">
        <v>21309.544000000002</v>
      </c>
      <c r="U50" s="391">
        <v>21483.082999999999</v>
      </c>
      <c r="V50" s="391">
        <v>21483.082999999999</v>
      </c>
      <c r="W50" s="391">
        <v>21483.082999999999</v>
      </c>
      <c r="X50" s="391">
        <v>21847.601999999999</v>
      </c>
      <c r="Y50" s="391">
        <v>21847.601999999999</v>
      </c>
      <c r="Z50" s="391">
        <v>21847.601999999999</v>
      </c>
      <c r="AA50" s="391">
        <v>21738.870999999999</v>
      </c>
      <c r="AB50" s="391">
        <v>21738.870999999999</v>
      </c>
      <c r="AC50" s="391">
        <v>21738.870999999999</v>
      </c>
      <c r="AD50" s="391">
        <v>21708.16</v>
      </c>
      <c r="AE50" s="391">
        <v>21708.16</v>
      </c>
      <c r="AF50" s="391">
        <v>21708.16</v>
      </c>
      <c r="AG50" s="391">
        <v>21851.133999999998</v>
      </c>
      <c r="AH50" s="391">
        <v>21851.133999999998</v>
      </c>
      <c r="AI50" s="391">
        <v>21851.133999999998</v>
      </c>
      <c r="AJ50" s="391">
        <v>21989.981</v>
      </c>
      <c r="AK50" s="391">
        <v>21989.981</v>
      </c>
      <c r="AL50" s="391">
        <v>21989.981</v>
      </c>
      <c r="AM50" s="391">
        <v>22112.329000000002</v>
      </c>
      <c r="AN50" s="391">
        <v>22112.329000000002</v>
      </c>
      <c r="AO50" s="391">
        <v>22112.329000000002</v>
      </c>
      <c r="AP50" s="391">
        <v>22225.35</v>
      </c>
      <c r="AQ50" s="391">
        <v>22225.35</v>
      </c>
      <c r="AR50" s="391">
        <v>22225.35</v>
      </c>
      <c r="AS50" s="391">
        <v>22490.691999999999</v>
      </c>
      <c r="AT50" s="391">
        <v>22490.691999999999</v>
      </c>
      <c r="AU50" s="391">
        <v>22490.691999999999</v>
      </c>
      <c r="AV50" s="391">
        <v>22679.255000000001</v>
      </c>
      <c r="AW50" s="391">
        <v>22679.255000000001</v>
      </c>
      <c r="AX50" s="391">
        <v>22679.255000000001</v>
      </c>
      <c r="AY50" s="391">
        <v>22758.752</v>
      </c>
      <c r="AZ50" s="391">
        <v>22758.752</v>
      </c>
      <c r="BA50" s="391">
        <v>22758.752</v>
      </c>
      <c r="BB50" s="391">
        <v>22924.863000000001</v>
      </c>
      <c r="BC50" s="391">
        <v>22924.863000000001</v>
      </c>
      <c r="BD50" s="703">
        <v>22924.863000000001</v>
      </c>
      <c r="BE50" s="703">
        <v>22998.215832999998</v>
      </c>
      <c r="BF50" s="703">
        <v>23031.972666000001</v>
      </c>
      <c r="BG50" s="403">
        <v>23063.98</v>
      </c>
      <c r="BH50" s="403">
        <v>23093.41</v>
      </c>
      <c r="BI50" s="403">
        <v>23122.53</v>
      </c>
      <c r="BJ50" s="403">
        <v>23150.51</v>
      </c>
      <c r="BK50" s="403">
        <v>23170.55</v>
      </c>
      <c r="BL50" s="403">
        <v>23201.37</v>
      </c>
      <c r="BM50" s="403">
        <v>23236.17</v>
      </c>
      <c r="BN50" s="403">
        <v>23282.52</v>
      </c>
      <c r="BO50" s="403">
        <v>23319.59</v>
      </c>
      <c r="BP50" s="403">
        <v>23354.98</v>
      </c>
      <c r="BQ50" s="403">
        <v>23384.240000000002</v>
      </c>
      <c r="BR50" s="403">
        <v>23419.54</v>
      </c>
      <c r="BS50" s="403">
        <v>23456.45</v>
      </c>
      <c r="BT50" s="403">
        <v>23498.73</v>
      </c>
      <c r="BU50" s="403">
        <v>23536.07</v>
      </c>
      <c r="BV50" s="403">
        <v>23572.21</v>
      </c>
    </row>
    <row r="51" spans="1:74" ht="11.1" customHeight="1" x14ac:dyDescent="0.2">
      <c r="A51" s="17" t="s">
        <v>16</v>
      </c>
      <c r="B51" s="413" t="s">
        <v>5</v>
      </c>
      <c r="C51" s="387">
        <v>1.2265547889999999</v>
      </c>
      <c r="D51" s="387">
        <v>1.2265547889999999</v>
      </c>
      <c r="E51" s="387">
        <v>1.2265547889999999</v>
      </c>
      <c r="F51" s="387">
        <v>-7.5284602104999996</v>
      </c>
      <c r="G51" s="387">
        <v>-7.5284602104999996</v>
      </c>
      <c r="H51" s="387">
        <v>-7.5284602104999996</v>
      </c>
      <c r="I51" s="387">
        <v>-1.4689314766999999</v>
      </c>
      <c r="J51" s="387">
        <v>-1.4689314766999999</v>
      </c>
      <c r="K51" s="387">
        <v>-1.4689314766999999</v>
      </c>
      <c r="L51" s="387">
        <v>-1.0832850303999999</v>
      </c>
      <c r="M51" s="387">
        <v>-1.0832850303999999</v>
      </c>
      <c r="N51" s="387">
        <v>-1.0832850303999999</v>
      </c>
      <c r="O51" s="387">
        <v>1.5726073239</v>
      </c>
      <c r="P51" s="387">
        <v>1.5726073239</v>
      </c>
      <c r="Q51" s="387">
        <v>1.5726073239</v>
      </c>
      <c r="R51" s="387">
        <v>11.950272212</v>
      </c>
      <c r="S51" s="387">
        <v>11.950272212</v>
      </c>
      <c r="T51" s="387">
        <v>11.950272212</v>
      </c>
      <c r="U51" s="387">
        <v>4.7353167947000001</v>
      </c>
      <c r="V51" s="387">
        <v>4.7353167947000001</v>
      </c>
      <c r="W51" s="387">
        <v>4.7353167947000001</v>
      </c>
      <c r="X51" s="387">
        <v>5.4210917824999996</v>
      </c>
      <c r="Y51" s="387">
        <v>5.4210917824999996</v>
      </c>
      <c r="Z51" s="387">
        <v>5.4210917824999996</v>
      </c>
      <c r="AA51" s="387">
        <v>3.5650820052999999</v>
      </c>
      <c r="AB51" s="387">
        <v>3.5650820052999999</v>
      </c>
      <c r="AC51" s="387">
        <v>3.5650820052999999</v>
      </c>
      <c r="AD51" s="387">
        <v>1.8705984511</v>
      </c>
      <c r="AE51" s="387">
        <v>1.8705984511</v>
      </c>
      <c r="AF51" s="387">
        <v>1.8705984511</v>
      </c>
      <c r="AG51" s="387">
        <v>1.7132131361</v>
      </c>
      <c r="AH51" s="387">
        <v>1.7132131361</v>
      </c>
      <c r="AI51" s="387">
        <v>1.7132131361</v>
      </c>
      <c r="AJ51" s="387">
        <v>0.65169165933999995</v>
      </c>
      <c r="AK51" s="387">
        <v>0.65169165933999995</v>
      </c>
      <c r="AL51" s="387">
        <v>0.65169165933999995</v>
      </c>
      <c r="AM51" s="387">
        <v>1.7179273017000001</v>
      </c>
      <c r="AN51" s="387">
        <v>1.7179273017000001</v>
      </c>
      <c r="AO51" s="387">
        <v>1.7179273017000001</v>
      </c>
      <c r="AP51" s="387">
        <v>2.3824681594000001</v>
      </c>
      <c r="AQ51" s="387">
        <v>2.3824681594000001</v>
      </c>
      <c r="AR51" s="387">
        <v>2.3824681594000001</v>
      </c>
      <c r="AS51" s="387">
        <v>2.9268869982000001</v>
      </c>
      <c r="AT51" s="387">
        <v>2.9268869982000001</v>
      </c>
      <c r="AU51" s="387">
        <v>2.9268869982000001</v>
      </c>
      <c r="AV51" s="387">
        <v>3.1344911121000001</v>
      </c>
      <c r="AW51" s="387">
        <v>3.1344911121000001</v>
      </c>
      <c r="AX51" s="387">
        <v>3.1344911121000001</v>
      </c>
      <c r="AY51" s="387">
        <v>2.9233600857000002</v>
      </c>
      <c r="AZ51" s="387">
        <v>2.9233600857000002</v>
      </c>
      <c r="BA51" s="387">
        <v>2.9233600857000002</v>
      </c>
      <c r="BB51" s="387">
        <v>3.1473655083000001</v>
      </c>
      <c r="BC51" s="387">
        <v>3.1473655083000001</v>
      </c>
      <c r="BD51" s="699">
        <v>3.1473655083000001</v>
      </c>
      <c r="BE51" s="699">
        <v>2.2565950074000001</v>
      </c>
      <c r="BF51" s="699">
        <v>2.4066874688</v>
      </c>
      <c r="BG51" s="399">
        <v>2.548991</v>
      </c>
      <c r="BH51" s="399">
        <v>1.8261309999999999</v>
      </c>
      <c r="BI51" s="399">
        <v>1.954526</v>
      </c>
      <c r="BJ51" s="399">
        <v>2.0779179999999999</v>
      </c>
      <c r="BK51" s="399">
        <v>1.809396</v>
      </c>
      <c r="BL51" s="399">
        <v>1.944841</v>
      </c>
      <c r="BM51" s="399">
        <v>2.0977540000000001</v>
      </c>
      <c r="BN51" s="399">
        <v>1.560109</v>
      </c>
      <c r="BO51" s="399">
        <v>1.7218500000000001</v>
      </c>
      <c r="BP51" s="399">
        <v>1.876185</v>
      </c>
      <c r="BQ51" s="399">
        <v>1.6785019999999999</v>
      </c>
      <c r="BR51" s="399">
        <v>1.6827369999999999</v>
      </c>
      <c r="BS51" s="399">
        <v>1.7016880000000001</v>
      </c>
      <c r="BT51" s="399">
        <v>1.7551410000000001</v>
      </c>
      <c r="BU51" s="399">
        <v>1.7884709999999999</v>
      </c>
      <c r="BV51" s="399">
        <v>1.8215520000000001</v>
      </c>
    </row>
    <row r="52" spans="1:74" ht="11.1" customHeight="1" x14ac:dyDescent="0.2">
      <c r="A52" s="13"/>
      <c r="B52" s="406"/>
      <c r="C52" s="386"/>
      <c r="D52" s="386"/>
      <c r="E52" s="386"/>
      <c r="F52" s="386"/>
      <c r="G52" s="386"/>
      <c r="H52" s="386"/>
      <c r="I52" s="386"/>
      <c r="J52" s="386"/>
      <c r="K52" s="386"/>
      <c r="L52" s="386"/>
      <c r="M52" s="386"/>
      <c r="N52" s="386"/>
      <c r="O52" s="386"/>
      <c r="P52" s="386"/>
      <c r="Q52" s="386"/>
      <c r="R52" s="386"/>
      <c r="S52" s="386"/>
      <c r="T52" s="386"/>
      <c r="U52" s="386"/>
      <c r="V52" s="386"/>
      <c r="W52" s="386"/>
      <c r="X52" s="386"/>
      <c r="Y52" s="386"/>
      <c r="Z52" s="386"/>
      <c r="AA52" s="386"/>
      <c r="AB52" s="386"/>
      <c r="AC52" s="386"/>
      <c r="AD52" s="386"/>
      <c r="AE52" s="386"/>
      <c r="AF52" s="386"/>
      <c r="AG52" s="386"/>
      <c r="AH52" s="386"/>
      <c r="AI52" s="386"/>
      <c r="AJ52" s="386"/>
      <c r="AK52" s="386"/>
      <c r="AL52" s="386"/>
      <c r="AM52" s="386"/>
      <c r="AN52" s="386"/>
      <c r="AO52" s="386"/>
      <c r="AP52" s="386"/>
      <c r="AQ52" s="386"/>
      <c r="AR52" s="386"/>
      <c r="AS52" s="386"/>
      <c r="AT52" s="386"/>
      <c r="AU52" s="386"/>
      <c r="AV52" s="386"/>
      <c r="AW52" s="386"/>
      <c r="AX52" s="386"/>
      <c r="AY52" s="386"/>
      <c r="AZ52" s="386"/>
      <c r="BA52" s="386"/>
      <c r="BB52" s="386"/>
      <c r="BC52" s="386"/>
      <c r="BD52" s="698"/>
      <c r="BE52" s="698"/>
      <c r="BF52" s="698"/>
      <c r="BG52" s="398"/>
      <c r="BH52" s="398"/>
      <c r="BI52" s="398"/>
      <c r="BJ52" s="398"/>
      <c r="BK52" s="398"/>
      <c r="BL52" s="398"/>
      <c r="BM52" s="398"/>
      <c r="BN52" s="398"/>
      <c r="BO52" s="398"/>
      <c r="BP52" s="398"/>
      <c r="BQ52" s="398"/>
      <c r="BR52" s="398"/>
      <c r="BS52" s="398"/>
      <c r="BT52" s="398"/>
      <c r="BU52" s="398"/>
      <c r="BV52" s="398"/>
    </row>
    <row r="53" spans="1:74" ht="11.1" customHeight="1" x14ac:dyDescent="0.2">
      <c r="A53" s="17"/>
      <c r="B53" s="411" t="s">
        <v>283</v>
      </c>
      <c r="C53" s="390"/>
      <c r="D53" s="390"/>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390"/>
      <c r="AD53" s="390"/>
      <c r="AE53" s="390"/>
      <c r="AF53" s="390"/>
      <c r="AG53" s="390"/>
      <c r="AH53" s="390"/>
      <c r="AI53" s="390"/>
      <c r="AJ53" s="390"/>
      <c r="AK53" s="390"/>
      <c r="AL53" s="390"/>
      <c r="AM53" s="390"/>
      <c r="AN53" s="390"/>
      <c r="AO53" s="390"/>
      <c r="AP53" s="390"/>
      <c r="AQ53" s="390"/>
      <c r="AR53" s="390"/>
      <c r="AS53" s="390"/>
      <c r="AT53" s="390"/>
      <c r="AU53" s="390"/>
      <c r="AV53" s="390"/>
      <c r="AW53" s="390"/>
      <c r="AX53" s="390"/>
      <c r="AY53" s="390"/>
      <c r="AZ53" s="390"/>
      <c r="BA53" s="390"/>
      <c r="BB53" s="390"/>
      <c r="BC53" s="390"/>
      <c r="BD53" s="702"/>
      <c r="BE53" s="702"/>
      <c r="BF53" s="702"/>
      <c r="BG53" s="402"/>
      <c r="BH53" s="402"/>
      <c r="BI53" s="402"/>
      <c r="BJ53" s="402"/>
      <c r="BK53" s="402"/>
      <c r="BL53" s="402"/>
      <c r="BM53" s="402"/>
      <c r="BN53" s="402"/>
      <c r="BO53" s="402"/>
      <c r="BP53" s="402"/>
      <c r="BQ53" s="402"/>
      <c r="BR53" s="402"/>
      <c r="BS53" s="402"/>
      <c r="BT53" s="402"/>
      <c r="BU53" s="402"/>
      <c r="BV53" s="402"/>
    </row>
    <row r="54" spans="1:74" ht="11.1" customHeight="1" x14ac:dyDescent="0.2">
      <c r="A54" s="17" t="s">
        <v>284</v>
      </c>
      <c r="B54" s="412" t="s">
        <v>775</v>
      </c>
      <c r="C54" s="387">
        <v>105.042</v>
      </c>
      <c r="D54" s="387">
        <v>105.042</v>
      </c>
      <c r="E54" s="387">
        <v>105.042</v>
      </c>
      <c r="F54" s="387">
        <v>104.661</v>
      </c>
      <c r="G54" s="387">
        <v>104.661</v>
      </c>
      <c r="H54" s="387">
        <v>104.661</v>
      </c>
      <c r="I54" s="387">
        <v>105.593</v>
      </c>
      <c r="J54" s="387">
        <v>105.593</v>
      </c>
      <c r="K54" s="387">
        <v>105.593</v>
      </c>
      <c r="L54" s="387">
        <v>106.33</v>
      </c>
      <c r="M54" s="387">
        <v>106.33</v>
      </c>
      <c r="N54" s="387">
        <v>106.33</v>
      </c>
      <c r="O54" s="387">
        <v>107.73099999999999</v>
      </c>
      <c r="P54" s="387">
        <v>107.73099999999999</v>
      </c>
      <c r="Q54" s="387">
        <v>107.73099999999999</v>
      </c>
      <c r="R54" s="387">
        <v>109.33199999999999</v>
      </c>
      <c r="S54" s="387">
        <v>109.33199999999999</v>
      </c>
      <c r="T54" s="387">
        <v>109.33199999999999</v>
      </c>
      <c r="U54" s="387">
        <v>110.95699999999999</v>
      </c>
      <c r="V54" s="387">
        <v>110.95699999999999</v>
      </c>
      <c r="W54" s="387">
        <v>110.95699999999999</v>
      </c>
      <c r="X54" s="387">
        <v>112.858</v>
      </c>
      <c r="Y54" s="387">
        <v>112.858</v>
      </c>
      <c r="Z54" s="387">
        <v>112.858</v>
      </c>
      <c r="AA54" s="387">
        <v>115.182</v>
      </c>
      <c r="AB54" s="387">
        <v>115.182</v>
      </c>
      <c r="AC54" s="387">
        <v>115.182</v>
      </c>
      <c r="AD54" s="387">
        <v>117.70399999999999</v>
      </c>
      <c r="AE54" s="387">
        <v>117.70399999999999</v>
      </c>
      <c r="AF54" s="387">
        <v>117.70399999999999</v>
      </c>
      <c r="AG54" s="387">
        <v>118.98</v>
      </c>
      <c r="AH54" s="387">
        <v>118.98</v>
      </c>
      <c r="AI54" s="387">
        <v>118.98</v>
      </c>
      <c r="AJ54" s="387">
        <v>120.11499999999999</v>
      </c>
      <c r="AK54" s="387">
        <v>120.11499999999999</v>
      </c>
      <c r="AL54" s="387">
        <v>120.11499999999999</v>
      </c>
      <c r="AM54" s="387">
        <v>121.264</v>
      </c>
      <c r="AN54" s="387">
        <v>121.264</v>
      </c>
      <c r="AO54" s="387">
        <v>121.264</v>
      </c>
      <c r="AP54" s="387">
        <v>121.789</v>
      </c>
      <c r="AQ54" s="387">
        <v>121.789</v>
      </c>
      <c r="AR54" s="387">
        <v>121.789</v>
      </c>
      <c r="AS54" s="387">
        <v>122.792</v>
      </c>
      <c r="AT54" s="387">
        <v>122.792</v>
      </c>
      <c r="AU54" s="387">
        <v>122.792</v>
      </c>
      <c r="AV54" s="387">
        <v>123.289</v>
      </c>
      <c r="AW54" s="387">
        <v>123.289</v>
      </c>
      <c r="AX54" s="387">
        <v>123.289</v>
      </c>
      <c r="AY54" s="387">
        <v>124.227</v>
      </c>
      <c r="AZ54" s="387">
        <v>124.227</v>
      </c>
      <c r="BA54" s="387">
        <v>124.227</v>
      </c>
      <c r="BB54" s="387">
        <v>124.99299999999999</v>
      </c>
      <c r="BC54" s="387">
        <v>124.99299999999999</v>
      </c>
      <c r="BD54" s="699">
        <v>124.99299999999999</v>
      </c>
      <c r="BE54" s="699">
        <v>125.28631819</v>
      </c>
      <c r="BF54" s="699">
        <v>125.47575346000001</v>
      </c>
      <c r="BG54" s="399">
        <v>125.6909</v>
      </c>
      <c r="BH54" s="399">
        <v>125.9537</v>
      </c>
      <c r="BI54" s="399">
        <v>126.20359999999999</v>
      </c>
      <c r="BJ54" s="399">
        <v>126.46259999999999</v>
      </c>
      <c r="BK54" s="399">
        <v>126.7544</v>
      </c>
      <c r="BL54" s="399">
        <v>127.01390000000001</v>
      </c>
      <c r="BM54" s="399">
        <v>127.2647</v>
      </c>
      <c r="BN54" s="399">
        <v>127.4896</v>
      </c>
      <c r="BO54" s="399">
        <v>127.7362</v>
      </c>
      <c r="BP54" s="399">
        <v>127.98699999999999</v>
      </c>
      <c r="BQ54" s="399">
        <v>128.25059999999999</v>
      </c>
      <c r="BR54" s="399">
        <v>128.50389999999999</v>
      </c>
      <c r="BS54" s="399">
        <v>128.7551</v>
      </c>
      <c r="BT54" s="399">
        <v>128.999</v>
      </c>
      <c r="BU54" s="399">
        <v>129.25030000000001</v>
      </c>
      <c r="BV54" s="399">
        <v>129.50380000000001</v>
      </c>
    </row>
    <row r="55" spans="1:74" ht="11.1" customHeight="1" x14ac:dyDescent="0.2">
      <c r="A55" s="17" t="s">
        <v>17</v>
      </c>
      <c r="B55" s="413" t="s">
        <v>5</v>
      </c>
      <c r="C55" s="387">
        <v>1.6125755744000001</v>
      </c>
      <c r="D55" s="387">
        <v>1.6125755744000001</v>
      </c>
      <c r="E55" s="387">
        <v>1.6125755744000001</v>
      </c>
      <c r="F55" s="387">
        <v>0.75376884422000001</v>
      </c>
      <c r="G55" s="387">
        <v>0.75376884422000001</v>
      </c>
      <c r="H55" s="387">
        <v>0.75376884422000001</v>
      </c>
      <c r="I55" s="387">
        <v>1.3242109909999999</v>
      </c>
      <c r="J55" s="387">
        <v>1.3242109909999999</v>
      </c>
      <c r="K55" s="387">
        <v>1.3242109909999999</v>
      </c>
      <c r="L55" s="387">
        <v>1.6869728209999999</v>
      </c>
      <c r="M55" s="387">
        <v>1.6869728209999999</v>
      </c>
      <c r="N55" s="387">
        <v>1.6869728209999999</v>
      </c>
      <c r="O55" s="387">
        <v>2.5599284095999999</v>
      </c>
      <c r="P55" s="387">
        <v>2.5599284095999999</v>
      </c>
      <c r="Q55" s="387">
        <v>2.5599284095999999</v>
      </c>
      <c r="R55" s="387">
        <v>4.4629804797999997</v>
      </c>
      <c r="S55" s="387">
        <v>4.4629804797999997</v>
      </c>
      <c r="T55" s="387">
        <v>4.4629804797999997</v>
      </c>
      <c r="U55" s="387">
        <v>5.0798821892000001</v>
      </c>
      <c r="V55" s="387">
        <v>5.0798821892000001</v>
      </c>
      <c r="W55" s="387">
        <v>5.0798821892000001</v>
      </c>
      <c r="X55" s="387">
        <v>6.1393774099999998</v>
      </c>
      <c r="Y55" s="387">
        <v>6.1393774099999998</v>
      </c>
      <c r="Z55" s="387">
        <v>6.1393774099999998</v>
      </c>
      <c r="AA55" s="387">
        <v>6.9163007861999999</v>
      </c>
      <c r="AB55" s="387">
        <v>6.9163007861999999</v>
      </c>
      <c r="AC55" s="387">
        <v>6.9163007861999999</v>
      </c>
      <c r="AD55" s="387">
        <v>7.6574104562</v>
      </c>
      <c r="AE55" s="387">
        <v>7.6574104562</v>
      </c>
      <c r="AF55" s="387">
        <v>7.6574104562</v>
      </c>
      <c r="AG55" s="387">
        <v>7.2307290212000002</v>
      </c>
      <c r="AH55" s="387">
        <v>7.2307290212000002</v>
      </c>
      <c r="AI55" s="387">
        <v>7.2307290212000002</v>
      </c>
      <c r="AJ55" s="387">
        <v>6.4302043276000003</v>
      </c>
      <c r="AK55" s="387">
        <v>6.4302043276000003</v>
      </c>
      <c r="AL55" s="387">
        <v>6.4302043276000003</v>
      </c>
      <c r="AM55" s="387">
        <v>5.2803389418000002</v>
      </c>
      <c r="AN55" s="387">
        <v>5.2803389418000002</v>
      </c>
      <c r="AO55" s="387">
        <v>5.2803389418000002</v>
      </c>
      <c r="AP55" s="387">
        <v>3.4705702440000001</v>
      </c>
      <c r="AQ55" s="387">
        <v>3.4705702440000001</v>
      </c>
      <c r="AR55" s="387">
        <v>3.4705702440000001</v>
      </c>
      <c r="AS55" s="387">
        <v>3.2038998151000002</v>
      </c>
      <c r="AT55" s="387">
        <v>3.2038998151000002</v>
      </c>
      <c r="AU55" s="387">
        <v>3.2038998151000002</v>
      </c>
      <c r="AV55" s="387">
        <v>2.6424676352000001</v>
      </c>
      <c r="AW55" s="387">
        <v>2.6424676352000001</v>
      </c>
      <c r="AX55" s="387">
        <v>2.6424676352000001</v>
      </c>
      <c r="AY55" s="387">
        <v>2.4434292122999999</v>
      </c>
      <c r="AZ55" s="387">
        <v>2.4434292122999999</v>
      </c>
      <c r="BA55" s="387">
        <v>2.4434292122999999</v>
      </c>
      <c r="BB55" s="387">
        <v>2.6307794628000001</v>
      </c>
      <c r="BC55" s="387">
        <v>2.6307794628000001</v>
      </c>
      <c r="BD55" s="699">
        <v>2.6307794628000001</v>
      </c>
      <c r="BE55" s="699">
        <v>2.0313360731999999</v>
      </c>
      <c r="BF55" s="699">
        <v>2.1856093680000002</v>
      </c>
      <c r="BG55" s="399">
        <v>2.3607840000000002</v>
      </c>
      <c r="BH55" s="399">
        <v>2.161327</v>
      </c>
      <c r="BI55" s="399">
        <v>2.3640129999999999</v>
      </c>
      <c r="BJ55" s="399">
        <v>2.5740970000000001</v>
      </c>
      <c r="BK55" s="399">
        <v>2.0345019999999998</v>
      </c>
      <c r="BL55" s="399">
        <v>2.243385</v>
      </c>
      <c r="BM55" s="399">
        <v>2.445309</v>
      </c>
      <c r="BN55" s="399">
        <v>1.997417</v>
      </c>
      <c r="BO55" s="399">
        <v>2.1946539999999999</v>
      </c>
      <c r="BP55" s="399">
        <v>2.395359</v>
      </c>
      <c r="BQ55" s="399">
        <v>2.3660420000000002</v>
      </c>
      <c r="BR55" s="399">
        <v>2.413306</v>
      </c>
      <c r="BS55" s="399">
        <v>2.437932</v>
      </c>
      <c r="BT55" s="399">
        <v>2.4177759999999999</v>
      </c>
      <c r="BU55" s="399">
        <v>2.4141509999999999</v>
      </c>
      <c r="BV55" s="399">
        <v>2.4048039999999999</v>
      </c>
    </row>
    <row r="56" spans="1:74" ht="11.1" customHeight="1" x14ac:dyDescent="0.2">
      <c r="A56" s="10"/>
      <c r="B56" s="406"/>
      <c r="C56" s="392"/>
      <c r="D56" s="392"/>
      <c r="E56" s="392"/>
      <c r="F56" s="392"/>
      <c r="G56" s="392"/>
      <c r="H56" s="392"/>
      <c r="I56" s="392"/>
      <c r="J56" s="392"/>
      <c r="K56" s="392"/>
      <c r="L56" s="392"/>
      <c r="M56" s="392"/>
      <c r="N56" s="392"/>
      <c r="O56" s="392"/>
      <c r="P56" s="392"/>
      <c r="Q56" s="392"/>
      <c r="R56" s="392"/>
      <c r="S56" s="392"/>
      <c r="T56" s="392"/>
      <c r="U56" s="392"/>
      <c r="V56" s="392"/>
      <c r="W56" s="392"/>
      <c r="X56" s="392"/>
      <c r="Y56" s="392"/>
      <c r="Z56" s="392"/>
      <c r="AA56" s="392"/>
      <c r="AB56" s="392"/>
      <c r="AC56" s="392"/>
      <c r="AD56" s="392"/>
      <c r="AE56" s="392"/>
      <c r="AF56" s="392"/>
      <c r="AG56" s="392"/>
      <c r="AH56" s="392"/>
      <c r="AI56" s="392"/>
      <c r="AJ56" s="392"/>
      <c r="AK56" s="392"/>
      <c r="AL56" s="392"/>
      <c r="AM56" s="392"/>
      <c r="AN56" s="392"/>
      <c r="AO56" s="392"/>
      <c r="AP56" s="392"/>
      <c r="AQ56" s="392"/>
      <c r="AR56" s="392"/>
      <c r="AS56" s="392"/>
      <c r="AT56" s="392"/>
      <c r="AU56" s="392"/>
      <c r="AV56" s="392"/>
      <c r="AW56" s="392"/>
      <c r="AX56" s="392"/>
      <c r="AY56" s="392"/>
      <c r="AZ56" s="392"/>
      <c r="BA56" s="392"/>
      <c r="BB56" s="392"/>
      <c r="BC56" s="392"/>
      <c r="BD56" s="704"/>
      <c r="BE56" s="704"/>
      <c r="BF56" s="704"/>
      <c r="BG56" s="404"/>
      <c r="BH56" s="404"/>
      <c r="BI56" s="404"/>
      <c r="BJ56" s="404"/>
      <c r="BK56" s="404"/>
      <c r="BL56" s="404"/>
      <c r="BM56" s="404"/>
      <c r="BN56" s="404"/>
      <c r="BO56" s="404"/>
      <c r="BP56" s="404"/>
      <c r="BQ56" s="404"/>
      <c r="BR56" s="404"/>
      <c r="BS56" s="404"/>
      <c r="BT56" s="404"/>
      <c r="BU56" s="404"/>
      <c r="BV56" s="404"/>
    </row>
    <row r="57" spans="1:74" ht="11.1" customHeight="1" x14ac:dyDescent="0.2">
      <c r="A57" s="17"/>
      <c r="B57" s="411" t="s">
        <v>285</v>
      </c>
      <c r="C57" s="390"/>
      <c r="D57" s="390"/>
      <c r="E57" s="390"/>
      <c r="F57" s="390"/>
      <c r="G57" s="390"/>
      <c r="H57" s="390"/>
      <c r="I57" s="390"/>
      <c r="J57" s="390"/>
      <c r="K57" s="390"/>
      <c r="L57" s="390"/>
      <c r="M57" s="390"/>
      <c r="N57" s="390"/>
      <c r="O57" s="390"/>
      <c r="P57" s="390"/>
      <c r="Q57" s="390"/>
      <c r="R57" s="390"/>
      <c r="S57" s="390"/>
      <c r="T57" s="390"/>
      <c r="U57" s="390"/>
      <c r="V57" s="390"/>
      <c r="W57" s="390"/>
      <c r="X57" s="390"/>
      <c r="Y57" s="390"/>
      <c r="Z57" s="390"/>
      <c r="AA57" s="390"/>
      <c r="AB57" s="390"/>
      <c r="AC57" s="390"/>
      <c r="AD57" s="390"/>
      <c r="AE57" s="390"/>
      <c r="AF57" s="390"/>
      <c r="AG57" s="390"/>
      <c r="AH57" s="390"/>
      <c r="AI57" s="390"/>
      <c r="AJ57" s="390"/>
      <c r="AK57" s="390"/>
      <c r="AL57" s="390"/>
      <c r="AM57" s="390"/>
      <c r="AN57" s="390"/>
      <c r="AO57" s="390"/>
      <c r="AP57" s="390"/>
      <c r="AQ57" s="390"/>
      <c r="AR57" s="390"/>
      <c r="AS57" s="390"/>
      <c r="AT57" s="390"/>
      <c r="AU57" s="390"/>
      <c r="AV57" s="390"/>
      <c r="AW57" s="390"/>
      <c r="AX57" s="390"/>
      <c r="AY57" s="390"/>
      <c r="AZ57" s="390"/>
      <c r="BA57" s="390"/>
      <c r="BB57" s="390"/>
      <c r="BC57" s="390"/>
      <c r="BD57" s="702"/>
      <c r="BE57" s="702"/>
      <c r="BF57" s="702"/>
      <c r="BG57" s="402"/>
      <c r="BH57" s="402"/>
      <c r="BI57" s="402"/>
      <c r="BJ57" s="402"/>
      <c r="BK57" s="402"/>
      <c r="BL57" s="402"/>
      <c r="BM57" s="402"/>
      <c r="BN57" s="402"/>
      <c r="BO57" s="402"/>
      <c r="BP57" s="402"/>
      <c r="BQ57" s="402"/>
      <c r="BR57" s="402"/>
      <c r="BS57" s="402"/>
      <c r="BT57" s="402"/>
      <c r="BU57" s="402"/>
      <c r="BV57" s="402"/>
    </row>
    <row r="58" spans="1:74" ht="11.1" customHeight="1" x14ac:dyDescent="0.2">
      <c r="A58" s="17" t="s">
        <v>286</v>
      </c>
      <c r="B58" s="412" t="s">
        <v>831</v>
      </c>
      <c r="C58" s="391">
        <v>15852.5</v>
      </c>
      <c r="D58" s="391">
        <v>15918</v>
      </c>
      <c r="E58" s="391">
        <v>15696.3</v>
      </c>
      <c r="F58" s="391">
        <v>18020.2</v>
      </c>
      <c r="G58" s="391">
        <v>17104.599999999999</v>
      </c>
      <c r="H58" s="391">
        <v>17035</v>
      </c>
      <c r="I58" s="391">
        <v>17193.2</v>
      </c>
      <c r="J58" s="391">
        <v>16525.8</v>
      </c>
      <c r="K58" s="391">
        <v>16607.900000000001</v>
      </c>
      <c r="L58" s="391">
        <v>16561.900000000001</v>
      </c>
      <c r="M58" s="391">
        <v>16368.1</v>
      </c>
      <c r="N58" s="391">
        <v>16406.099999999999</v>
      </c>
      <c r="O58" s="391">
        <v>18107.3</v>
      </c>
      <c r="P58" s="391">
        <v>16604.900000000001</v>
      </c>
      <c r="Q58" s="391">
        <v>20422.599999999999</v>
      </c>
      <c r="R58" s="391">
        <v>17316.599999999999</v>
      </c>
      <c r="S58" s="391">
        <v>16819.099999999999</v>
      </c>
      <c r="T58" s="391">
        <v>16736.3</v>
      </c>
      <c r="U58" s="391">
        <v>16836.099999999999</v>
      </c>
      <c r="V58" s="391">
        <v>16791.7</v>
      </c>
      <c r="W58" s="391">
        <v>16564.3</v>
      </c>
      <c r="X58" s="391">
        <v>16547.400000000001</v>
      </c>
      <c r="Y58" s="391">
        <v>16499.8</v>
      </c>
      <c r="Z58" s="391">
        <v>16418.5</v>
      </c>
      <c r="AA58" s="391">
        <v>16080.8</v>
      </c>
      <c r="AB58" s="391">
        <v>16092.7</v>
      </c>
      <c r="AC58" s="391">
        <v>16028.1</v>
      </c>
      <c r="AD58" s="391">
        <v>16042.6</v>
      </c>
      <c r="AE58" s="391">
        <v>16023.2</v>
      </c>
      <c r="AF58" s="391">
        <v>15963.4</v>
      </c>
      <c r="AG58" s="391">
        <v>16109.3</v>
      </c>
      <c r="AH58" s="391">
        <v>16161.4</v>
      </c>
      <c r="AI58" s="391">
        <v>16184.9</v>
      </c>
      <c r="AJ58" s="391">
        <v>16223.5</v>
      </c>
      <c r="AK58" s="391">
        <v>16229.6</v>
      </c>
      <c r="AL58" s="391">
        <v>16265.1</v>
      </c>
      <c r="AM58" s="391">
        <v>16601.900000000001</v>
      </c>
      <c r="AN58" s="391">
        <v>16656.099999999999</v>
      </c>
      <c r="AO58" s="391">
        <v>16730.2</v>
      </c>
      <c r="AP58" s="391">
        <v>16763.900000000001</v>
      </c>
      <c r="AQ58" s="391">
        <v>16818.5</v>
      </c>
      <c r="AR58" s="391">
        <v>16809.5</v>
      </c>
      <c r="AS58" s="391">
        <v>16816.400000000001</v>
      </c>
      <c r="AT58" s="391">
        <v>16826.2</v>
      </c>
      <c r="AU58" s="391">
        <v>16816.3</v>
      </c>
      <c r="AV58" s="391">
        <v>16819.900000000001</v>
      </c>
      <c r="AW58" s="391">
        <v>16859.599999999999</v>
      </c>
      <c r="AX58" s="391">
        <v>16889.2</v>
      </c>
      <c r="AY58" s="391">
        <v>16914.2</v>
      </c>
      <c r="AZ58" s="391">
        <v>16897.400000000001</v>
      </c>
      <c r="BA58" s="391">
        <v>16924.3</v>
      </c>
      <c r="BB58" s="391">
        <v>16910.400000000001</v>
      </c>
      <c r="BC58" s="391">
        <v>16967.2</v>
      </c>
      <c r="BD58" s="703">
        <v>16984.400000000001</v>
      </c>
      <c r="BE58" s="703">
        <v>17039.547208</v>
      </c>
      <c r="BF58" s="703">
        <v>17077.732810000001</v>
      </c>
      <c r="BG58" s="403">
        <v>17113.169999999998</v>
      </c>
      <c r="BH58" s="403">
        <v>17134.93</v>
      </c>
      <c r="BI58" s="403">
        <v>17173.04</v>
      </c>
      <c r="BJ58" s="403">
        <v>17216.599999999999</v>
      </c>
      <c r="BK58" s="403">
        <v>17274.240000000002</v>
      </c>
      <c r="BL58" s="403">
        <v>17322.18</v>
      </c>
      <c r="BM58" s="403">
        <v>17369.060000000001</v>
      </c>
      <c r="BN58" s="403">
        <v>17413.990000000002</v>
      </c>
      <c r="BO58" s="403">
        <v>17459.439999999999</v>
      </c>
      <c r="BP58" s="403">
        <v>17504.509999999998</v>
      </c>
      <c r="BQ58" s="403">
        <v>17547.86</v>
      </c>
      <c r="BR58" s="403">
        <v>17593.18</v>
      </c>
      <c r="BS58" s="403">
        <v>17639.12</v>
      </c>
      <c r="BT58" s="403">
        <v>17683.78</v>
      </c>
      <c r="BU58" s="403">
        <v>17732.419999999998</v>
      </c>
      <c r="BV58" s="403">
        <v>17783.12</v>
      </c>
    </row>
    <row r="59" spans="1:74" ht="11.1" customHeight="1" x14ac:dyDescent="0.2">
      <c r="A59" s="17" t="s">
        <v>18</v>
      </c>
      <c r="B59" s="413" t="s">
        <v>5</v>
      </c>
      <c r="C59" s="387">
        <v>2.2629776089</v>
      </c>
      <c r="D59" s="387">
        <v>2.3422079633999999</v>
      </c>
      <c r="E59" s="387">
        <v>0.81829801719999995</v>
      </c>
      <c r="F59" s="387">
        <v>16.076627760000001</v>
      </c>
      <c r="G59" s="387">
        <v>10.212892085</v>
      </c>
      <c r="H59" s="387">
        <v>9.5752071219000001</v>
      </c>
      <c r="I59" s="387">
        <v>10.455681402</v>
      </c>
      <c r="J59" s="387">
        <v>5.5685092085000001</v>
      </c>
      <c r="K59" s="387">
        <v>5.8414535443000002</v>
      </c>
      <c r="L59" s="387">
        <v>5.3683333226999999</v>
      </c>
      <c r="M59" s="387">
        <v>3.7387027670999999</v>
      </c>
      <c r="N59" s="387">
        <v>4.5987197796999997</v>
      </c>
      <c r="O59" s="387">
        <v>14.223624034</v>
      </c>
      <c r="P59" s="387">
        <v>4.3152406080999999</v>
      </c>
      <c r="Q59" s="387">
        <v>30.110917860000001</v>
      </c>
      <c r="R59" s="387">
        <v>-3.9045071642</v>
      </c>
      <c r="S59" s="387">
        <v>-1.6691416344000001</v>
      </c>
      <c r="T59" s="387">
        <v>-1.7534487819</v>
      </c>
      <c r="U59" s="387">
        <v>-2.0769839238999999</v>
      </c>
      <c r="V59" s="387">
        <v>1.6089992618</v>
      </c>
      <c r="W59" s="387">
        <v>-0.26252566550000001</v>
      </c>
      <c r="X59" s="387">
        <v>-8.7550341446000005E-2</v>
      </c>
      <c r="Y59" s="387">
        <v>0.80461385254999995</v>
      </c>
      <c r="Z59" s="387">
        <v>7.5581643412999999E-2</v>
      </c>
      <c r="AA59" s="387">
        <v>-11.191618849999999</v>
      </c>
      <c r="AB59" s="387">
        <v>-3.0846316449</v>
      </c>
      <c r="AC59" s="387">
        <v>-21.517828288</v>
      </c>
      <c r="AD59" s="387">
        <v>-7.3571024334999997</v>
      </c>
      <c r="AE59" s="387">
        <v>-4.7321200301999999</v>
      </c>
      <c r="AF59" s="387">
        <v>-4.6181055549999996</v>
      </c>
      <c r="AG59" s="387">
        <v>-4.3169142496999999</v>
      </c>
      <c r="AH59" s="387">
        <v>-3.7536401913000002</v>
      </c>
      <c r="AI59" s="387">
        <v>-2.2904680547999998</v>
      </c>
      <c r="AJ59" s="387">
        <v>-1.9574072060000001</v>
      </c>
      <c r="AK59" s="387">
        <v>-1.6375956072</v>
      </c>
      <c r="AL59" s="387">
        <v>-0.93431190424999999</v>
      </c>
      <c r="AM59" s="387">
        <v>3.2405104223999999</v>
      </c>
      <c r="AN59" s="387">
        <v>3.5009662765999998</v>
      </c>
      <c r="AO59" s="387">
        <v>4.3804318665000004</v>
      </c>
      <c r="AP59" s="387">
        <v>4.4961539899999998</v>
      </c>
      <c r="AQ59" s="387">
        <v>4.9634280294000002</v>
      </c>
      <c r="AR59" s="387">
        <v>5.3002493202999998</v>
      </c>
      <c r="AS59" s="387">
        <v>4.3893899796999998</v>
      </c>
      <c r="AT59" s="387">
        <v>4.1135050180999997</v>
      </c>
      <c r="AU59" s="387">
        <v>3.9011671372999999</v>
      </c>
      <c r="AV59" s="387">
        <v>3.6761487965000001</v>
      </c>
      <c r="AW59" s="387">
        <v>3.8817962241999999</v>
      </c>
      <c r="AX59" s="387">
        <v>3.8370498797999999</v>
      </c>
      <c r="AY59" s="387">
        <v>1.8811099934</v>
      </c>
      <c r="AZ59" s="387">
        <v>1.4487184875000001</v>
      </c>
      <c r="BA59" s="387">
        <v>1.1601774037000001</v>
      </c>
      <c r="BB59" s="387">
        <v>0.87390165772999995</v>
      </c>
      <c r="BC59" s="387">
        <v>0.88414543508999999</v>
      </c>
      <c r="BD59" s="699">
        <v>1.0404830601999999</v>
      </c>
      <c r="BE59" s="699">
        <v>1.3269618201</v>
      </c>
      <c r="BF59" s="699">
        <v>1.4948877914000001</v>
      </c>
      <c r="BG59" s="399">
        <v>1.765344</v>
      </c>
      <c r="BH59" s="399">
        <v>1.872938</v>
      </c>
      <c r="BI59" s="399">
        <v>1.859137</v>
      </c>
      <c r="BJ59" s="399">
        <v>1.9384950000000001</v>
      </c>
      <c r="BK59" s="399">
        <v>2.1286239999999998</v>
      </c>
      <c r="BL59" s="399">
        <v>2.5138560000000001</v>
      </c>
      <c r="BM59" s="399">
        <v>2.6279349999999999</v>
      </c>
      <c r="BN59" s="399">
        <v>2.9780009999999999</v>
      </c>
      <c r="BO59" s="399">
        <v>2.901138</v>
      </c>
      <c r="BP59" s="399">
        <v>3.0622919999999998</v>
      </c>
      <c r="BQ59" s="399">
        <v>2.9831249999999998</v>
      </c>
      <c r="BR59" s="399">
        <v>3.0182180000000001</v>
      </c>
      <c r="BS59" s="399">
        <v>3.0733990000000002</v>
      </c>
      <c r="BT59" s="399">
        <v>3.2031160000000001</v>
      </c>
      <c r="BU59" s="399">
        <v>3.2572779999999999</v>
      </c>
      <c r="BV59" s="399">
        <v>3.2905739999999999</v>
      </c>
    </row>
    <row r="60" spans="1:74" ht="11.1" customHeight="1" x14ac:dyDescent="0.2">
      <c r="A60" s="13"/>
      <c r="B60" s="414"/>
      <c r="C60" s="386"/>
      <c r="D60" s="386"/>
      <c r="E60" s="386"/>
      <c r="F60" s="386"/>
      <c r="G60" s="386"/>
      <c r="H60" s="386"/>
      <c r="I60" s="386"/>
      <c r="J60" s="386"/>
      <c r="K60" s="386"/>
      <c r="L60" s="386"/>
      <c r="M60" s="386"/>
      <c r="N60" s="386"/>
      <c r="O60" s="386"/>
      <c r="P60" s="386"/>
      <c r="Q60" s="386"/>
      <c r="R60" s="386"/>
      <c r="S60" s="386"/>
      <c r="T60" s="386"/>
      <c r="U60" s="386"/>
      <c r="V60" s="386"/>
      <c r="W60" s="386"/>
      <c r="X60" s="386"/>
      <c r="Y60" s="386"/>
      <c r="Z60" s="386"/>
      <c r="AA60" s="386"/>
      <c r="AB60" s="386"/>
      <c r="AC60" s="386"/>
      <c r="AD60" s="386"/>
      <c r="AE60" s="386"/>
      <c r="AF60" s="386"/>
      <c r="AG60" s="386"/>
      <c r="AH60" s="386"/>
      <c r="AI60" s="386"/>
      <c r="AJ60" s="386"/>
      <c r="AK60" s="386"/>
      <c r="AL60" s="386"/>
      <c r="AM60" s="386"/>
      <c r="AN60" s="386"/>
      <c r="AO60" s="386"/>
      <c r="AP60" s="386"/>
      <c r="AQ60" s="386"/>
      <c r="AR60" s="386"/>
      <c r="AS60" s="386"/>
      <c r="AT60" s="386"/>
      <c r="AU60" s="386"/>
      <c r="AV60" s="386"/>
      <c r="AW60" s="386"/>
      <c r="AX60" s="386"/>
      <c r="AY60" s="386"/>
      <c r="AZ60" s="386"/>
      <c r="BA60" s="386"/>
      <c r="BB60" s="386"/>
      <c r="BC60" s="386"/>
      <c r="BD60" s="698"/>
      <c r="BE60" s="698"/>
      <c r="BF60" s="698"/>
      <c r="BG60" s="398"/>
      <c r="BH60" s="398"/>
      <c r="BI60" s="398"/>
      <c r="BJ60" s="398"/>
      <c r="BK60" s="398"/>
      <c r="BL60" s="398"/>
      <c r="BM60" s="398"/>
      <c r="BN60" s="398"/>
      <c r="BO60" s="398"/>
      <c r="BP60" s="398"/>
      <c r="BQ60" s="398"/>
      <c r="BR60" s="398"/>
      <c r="BS60" s="398"/>
      <c r="BT60" s="398"/>
      <c r="BU60" s="398"/>
      <c r="BV60" s="398"/>
    </row>
    <row r="61" spans="1:74" ht="11.1" customHeight="1" x14ac:dyDescent="0.2">
      <c r="A61" s="17"/>
      <c r="B61" s="411" t="s">
        <v>480</v>
      </c>
      <c r="C61" s="386"/>
      <c r="D61" s="386"/>
      <c r="E61" s="386"/>
      <c r="F61" s="386"/>
      <c r="G61" s="386"/>
      <c r="H61" s="386"/>
      <c r="I61" s="386"/>
      <c r="J61" s="386"/>
      <c r="K61" s="386"/>
      <c r="L61" s="386"/>
      <c r="M61" s="386"/>
      <c r="N61" s="386"/>
      <c r="O61" s="386"/>
      <c r="P61" s="386"/>
      <c r="Q61" s="386"/>
      <c r="R61" s="386"/>
      <c r="S61" s="386"/>
      <c r="T61" s="386"/>
      <c r="U61" s="386"/>
      <c r="V61" s="386"/>
      <c r="W61" s="386"/>
      <c r="X61" s="386"/>
      <c r="Y61" s="386"/>
      <c r="Z61" s="386"/>
      <c r="AA61" s="386"/>
      <c r="AB61" s="386"/>
      <c r="AC61" s="386"/>
      <c r="AD61" s="386"/>
      <c r="AE61" s="386"/>
      <c r="AF61" s="386"/>
      <c r="AG61" s="386"/>
      <c r="AH61" s="386"/>
      <c r="AI61" s="386"/>
      <c r="AJ61" s="386"/>
      <c r="AK61" s="386"/>
      <c r="AL61" s="386"/>
      <c r="AM61" s="386"/>
      <c r="AN61" s="386"/>
      <c r="AO61" s="386"/>
      <c r="AP61" s="386"/>
      <c r="AQ61" s="386"/>
      <c r="AR61" s="386"/>
      <c r="AS61" s="386"/>
      <c r="AT61" s="386"/>
      <c r="AU61" s="386"/>
      <c r="AV61" s="386"/>
      <c r="AW61" s="386"/>
      <c r="AX61" s="386"/>
      <c r="AY61" s="386"/>
      <c r="AZ61" s="386"/>
      <c r="BA61" s="386"/>
      <c r="BB61" s="386"/>
      <c r="BC61" s="386"/>
      <c r="BD61" s="698"/>
      <c r="BE61" s="698"/>
      <c r="BF61" s="698"/>
      <c r="BG61" s="398"/>
      <c r="BH61" s="398"/>
      <c r="BI61" s="398"/>
      <c r="BJ61" s="398"/>
      <c r="BK61" s="398"/>
      <c r="BL61" s="398"/>
      <c r="BM61" s="398"/>
      <c r="BN61" s="398"/>
      <c r="BO61" s="398"/>
      <c r="BP61" s="398"/>
      <c r="BQ61" s="398"/>
      <c r="BR61" s="398"/>
      <c r="BS61" s="398"/>
      <c r="BT61" s="398"/>
      <c r="BU61" s="398"/>
      <c r="BV61" s="398"/>
    </row>
    <row r="62" spans="1:74" ht="11.1" customHeight="1" x14ac:dyDescent="0.2">
      <c r="A62" s="17" t="s">
        <v>287</v>
      </c>
      <c r="B62" s="412" t="s">
        <v>775</v>
      </c>
      <c r="C62" s="387">
        <v>98.8309</v>
      </c>
      <c r="D62" s="387">
        <v>99.060299999999998</v>
      </c>
      <c r="E62" s="387">
        <v>94.546199999999999</v>
      </c>
      <c r="F62" s="387">
        <v>79.956400000000002</v>
      </c>
      <c r="G62" s="387">
        <v>83.507199999999997</v>
      </c>
      <c r="H62" s="387">
        <v>90.079899999999995</v>
      </c>
      <c r="I62" s="387">
        <v>93.260599999999997</v>
      </c>
      <c r="J62" s="387">
        <v>94.581500000000005</v>
      </c>
      <c r="K62" s="387">
        <v>94.522800000000004</v>
      </c>
      <c r="L62" s="387">
        <v>95.3386</v>
      </c>
      <c r="M62" s="387">
        <v>95.941900000000004</v>
      </c>
      <c r="N62" s="387">
        <v>96.667400000000001</v>
      </c>
      <c r="O62" s="387">
        <v>97.611800000000002</v>
      </c>
      <c r="P62" s="387">
        <v>93.566100000000006</v>
      </c>
      <c r="Q62" s="387">
        <v>96.533900000000003</v>
      </c>
      <c r="R62" s="387">
        <v>96.602999999999994</v>
      </c>
      <c r="S62" s="387">
        <v>97.702799999999996</v>
      </c>
      <c r="T62" s="387">
        <v>97.798000000000002</v>
      </c>
      <c r="U62" s="387">
        <v>98.621499999999997</v>
      </c>
      <c r="V62" s="387">
        <v>98.265199999999993</v>
      </c>
      <c r="W62" s="387">
        <v>97.309600000000003</v>
      </c>
      <c r="X62" s="387">
        <v>98.706400000000002</v>
      </c>
      <c r="Y62" s="387">
        <v>99.630300000000005</v>
      </c>
      <c r="Z62" s="387">
        <v>99.7196</v>
      </c>
      <c r="AA62" s="387">
        <v>99.090100000000007</v>
      </c>
      <c r="AB62" s="387">
        <v>99.997399999999999</v>
      </c>
      <c r="AC62" s="387">
        <v>100.925</v>
      </c>
      <c r="AD62" s="387">
        <v>100.9186</v>
      </c>
      <c r="AE62" s="387">
        <v>100.7136</v>
      </c>
      <c r="AF62" s="387">
        <v>100.3815</v>
      </c>
      <c r="AG62" s="387">
        <v>100.5031</v>
      </c>
      <c r="AH62" s="387">
        <v>100.744</v>
      </c>
      <c r="AI62" s="387">
        <v>100.94329999999999</v>
      </c>
      <c r="AJ62" s="387">
        <v>101.0181</v>
      </c>
      <c r="AK62" s="387">
        <v>100.3051</v>
      </c>
      <c r="AL62" s="387">
        <v>98.441000000000003</v>
      </c>
      <c r="AM62" s="387">
        <v>100.2508</v>
      </c>
      <c r="AN62" s="387">
        <v>100.2323</v>
      </c>
      <c r="AO62" s="387">
        <v>99.640799999999999</v>
      </c>
      <c r="AP62" s="387">
        <v>100.3856</v>
      </c>
      <c r="AQ62" s="387">
        <v>100.28870000000001</v>
      </c>
      <c r="AR62" s="387">
        <v>99.649900000000002</v>
      </c>
      <c r="AS62" s="387">
        <v>99.936700000000002</v>
      </c>
      <c r="AT62" s="387">
        <v>99.9923</v>
      </c>
      <c r="AU62" s="387">
        <v>100.1002</v>
      </c>
      <c r="AV62" s="387">
        <v>99.316599999999994</v>
      </c>
      <c r="AW62" s="387">
        <v>99.869399999999999</v>
      </c>
      <c r="AX62" s="387">
        <v>99.825100000000006</v>
      </c>
      <c r="AY62" s="387">
        <v>98.448899999999995</v>
      </c>
      <c r="AZ62" s="387">
        <v>99.8476</v>
      </c>
      <c r="BA62" s="387">
        <v>100.0287</v>
      </c>
      <c r="BB62" s="387">
        <v>99.495099999999994</v>
      </c>
      <c r="BC62" s="387">
        <v>100.3343</v>
      </c>
      <c r="BD62" s="699">
        <v>100.29640000000001</v>
      </c>
      <c r="BE62" s="699">
        <v>100.03149999999999</v>
      </c>
      <c r="BF62" s="699">
        <v>100.2465</v>
      </c>
      <c r="BG62" s="399">
        <v>100.31619999999999</v>
      </c>
      <c r="BH62" s="399">
        <v>100.3973</v>
      </c>
      <c r="BI62" s="399">
        <v>100.4603</v>
      </c>
      <c r="BJ62" s="399">
        <v>100.5159</v>
      </c>
      <c r="BK62" s="399">
        <v>100.4833</v>
      </c>
      <c r="BL62" s="399">
        <v>100.58499999999999</v>
      </c>
      <c r="BM62" s="399">
        <v>100.73990000000001</v>
      </c>
      <c r="BN62" s="399">
        <v>101.0543</v>
      </c>
      <c r="BO62" s="399">
        <v>101.2364</v>
      </c>
      <c r="BP62" s="399">
        <v>101.3922</v>
      </c>
      <c r="BQ62" s="399">
        <v>101.45820000000001</v>
      </c>
      <c r="BR62" s="399">
        <v>101.60939999999999</v>
      </c>
      <c r="BS62" s="399">
        <v>101.782</v>
      </c>
      <c r="BT62" s="399">
        <v>102.0111</v>
      </c>
      <c r="BU62" s="399">
        <v>102.2004</v>
      </c>
      <c r="BV62" s="399">
        <v>102.38500000000001</v>
      </c>
    </row>
    <row r="63" spans="1:74" ht="11.1" customHeight="1" x14ac:dyDescent="0.2">
      <c r="A63" s="17" t="s">
        <v>19</v>
      </c>
      <c r="B63" s="413" t="s">
        <v>5</v>
      </c>
      <c r="C63" s="387">
        <v>-1.8938104224000001</v>
      </c>
      <c r="D63" s="387">
        <v>-1.1318995871999999</v>
      </c>
      <c r="E63" s="387">
        <v>-5.4423585254000004</v>
      </c>
      <c r="F63" s="387">
        <v>-19.493661199999998</v>
      </c>
      <c r="G63" s="387">
        <v>-15.978927118</v>
      </c>
      <c r="H63" s="387">
        <v>-9.7558556572999997</v>
      </c>
      <c r="I63" s="387">
        <v>-5.8870187286000002</v>
      </c>
      <c r="J63" s="387">
        <v>-5.2304772669000004</v>
      </c>
      <c r="K63" s="387">
        <v>-4.5700428271</v>
      </c>
      <c r="L63" s="387">
        <v>-2.9097956227999999</v>
      </c>
      <c r="M63" s="387">
        <v>-3.1759359525000002</v>
      </c>
      <c r="N63" s="387">
        <v>-2.5296391675000001</v>
      </c>
      <c r="O63" s="387">
        <v>-1.2335210951</v>
      </c>
      <c r="P63" s="387">
        <v>-5.5463187573999999</v>
      </c>
      <c r="Q63" s="387">
        <v>2.1023584237000001</v>
      </c>
      <c r="R63" s="387">
        <v>20.81959668</v>
      </c>
      <c r="S63" s="387">
        <v>16.999252759000001</v>
      </c>
      <c r="T63" s="387">
        <v>8.5680601332999995</v>
      </c>
      <c r="U63" s="387">
        <v>5.7483009974000003</v>
      </c>
      <c r="V63" s="387">
        <v>3.8947362856000001</v>
      </c>
      <c r="W63" s="387">
        <v>2.9482833771000001</v>
      </c>
      <c r="X63" s="387">
        <v>3.5324621926000002</v>
      </c>
      <c r="Y63" s="387">
        <v>3.8444100023000001</v>
      </c>
      <c r="Z63" s="387">
        <v>3.1574243229999999</v>
      </c>
      <c r="AA63" s="387">
        <v>1.5144685376</v>
      </c>
      <c r="AB63" s="387">
        <v>6.8735364624999997</v>
      </c>
      <c r="AC63" s="387">
        <v>4.5487647344999997</v>
      </c>
      <c r="AD63" s="387">
        <v>4.4673560861999997</v>
      </c>
      <c r="AE63" s="387">
        <v>3.0815902922</v>
      </c>
      <c r="AF63" s="387">
        <v>2.6416695637999998</v>
      </c>
      <c r="AG63" s="387">
        <v>1.9079004071000001</v>
      </c>
      <c r="AH63" s="387">
        <v>2.5225613950999999</v>
      </c>
      <c r="AI63" s="387">
        <v>3.7341639467999999</v>
      </c>
      <c r="AJ63" s="387">
        <v>2.3419960610000001</v>
      </c>
      <c r="AK63" s="387">
        <v>0.67730399285999998</v>
      </c>
      <c r="AL63" s="387">
        <v>-1.2821952755999999</v>
      </c>
      <c r="AM63" s="387">
        <v>1.1713581881999999</v>
      </c>
      <c r="AN63" s="387">
        <v>0.23490610755999999</v>
      </c>
      <c r="AO63" s="387">
        <v>-1.2724300223</v>
      </c>
      <c r="AP63" s="387">
        <v>-0.52814842853999999</v>
      </c>
      <c r="AQ63" s="387">
        <v>-0.42188939726000002</v>
      </c>
      <c r="AR63" s="387">
        <v>-0.72881955340000004</v>
      </c>
      <c r="AS63" s="387">
        <v>-0.56356470595999997</v>
      </c>
      <c r="AT63" s="387">
        <v>-0.74614865400999997</v>
      </c>
      <c r="AU63" s="387">
        <v>-0.83522135693999999</v>
      </c>
      <c r="AV63" s="387">
        <v>-1.6843516162000001</v>
      </c>
      <c r="AW63" s="387">
        <v>-0.43437472271999999</v>
      </c>
      <c r="AX63" s="387">
        <v>1.4060198495</v>
      </c>
      <c r="AY63" s="387">
        <v>-1.7973921405</v>
      </c>
      <c r="AZ63" s="387">
        <v>-0.38380841306000002</v>
      </c>
      <c r="BA63" s="387">
        <v>0.38929835970999999</v>
      </c>
      <c r="BB63" s="387">
        <v>-0.88707942174999999</v>
      </c>
      <c r="BC63" s="387">
        <v>4.5468731770999998E-2</v>
      </c>
      <c r="BD63" s="699">
        <v>0.64877134848999995</v>
      </c>
      <c r="BE63" s="699">
        <v>9.4860046409000004E-2</v>
      </c>
      <c r="BF63" s="699">
        <v>0.25421957491000002</v>
      </c>
      <c r="BG63" s="399">
        <v>0.21575050000000001</v>
      </c>
      <c r="BH63" s="399">
        <v>1.0881099999999999</v>
      </c>
      <c r="BI63" s="399">
        <v>0.59165789999999996</v>
      </c>
      <c r="BJ63" s="399">
        <v>0.69205110000000003</v>
      </c>
      <c r="BK63" s="399">
        <v>2.0664750000000001</v>
      </c>
      <c r="BL63" s="399">
        <v>0.73848100000000005</v>
      </c>
      <c r="BM63" s="399">
        <v>0.71101820000000004</v>
      </c>
      <c r="BN63" s="399">
        <v>1.5671090000000001</v>
      </c>
      <c r="BO63" s="399">
        <v>0.89906850000000005</v>
      </c>
      <c r="BP63" s="399">
        <v>1.0925910000000001</v>
      </c>
      <c r="BQ63" s="399">
        <v>1.426299</v>
      </c>
      <c r="BR63" s="399">
        <v>1.3595189999999999</v>
      </c>
      <c r="BS63" s="399">
        <v>1.461195</v>
      </c>
      <c r="BT63" s="399">
        <v>1.607429</v>
      </c>
      <c r="BU63" s="399">
        <v>1.732164</v>
      </c>
      <c r="BV63" s="399">
        <v>1.8594539999999999</v>
      </c>
    </row>
    <row r="64" spans="1:74" ht="11.1" customHeight="1" x14ac:dyDescent="0.2">
      <c r="A64" s="13"/>
      <c r="B64" s="15"/>
      <c r="C64" s="386"/>
      <c r="D64" s="386"/>
      <c r="E64" s="386"/>
      <c r="F64" s="386"/>
      <c r="G64" s="386"/>
      <c r="H64" s="386"/>
      <c r="I64" s="386"/>
      <c r="J64" s="386"/>
      <c r="K64" s="386"/>
      <c r="L64" s="386"/>
      <c r="M64" s="386"/>
      <c r="N64" s="386"/>
      <c r="O64" s="386"/>
      <c r="P64" s="386"/>
      <c r="Q64" s="386"/>
      <c r="R64" s="386"/>
      <c r="S64" s="386"/>
      <c r="T64" s="386"/>
      <c r="U64" s="386"/>
      <c r="V64" s="386"/>
      <c r="W64" s="386"/>
      <c r="X64" s="386"/>
      <c r="Y64" s="386"/>
      <c r="Z64" s="386"/>
      <c r="AA64" s="386"/>
      <c r="AB64" s="386"/>
      <c r="AC64" s="386"/>
      <c r="AD64" s="386"/>
      <c r="AE64" s="386"/>
      <c r="AF64" s="386"/>
      <c r="AG64" s="386"/>
      <c r="AH64" s="386"/>
      <c r="AI64" s="386"/>
      <c r="AJ64" s="386"/>
      <c r="AK64" s="386"/>
      <c r="AL64" s="386"/>
      <c r="AM64" s="386"/>
      <c r="AN64" s="386"/>
      <c r="AO64" s="386"/>
      <c r="AP64" s="386"/>
      <c r="AQ64" s="386"/>
      <c r="AR64" s="386"/>
      <c r="AS64" s="386"/>
      <c r="AT64" s="386"/>
      <c r="AU64" s="386"/>
      <c r="AV64" s="386"/>
      <c r="AW64" s="386"/>
      <c r="AX64" s="386"/>
      <c r="AY64" s="386"/>
      <c r="AZ64" s="386"/>
      <c r="BA64" s="386"/>
      <c r="BB64" s="386"/>
      <c r="BC64" s="386"/>
      <c r="BD64" s="698"/>
      <c r="BE64" s="698"/>
      <c r="BF64" s="698"/>
      <c r="BG64" s="398"/>
      <c r="BH64" s="398"/>
      <c r="BI64" s="398"/>
      <c r="BJ64" s="398"/>
      <c r="BK64" s="398"/>
      <c r="BL64" s="398"/>
      <c r="BM64" s="398"/>
      <c r="BN64" s="398"/>
      <c r="BO64" s="398"/>
      <c r="BP64" s="398"/>
      <c r="BQ64" s="398"/>
      <c r="BR64" s="398"/>
      <c r="BS64" s="398"/>
      <c r="BT64" s="398"/>
      <c r="BU64" s="398"/>
      <c r="BV64" s="398"/>
    </row>
    <row r="65" spans="1:74" ht="11.1" customHeight="1" x14ac:dyDescent="0.2">
      <c r="A65" s="13"/>
      <c r="B65" s="14" t="s">
        <v>481</v>
      </c>
      <c r="C65" s="386"/>
      <c r="D65" s="386"/>
      <c r="E65" s="386"/>
      <c r="F65" s="386"/>
      <c r="G65" s="386"/>
      <c r="H65" s="386"/>
      <c r="I65" s="386"/>
      <c r="J65" s="386"/>
      <c r="K65" s="386"/>
      <c r="L65" s="386"/>
      <c r="M65" s="386"/>
      <c r="N65" s="386"/>
      <c r="O65" s="386"/>
      <c r="P65" s="386"/>
      <c r="Q65" s="386"/>
      <c r="R65" s="386"/>
      <c r="S65" s="386"/>
      <c r="T65" s="386"/>
      <c r="U65" s="386"/>
      <c r="V65" s="386"/>
      <c r="W65" s="386"/>
      <c r="X65" s="386"/>
      <c r="Y65" s="386"/>
      <c r="Z65" s="386"/>
      <c r="AA65" s="386"/>
      <c r="AB65" s="386"/>
      <c r="AC65" s="386"/>
      <c r="AD65" s="386"/>
      <c r="AE65" s="386"/>
      <c r="AF65" s="386"/>
      <c r="AG65" s="386"/>
      <c r="AH65" s="386"/>
      <c r="AI65" s="386"/>
      <c r="AJ65" s="386"/>
      <c r="AK65" s="386"/>
      <c r="AL65" s="386"/>
      <c r="AM65" s="386"/>
      <c r="AN65" s="386"/>
      <c r="AO65" s="386"/>
      <c r="AP65" s="386"/>
      <c r="AQ65" s="386"/>
      <c r="AR65" s="386"/>
      <c r="AS65" s="386"/>
      <c r="AT65" s="386"/>
      <c r="AU65" s="386"/>
      <c r="AV65" s="386"/>
      <c r="AW65" s="386"/>
      <c r="AX65" s="386"/>
      <c r="AY65" s="386"/>
      <c r="AZ65" s="386"/>
      <c r="BA65" s="386"/>
      <c r="BB65" s="386"/>
      <c r="BC65" s="386"/>
      <c r="BD65" s="698"/>
      <c r="BE65" s="698"/>
      <c r="BF65" s="698"/>
      <c r="BG65" s="398"/>
      <c r="BH65" s="398"/>
      <c r="BI65" s="398"/>
      <c r="BJ65" s="398"/>
      <c r="BK65" s="398"/>
      <c r="BL65" s="398"/>
      <c r="BM65" s="398"/>
      <c r="BN65" s="398"/>
      <c r="BO65" s="398"/>
      <c r="BP65" s="398"/>
      <c r="BQ65" s="398"/>
      <c r="BR65" s="398"/>
      <c r="BS65" s="398"/>
      <c r="BT65" s="398"/>
      <c r="BU65" s="398"/>
      <c r="BV65" s="398"/>
    </row>
    <row r="66" spans="1:74" ht="11.1" customHeight="1" x14ac:dyDescent="0.2">
      <c r="A66" s="13"/>
      <c r="B66" s="15"/>
      <c r="C66" s="386"/>
      <c r="D66" s="386"/>
      <c r="E66" s="386"/>
      <c r="F66" s="386"/>
      <c r="G66" s="386"/>
      <c r="H66" s="386"/>
      <c r="I66" s="386"/>
      <c r="J66" s="386"/>
      <c r="K66" s="386"/>
      <c r="L66" s="386"/>
      <c r="M66" s="386"/>
      <c r="N66" s="386"/>
      <c r="O66" s="386"/>
      <c r="P66" s="386"/>
      <c r="Q66" s="386"/>
      <c r="R66" s="386"/>
      <c r="S66" s="386"/>
      <c r="T66" s="386"/>
      <c r="U66" s="386"/>
      <c r="V66" s="386"/>
      <c r="W66" s="386"/>
      <c r="X66" s="386"/>
      <c r="Y66" s="386"/>
      <c r="Z66" s="386"/>
      <c r="AA66" s="386"/>
      <c r="AB66" s="386"/>
      <c r="AC66" s="386"/>
      <c r="AD66" s="386"/>
      <c r="AE66" s="386"/>
      <c r="AF66" s="386"/>
      <c r="AG66" s="386"/>
      <c r="AH66" s="386"/>
      <c r="AI66" s="386"/>
      <c r="AJ66" s="386"/>
      <c r="AK66" s="386"/>
      <c r="AL66" s="386"/>
      <c r="AM66" s="386"/>
      <c r="AN66" s="386"/>
      <c r="AO66" s="386"/>
      <c r="AP66" s="386"/>
      <c r="AQ66" s="386"/>
      <c r="AR66" s="386"/>
      <c r="AS66" s="386"/>
      <c r="AT66" s="386"/>
      <c r="AU66" s="386"/>
      <c r="AV66" s="386"/>
      <c r="AW66" s="386"/>
      <c r="AX66" s="386"/>
      <c r="AY66" s="386"/>
      <c r="AZ66" s="386"/>
      <c r="BA66" s="386"/>
      <c r="BB66" s="386"/>
      <c r="BC66" s="386"/>
      <c r="BD66" s="698"/>
      <c r="BE66" s="698"/>
      <c r="BF66" s="698"/>
      <c r="BG66" s="398"/>
      <c r="BH66" s="398"/>
      <c r="BI66" s="398"/>
      <c r="BJ66" s="398"/>
      <c r="BK66" s="398"/>
      <c r="BL66" s="398"/>
      <c r="BM66" s="398"/>
      <c r="BN66" s="398"/>
      <c r="BO66" s="398"/>
      <c r="BP66" s="398"/>
      <c r="BQ66" s="398"/>
      <c r="BR66" s="398"/>
      <c r="BS66" s="398"/>
      <c r="BT66" s="398"/>
      <c r="BU66" s="398"/>
      <c r="BV66" s="398"/>
    </row>
    <row r="67" spans="1:74" ht="11.1" customHeight="1" x14ac:dyDescent="0.2">
      <c r="A67" s="17" t="s">
        <v>288</v>
      </c>
      <c r="B67" s="413" t="s">
        <v>482</v>
      </c>
      <c r="C67" s="391">
        <v>741.10472246999996</v>
      </c>
      <c r="D67" s="391">
        <v>653.30994587999999</v>
      </c>
      <c r="E67" s="391">
        <v>485.19837997000002</v>
      </c>
      <c r="F67" s="391">
        <v>359.71419698</v>
      </c>
      <c r="G67" s="391">
        <v>156.93759251</v>
      </c>
      <c r="H67" s="391">
        <v>25.445363844999999</v>
      </c>
      <c r="I67" s="391">
        <v>4.6573538821999998</v>
      </c>
      <c r="J67" s="391">
        <v>7.2236088473000004</v>
      </c>
      <c r="K67" s="391">
        <v>58.244175189000003</v>
      </c>
      <c r="L67" s="391">
        <v>248.19324584</v>
      </c>
      <c r="M67" s="391">
        <v>422.77161490999998</v>
      </c>
      <c r="N67" s="391">
        <v>751.45291795000003</v>
      </c>
      <c r="O67" s="391">
        <v>804.64799478999998</v>
      </c>
      <c r="P67" s="391">
        <v>793.98244457999999</v>
      </c>
      <c r="Q67" s="391">
        <v>508.32085900999999</v>
      </c>
      <c r="R67" s="391">
        <v>308.25292347999999</v>
      </c>
      <c r="S67" s="391">
        <v>151.07068433000001</v>
      </c>
      <c r="T67" s="391">
        <v>12.330113461</v>
      </c>
      <c r="U67" s="391">
        <v>4.5616309511999997</v>
      </c>
      <c r="V67" s="391">
        <v>5.9720163247000002</v>
      </c>
      <c r="W67" s="391">
        <v>40.066163111000002</v>
      </c>
      <c r="X67" s="391">
        <v>179.99051281000001</v>
      </c>
      <c r="Y67" s="391">
        <v>509.39802329000003</v>
      </c>
      <c r="Z67" s="391">
        <v>615.69717188000004</v>
      </c>
      <c r="AA67" s="391">
        <v>914.31612460999997</v>
      </c>
      <c r="AB67" s="391">
        <v>712.07821869999998</v>
      </c>
      <c r="AC67" s="391">
        <v>524.73971004999999</v>
      </c>
      <c r="AD67" s="391">
        <v>341.71330318000003</v>
      </c>
      <c r="AE67" s="391">
        <v>122.31098531000001</v>
      </c>
      <c r="AF67" s="391">
        <v>25.919205014999999</v>
      </c>
      <c r="AG67" s="391">
        <v>3.6341984293</v>
      </c>
      <c r="AH67" s="391">
        <v>5.8200687941</v>
      </c>
      <c r="AI67" s="391">
        <v>44.461342389999999</v>
      </c>
      <c r="AJ67" s="391">
        <v>257.62061211999998</v>
      </c>
      <c r="AK67" s="391">
        <v>511.37259153000002</v>
      </c>
      <c r="AL67" s="391">
        <v>781.20562273999997</v>
      </c>
      <c r="AM67" s="391">
        <v>715.23375395999994</v>
      </c>
      <c r="AN67" s="391">
        <v>621.00019397999995</v>
      </c>
      <c r="AO67" s="391">
        <v>586.13161427</v>
      </c>
      <c r="AP67" s="391">
        <v>296.84373728999998</v>
      </c>
      <c r="AQ67" s="391">
        <v>144.89089078000001</v>
      </c>
      <c r="AR67" s="391">
        <v>42.785871036000003</v>
      </c>
      <c r="AS67" s="391">
        <v>4.8533721611000002</v>
      </c>
      <c r="AT67" s="391">
        <v>9.8052067673999996</v>
      </c>
      <c r="AU67" s="391">
        <v>46.180247096000002</v>
      </c>
      <c r="AV67" s="391">
        <v>206.47005562000001</v>
      </c>
      <c r="AW67" s="391">
        <v>504.37625181999999</v>
      </c>
      <c r="AX67" s="391">
        <v>624.38346144000002</v>
      </c>
      <c r="AY67" s="391">
        <v>841.22422635999999</v>
      </c>
      <c r="AZ67" s="391">
        <v>575.41798851999999</v>
      </c>
      <c r="BA67" s="391">
        <v>489.52199509000002</v>
      </c>
      <c r="BB67" s="391">
        <v>280.54500297999999</v>
      </c>
      <c r="BC67" s="391">
        <v>112.86286615</v>
      </c>
      <c r="BD67" s="703">
        <v>19.564735029000001</v>
      </c>
      <c r="BE67" s="703">
        <v>3.8148152443000001</v>
      </c>
      <c r="BF67" s="703">
        <v>11.716461733999999</v>
      </c>
      <c r="BG67" s="403">
        <v>47.032251428999999</v>
      </c>
      <c r="BH67" s="403">
        <v>239.99914131</v>
      </c>
      <c r="BI67" s="403">
        <v>485.78866319999997</v>
      </c>
      <c r="BJ67" s="403">
        <v>724.18281163999995</v>
      </c>
      <c r="BK67" s="403">
        <v>802.56433245000005</v>
      </c>
      <c r="BL67" s="403">
        <v>653.26015454000003</v>
      </c>
      <c r="BM67" s="403">
        <v>532.63795863999997</v>
      </c>
      <c r="BN67" s="403">
        <v>301.58816174999998</v>
      </c>
      <c r="BO67" s="403">
        <v>136.00182931000001</v>
      </c>
      <c r="BP67" s="403">
        <v>31.21405013</v>
      </c>
      <c r="BQ67" s="403">
        <v>7.3001380483</v>
      </c>
      <c r="BR67" s="403">
        <v>11.202278826000001</v>
      </c>
      <c r="BS67" s="403">
        <v>55.633375092000001</v>
      </c>
      <c r="BT67" s="403">
        <v>238.80845228000001</v>
      </c>
      <c r="BU67" s="403">
        <v>483.51468353000001</v>
      </c>
      <c r="BV67" s="403">
        <v>720.87491465999994</v>
      </c>
    </row>
    <row r="68" spans="1:74" ht="11.1" customHeight="1" x14ac:dyDescent="0.2">
      <c r="A68" s="17" t="s">
        <v>291</v>
      </c>
      <c r="B68" s="415" t="s">
        <v>0</v>
      </c>
      <c r="C68" s="393">
        <v>15.073799633</v>
      </c>
      <c r="D68" s="393">
        <v>12.443627654</v>
      </c>
      <c r="E68" s="393">
        <v>42.433849719999998</v>
      </c>
      <c r="F68" s="393">
        <v>42.247960358</v>
      </c>
      <c r="G68" s="393">
        <v>105.19647826000001</v>
      </c>
      <c r="H68" s="393">
        <v>246.35853304</v>
      </c>
      <c r="I68" s="393">
        <v>397.52542253000001</v>
      </c>
      <c r="J68" s="393">
        <v>356.43913150999998</v>
      </c>
      <c r="K68" s="393">
        <v>180.56911615999999</v>
      </c>
      <c r="L68" s="393">
        <v>82.093850463999999</v>
      </c>
      <c r="M68" s="393">
        <v>31.718110458999998</v>
      </c>
      <c r="N68" s="393">
        <v>6.8870058472000002</v>
      </c>
      <c r="O68" s="393">
        <v>9.7552369871</v>
      </c>
      <c r="P68" s="393">
        <v>12.057174921</v>
      </c>
      <c r="Q68" s="393">
        <v>28.021786050999999</v>
      </c>
      <c r="R68" s="393">
        <v>36.153455842</v>
      </c>
      <c r="S68" s="393">
        <v>100.4702963</v>
      </c>
      <c r="T68" s="393">
        <v>273.91394320000001</v>
      </c>
      <c r="U68" s="393">
        <v>346.84906525999997</v>
      </c>
      <c r="V68" s="393">
        <v>357.33680164999998</v>
      </c>
      <c r="W68" s="393">
        <v>199.99507007</v>
      </c>
      <c r="X68" s="393">
        <v>84.077635663999999</v>
      </c>
      <c r="Y68" s="393">
        <v>17.997552690999999</v>
      </c>
      <c r="Z68" s="393">
        <v>25.538035780000001</v>
      </c>
      <c r="AA68" s="393">
        <v>8.4242525510000004</v>
      </c>
      <c r="AB68" s="393">
        <v>11.260588297</v>
      </c>
      <c r="AC68" s="393">
        <v>26.890371204000001</v>
      </c>
      <c r="AD68" s="393">
        <v>48.755679065000002</v>
      </c>
      <c r="AE68" s="393">
        <v>147.2827825</v>
      </c>
      <c r="AF68" s="393">
        <v>269.80127011000002</v>
      </c>
      <c r="AG68" s="393">
        <v>393.73474308999999</v>
      </c>
      <c r="AH68" s="393">
        <v>358.79913636999999</v>
      </c>
      <c r="AI68" s="393">
        <v>201.85759207999999</v>
      </c>
      <c r="AJ68" s="393">
        <v>55.078439846000002</v>
      </c>
      <c r="AK68" s="393">
        <v>23.187775995999999</v>
      </c>
      <c r="AL68" s="393">
        <v>10.816905758000001</v>
      </c>
      <c r="AM68" s="393">
        <v>16.656108662000001</v>
      </c>
      <c r="AN68" s="393">
        <v>19.759534973000001</v>
      </c>
      <c r="AO68" s="393">
        <v>31.387612098999998</v>
      </c>
      <c r="AP68" s="393">
        <v>43.556051472999997</v>
      </c>
      <c r="AQ68" s="393">
        <v>108.90605669999999</v>
      </c>
      <c r="AR68" s="393">
        <v>209.74513909000001</v>
      </c>
      <c r="AS68" s="393">
        <v>390.46965939</v>
      </c>
      <c r="AT68" s="393">
        <v>349.24604256999999</v>
      </c>
      <c r="AU68" s="393">
        <v>202.16609468999999</v>
      </c>
      <c r="AV68" s="393">
        <v>72.600017109000007</v>
      </c>
      <c r="AW68" s="393">
        <v>20.400517706999999</v>
      </c>
      <c r="AX68" s="393">
        <v>11.074922326999999</v>
      </c>
      <c r="AY68" s="393">
        <v>9.2997397847999999</v>
      </c>
      <c r="AZ68" s="393">
        <v>12.657680954</v>
      </c>
      <c r="BA68" s="393">
        <v>31.219822183000002</v>
      </c>
      <c r="BB68" s="393">
        <v>46.383849818000002</v>
      </c>
      <c r="BC68" s="393">
        <v>157.08840230000001</v>
      </c>
      <c r="BD68" s="705">
        <v>292.91887611999999</v>
      </c>
      <c r="BE68" s="705">
        <v>391.62915099999998</v>
      </c>
      <c r="BF68" s="705">
        <v>325.83125483999999</v>
      </c>
      <c r="BG68" s="405">
        <v>197.80809171000001</v>
      </c>
      <c r="BH68" s="405">
        <v>71.469603692000007</v>
      </c>
      <c r="BI68" s="405">
        <v>21.540622443</v>
      </c>
      <c r="BJ68" s="405">
        <v>11.673715443000001</v>
      </c>
      <c r="BK68" s="405">
        <v>11.247573642000001</v>
      </c>
      <c r="BL68" s="405">
        <v>12.789566446</v>
      </c>
      <c r="BM68" s="405">
        <v>26.571703968000001</v>
      </c>
      <c r="BN68" s="405">
        <v>44.524319128999998</v>
      </c>
      <c r="BO68" s="405">
        <v>132.85388866</v>
      </c>
      <c r="BP68" s="405">
        <v>268.43556552000001</v>
      </c>
      <c r="BQ68" s="405">
        <v>396.03390522000001</v>
      </c>
      <c r="BR68" s="405">
        <v>364.86621812999999</v>
      </c>
      <c r="BS68" s="405">
        <v>206.09275312</v>
      </c>
      <c r="BT68" s="405">
        <v>72.252997273000005</v>
      </c>
      <c r="BU68" s="405">
        <v>21.805747515</v>
      </c>
      <c r="BV68" s="405">
        <v>11.814823977</v>
      </c>
    </row>
    <row r="69" spans="1:74" s="170" customFormat="1" ht="12" customHeight="1" x14ac:dyDescent="0.25">
      <c r="A69" s="169"/>
      <c r="B69" s="971" t="s">
        <v>1459</v>
      </c>
      <c r="C69" s="972"/>
      <c r="D69" s="972"/>
      <c r="E69" s="972"/>
      <c r="F69" s="972"/>
      <c r="G69" s="972"/>
      <c r="H69" s="972"/>
      <c r="I69" s="972"/>
      <c r="J69" s="972"/>
      <c r="K69" s="972"/>
      <c r="L69" s="972"/>
      <c r="M69" s="972"/>
      <c r="N69" s="972"/>
      <c r="O69" s="972"/>
      <c r="P69" s="972"/>
      <c r="Q69" s="973"/>
      <c r="R69" s="918"/>
      <c r="AY69" s="212"/>
      <c r="AZ69" s="212"/>
      <c r="BA69" s="212"/>
      <c r="BB69" s="212"/>
      <c r="BC69" s="212"/>
      <c r="BD69" s="853"/>
      <c r="BE69" s="853"/>
      <c r="BF69" s="853"/>
      <c r="BG69" s="853"/>
      <c r="BH69" s="212"/>
      <c r="BI69" s="212"/>
      <c r="BJ69" s="212"/>
    </row>
    <row r="70" spans="1:74" s="170" customFormat="1" ht="12" customHeight="1" x14ac:dyDescent="0.25">
      <c r="A70" s="169"/>
      <c r="B70" s="971" t="s">
        <v>1460</v>
      </c>
      <c r="C70" s="972"/>
      <c r="D70" s="972"/>
      <c r="E70" s="972"/>
      <c r="F70" s="972"/>
      <c r="G70" s="972"/>
      <c r="H70" s="972"/>
      <c r="I70" s="972"/>
      <c r="J70" s="972"/>
      <c r="K70" s="972"/>
      <c r="L70" s="972"/>
      <c r="M70" s="972"/>
      <c r="N70" s="972"/>
      <c r="O70" s="972"/>
      <c r="P70" s="972"/>
      <c r="Q70" s="973"/>
      <c r="R70" s="918"/>
      <c r="AY70" s="212"/>
      <c r="AZ70" s="212"/>
      <c r="BA70" s="212"/>
      <c r="BB70" s="212"/>
      <c r="BC70" s="212"/>
      <c r="BD70" s="706"/>
      <c r="BE70" s="706"/>
      <c r="BF70" s="706"/>
      <c r="BG70" s="706"/>
      <c r="BH70" s="212"/>
      <c r="BI70" s="212"/>
      <c r="BJ70" s="212"/>
    </row>
    <row r="71" spans="1:74" s="170" customFormat="1" ht="12" customHeight="1" x14ac:dyDescent="0.25">
      <c r="A71" s="169"/>
      <c r="B71" s="971" t="s">
        <v>1461</v>
      </c>
      <c r="C71" s="972"/>
      <c r="D71" s="972"/>
      <c r="E71" s="972"/>
      <c r="F71" s="972"/>
      <c r="G71" s="972"/>
      <c r="H71" s="972"/>
      <c r="I71" s="972"/>
      <c r="J71" s="972"/>
      <c r="K71" s="972"/>
      <c r="L71" s="972"/>
      <c r="M71" s="972"/>
      <c r="N71" s="972"/>
      <c r="O71" s="972"/>
      <c r="P71" s="972"/>
      <c r="Q71" s="973"/>
      <c r="R71" s="918"/>
      <c r="AY71" s="212"/>
      <c r="AZ71" s="212"/>
      <c r="BA71" s="212"/>
      <c r="BB71" s="212"/>
      <c r="BC71" s="212"/>
      <c r="BD71" s="706"/>
      <c r="BE71" s="280"/>
      <c r="BF71" s="706"/>
      <c r="BG71" s="212"/>
      <c r="BH71" s="212"/>
      <c r="BI71" s="212"/>
      <c r="BJ71" s="212"/>
    </row>
    <row r="72" spans="1:74" s="170" customFormat="1" ht="12" customHeight="1" x14ac:dyDescent="0.25">
      <c r="A72" s="169"/>
      <c r="B72" s="971" t="s">
        <v>820</v>
      </c>
      <c r="C72" s="973"/>
      <c r="D72" s="973"/>
      <c r="E72" s="973"/>
      <c r="F72" s="973"/>
      <c r="G72" s="973"/>
      <c r="H72" s="973"/>
      <c r="I72" s="973"/>
      <c r="J72" s="973"/>
      <c r="K72" s="973"/>
      <c r="L72" s="973"/>
      <c r="M72" s="973"/>
      <c r="N72" s="973"/>
      <c r="O72" s="973"/>
      <c r="P72" s="973"/>
      <c r="Q72" s="973"/>
      <c r="R72" s="918"/>
      <c r="AY72" s="212"/>
      <c r="AZ72" s="212"/>
      <c r="BA72" s="212"/>
      <c r="BB72" s="212"/>
      <c r="BC72" s="212"/>
      <c r="BD72" s="706"/>
      <c r="BE72" s="280"/>
      <c r="BF72" s="706"/>
      <c r="BG72" s="212"/>
      <c r="BH72" s="212"/>
      <c r="BI72" s="212"/>
      <c r="BJ72" s="212"/>
    </row>
    <row r="73" spans="1:74" s="170" customFormat="1" ht="12" customHeight="1" x14ac:dyDescent="0.25">
      <c r="A73" s="169"/>
      <c r="B73" s="971" t="s">
        <v>1462</v>
      </c>
      <c r="C73" s="972"/>
      <c r="D73" s="972"/>
      <c r="E73" s="972"/>
      <c r="F73" s="972"/>
      <c r="G73" s="972"/>
      <c r="H73" s="972"/>
      <c r="I73" s="972"/>
      <c r="J73" s="972"/>
      <c r="K73" s="972"/>
      <c r="L73" s="972"/>
      <c r="M73" s="972"/>
      <c r="N73" s="972"/>
      <c r="O73" s="972"/>
      <c r="P73" s="972"/>
      <c r="Q73" s="973"/>
      <c r="R73" s="918"/>
      <c r="AY73" s="212"/>
      <c r="AZ73" s="212"/>
      <c r="BA73" s="212"/>
      <c r="BB73" s="212"/>
      <c r="BC73" s="212"/>
      <c r="BD73" s="853"/>
      <c r="BE73" s="280"/>
      <c r="BF73" s="706"/>
      <c r="BG73" s="212"/>
      <c r="BH73" s="212"/>
      <c r="BI73" s="212"/>
      <c r="BJ73" s="212"/>
    </row>
    <row r="74" spans="1:74" s="170" customFormat="1" ht="12" customHeight="1" x14ac:dyDescent="0.25">
      <c r="A74" s="169"/>
      <c r="B74" s="971" t="s">
        <v>821</v>
      </c>
      <c r="C74" s="973"/>
      <c r="D74" s="973"/>
      <c r="E74" s="973"/>
      <c r="F74" s="973"/>
      <c r="G74" s="973"/>
      <c r="H74" s="973"/>
      <c r="I74" s="973"/>
      <c r="J74" s="973"/>
      <c r="K74" s="973"/>
      <c r="L74" s="973"/>
      <c r="M74" s="973"/>
      <c r="N74" s="973"/>
      <c r="O74" s="973"/>
      <c r="P74" s="973"/>
      <c r="Q74" s="973"/>
      <c r="R74" s="918"/>
      <c r="AY74" s="212"/>
      <c r="AZ74" s="212"/>
      <c r="BA74" s="212"/>
      <c r="BB74" s="212"/>
      <c r="BC74" s="212"/>
      <c r="BD74" s="706"/>
      <c r="BE74" s="280"/>
      <c r="BF74" s="706"/>
      <c r="BG74" s="212"/>
      <c r="BH74" s="212"/>
      <c r="BI74" s="212"/>
      <c r="BJ74" s="212"/>
    </row>
    <row r="75" spans="1:74" s="170" customFormat="1" ht="12" customHeight="1" x14ac:dyDescent="0.2">
      <c r="A75" s="169"/>
      <c r="B75" s="914" t="s">
        <v>834</v>
      </c>
      <c r="C75" s="929"/>
      <c r="D75" s="929"/>
      <c r="E75" s="929"/>
      <c r="F75" s="929"/>
      <c r="G75" s="929"/>
      <c r="H75" s="941"/>
      <c r="I75" s="929"/>
      <c r="J75" s="929"/>
      <c r="K75" s="929"/>
      <c r="L75" s="929"/>
      <c r="M75" s="929"/>
      <c r="N75" s="929"/>
      <c r="O75" s="929"/>
      <c r="P75" s="929"/>
      <c r="Q75" s="929"/>
      <c r="R75" s="372"/>
      <c r="AY75" s="212"/>
      <c r="AZ75" s="212"/>
      <c r="BA75" s="212"/>
      <c r="BB75" s="212"/>
      <c r="BC75" s="212"/>
      <c r="BD75" s="706"/>
      <c r="BE75" s="280"/>
      <c r="BF75" s="706"/>
      <c r="BG75" s="212"/>
      <c r="BH75" s="212"/>
      <c r="BI75" s="212"/>
      <c r="BJ75" s="212"/>
    </row>
    <row r="76" spans="1:74" s="176" customFormat="1" ht="12" customHeight="1" x14ac:dyDescent="0.25">
      <c r="A76" s="175"/>
      <c r="B76" s="988" t="str">
        <f>Dates!$G$2</f>
        <v>EIA completed modeling and analysis for this report on Thursday, September 5, 2024.</v>
      </c>
      <c r="C76" s="989"/>
      <c r="D76" s="989"/>
      <c r="E76" s="989"/>
      <c r="F76" s="989"/>
      <c r="G76" s="989"/>
      <c r="H76" s="989"/>
      <c r="I76" s="989"/>
      <c r="J76" s="989"/>
      <c r="K76" s="989"/>
      <c r="L76" s="989"/>
      <c r="M76" s="989"/>
      <c r="N76" s="989"/>
      <c r="O76" s="989"/>
      <c r="P76" s="989"/>
      <c r="Q76" s="989"/>
      <c r="R76" s="372"/>
      <c r="AY76" s="242"/>
      <c r="AZ76" s="242"/>
      <c r="BA76" s="242"/>
      <c r="BB76" s="242"/>
      <c r="BC76" s="242"/>
      <c r="BD76" s="707"/>
      <c r="BE76" s="298"/>
      <c r="BF76" s="707"/>
      <c r="BG76" s="242"/>
      <c r="BH76" s="242"/>
      <c r="BI76" s="242"/>
      <c r="BJ76" s="242"/>
    </row>
    <row r="77" spans="1:74" s="170" customFormat="1" ht="12" customHeight="1" x14ac:dyDescent="0.25">
      <c r="A77" s="169"/>
      <c r="B77" s="987" t="s">
        <v>487</v>
      </c>
      <c r="C77" s="980"/>
      <c r="D77" s="980"/>
      <c r="E77" s="980"/>
      <c r="F77" s="980"/>
      <c r="G77" s="980"/>
      <c r="H77" s="980"/>
      <c r="I77" s="980"/>
      <c r="J77" s="980"/>
      <c r="K77" s="980"/>
      <c r="L77" s="980"/>
      <c r="M77" s="980"/>
      <c r="N77" s="980"/>
      <c r="O77" s="980"/>
      <c r="P77" s="980"/>
      <c r="Q77" s="980"/>
      <c r="R77" s="918"/>
      <c r="AY77" s="212"/>
      <c r="AZ77" s="212"/>
      <c r="BA77" s="212"/>
      <c r="BB77" s="212"/>
      <c r="BC77" s="212"/>
      <c r="BD77" s="706"/>
      <c r="BE77" s="280"/>
      <c r="BF77" s="706"/>
      <c r="BG77" s="212"/>
      <c r="BH77" s="212"/>
      <c r="BI77" s="212"/>
      <c r="BJ77" s="212"/>
    </row>
    <row r="78" spans="1:74" s="170" customFormat="1" ht="12" customHeight="1" x14ac:dyDescent="0.25">
      <c r="A78" s="169"/>
      <c r="B78" s="979" t="s">
        <v>1456</v>
      </c>
      <c r="C78" s="980"/>
      <c r="D78" s="980"/>
      <c r="E78" s="980"/>
      <c r="F78" s="980"/>
      <c r="G78" s="980"/>
      <c r="H78" s="980"/>
      <c r="I78" s="980"/>
      <c r="J78" s="980"/>
      <c r="K78" s="980"/>
      <c r="L78" s="980"/>
      <c r="M78" s="980"/>
      <c r="N78" s="980"/>
      <c r="O78" s="980"/>
      <c r="P78" s="980"/>
      <c r="Q78" s="980"/>
      <c r="R78" s="918"/>
      <c r="AY78" s="212"/>
      <c r="AZ78" s="212"/>
      <c r="BA78" s="212"/>
      <c r="BB78" s="212"/>
      <c r="BC78" s="212"/>
      <c r="BD78" s="706"/>
      <c r="BE78" s="280"/>
      <c r="BF78" s="706"/>
      <c r="BG78" s="212"/>
      <c r="BH78" s="212"/>
      <c r="BI78" s="212"/>
      <c r="BJ78" s="212"/>
    </row>
    <row r="79" spans="1:74" s="170" customFormat="1" ht="12" customHeight="1" x14ac:dyDescent="0.25">
      <c r="A79" s="169"/>
      <c r="B79" s="981" t="s">
        <v>67</v>
      </c>
      <c r="C79" s="980"/>
      <c r="D79" s="980"/>
      <c r="E79" s="980"/>
      <c r="F79" s="980"/>
      <c r="G79" s="980"/>
      <c r="H79" s="980"/>
      <c r="I79" s="980"/>
      <c r="J79" s="980"/>
      <c r="K79" s="980"/>
      <c r="L79" s="980"/>
      <c r="M79" s="980"/>
      <c r="N79" s="980"/>
      <c r="O79" s="980"/>
      <c r="P79" s="980"/>
      <c r="Q79" s="980"/>
      <c r="R79" s="918"/>
      <c r="AY79" s="212"/>
      <c r="AZ79" s="212"/>
      <c r="BA79" s="212"/>
      <c r="BB79" s="212"/>
      <c r="BC79" s="212"/>
      <c r="BD79" s="706"/>
      <c r="BE79" s="280"/>
      <c r="BF79" s="706"/>
      <c r="BG79" s="212"/>
      <c r="BH79" s="212"/>
      <c r="BI79" s="212"/>
      <c r="BJ79" s="212"/>
    </row>
    <row r="80" spans="1:74" s="170" customFormat="1" ht="12" customHeight="1" x14ac:dyDescent="0.2">
      <c r="A80" s="169"/>
      <c r="B80" s="968" t="s">
        <v>848</v>
      </c>
      <c r="C80" s="968"/>
      <c r="D80" s="968"/>
      <c r="E80" s="968"/>
      <c r="F80" s="968"/>
      <c r="G80" s="968"/>
      <c r="H80" s="968"/>
      <c r="I80" s="968"/>
      <c r="J80" s="968"/>
      <c r="K80" s="968"/>
      <c r="L80" s="968"/>
      <c r="M80" s="968"/>
      <c r="N80" s="968"/>
      <c r="O80" s="968"/>
      <c r="P80" s="968"/>
      <c r="Q80" s="968"/>
      <c r="R80" s="968"/>
      <c r="AY80" s="212"/>
      <c r="AZ80" s="212"/>
      <c r="BA80" s="212"/>
      <c r="BB80" s="212"/>
      <c r="BC80" s="212"/>
      <c r="BD80" s="706"/>
      <c r="BE80" s="280"/>
      <c r="BF80" s="706"/>
      <c r="BG80" s="212"/>
      <c r="BH80" s="212"/>
      <c r="BI80" s="212"/>
      <c r="BJ80" s="212"/>
    </row>
    <row r="81" spans="1:74" s="170" customFormat="1" ht="12" customHeight="1" x14ac:dyDescent="0.25">
      <c r="A81" s="169"/>
      <c r="B81" s="974" t="s">
        <v>1457</v>
      </c>
      <c r="C81" s="975"/>
      <c r="D81" s="975"/>
      <c r="E81" s="975"/>
      <c r="F81" s="975"/>
      <c r="G81" s="975"/>
      <c r="H81" s="975"/>
      <c r="I81" s="975"/>
      <c r="J81" s="975"/>
      <c r="K81" s="975"/>
      <c r="L81" s="975"/>
      <c r="M81" s="975"/>
      <c r="N81" s="975"/>
      <c r="O81" s="975"/>
      <c r="P81" s="975"/>
      <c r="Q81" s="976"/>
      <c r="R81" s="918"/>
      <c r="AY81" s="212"/>
      <c r="AZ81" s="212"/>
      <c r="BA81" s="212"/>
      <c r="BB81" s="212"/>
      <c r="BC81" s="212"/>
      <c r="BD81" s="706"/>
      <c r="BE81" s="280"/>
      <c r="BF81" s="706"/>
      <c r="BG81" s="212"/>
      <c r="BH81" s="212"/>
      <c r="BI81" s="212"/>
      <c r="BJ81" s="212"/>
    </row>
    <row r="82" spans="1:74" s="170" customFormat="1" ht="12" customHeight="1" x14ac:dyDescent="0.25">
      <c r="A82" s="169"/>
      <c r="B82" s="977" t="s">
        <v>496</v>
      </c>
      <c r="C82" s="976"/>
      <c r="D82" s="976"/>
      <c r="E82" s="976"/>
      <c r="F82" s="976"/>
      <c r="G82" s="976"/>
      <c r="H82" s="976"/>
      <c r="I82" s="976"/>
      <c r="J82" s="976"/>
      <c r="K82" s="976"/>
      <c r="L82" s="976"/>
      <c r="M82" s="976"/>
      <c r="N82" s="976"/>
      <c r="O82" s="976"/>
      <c r="P82" s="976"/>
      <c r="Q82" s="976"/>
      <c r="R82" s="918"/>
      <c r="AY82" s="212"/>
      <c r="AZ82" s="212"/>
      <c r="BA82" s="212"/>
      <c r="BB82" s="212"/>
      <c r="BC82" s="212"/>
      <c r="BD82" s="706"/>
      <c r="BE82" s="280"/>
      <c r="BF82" s="706"/>
      <c r="BG82" s="212"/>
      <c r="BH82" s="212"/>
      <c r="BI82" s="212"/>
      <c r="BJ82" s="212"/>
    </row>
    <row r="83" spans="1:74" s="170" customFormat="1" ht="12" customHeight="1" x14ac:dyDescent="0.25">
      <c r="A83" s="169"/>
      <c r="B83" s="977" t="s">
        <v>497</v>
      </c>
      <c r="C83" s="976"/>
      <c r="D83" s="976"/>
      <c r="E83" s="976"/>
      <c r="F83" s="976"/>
      <c r="G83" s="976"/>
      <c r="H83" s="976"/>
      <c r="I83" s="976"/>
      <c r="J83" s="976"/>
      <c r="K83" s="976"/>
      <c r="L83" s="976"/>
      <c r="M83" s="976"/>
      <c r="N83" s="976"/>
      <c r="O83" s="976"/>
      <c r="P83" s="976"/>
      <c r="Q83" s="976"/>
      <c r="R83" s="918"/>
      <c r="AY83" s="212"/>
      <c r="AZ83" s="212"/>
      <c r="BA83" s="212"/>
      <c r="BB83" s="212"/>
      <c r="BC83" s="212"/>
      <c r="BD83" s="706"/>
      <c r="BE83" s="280"/>
      <c r="BF83" s="706"/>
      <c r="BG83" s="212"/>
      <c r="BH83" s="212"/>
      <c r="BI83" s="212"/>
      <c r="BJ83" s="212"/>
    </row>
    <row r="84" spans="1:74" s="170" customFormat="1" ht="12" customHeight="1" x14ac:dyDescent="0.25">
      <c r="A84" s="169"/>
      <c r="B84" s="974" t="s">
        <v>498</v>
      </c>
      <c r="C84" s="976"/>
      <c r="D84" s="976"/>
      <c r="E84" s="976"/>
      <c r="F84" s="976"/>
      <c r="G84" s="976"/>
      <c r="H84" s="976"/>
      <c r="I84" s="976"/>
      <c r="J84" s="976"/>
      <c r="K84" s="976"/>
      <c r="L84" s="976"/>
      <c r="M84" s="976"/>
      <c r="N84" s="976"/>
      <c r="O84" s="976"/>
      <c r="P84" s="976"/>
      <c r="Q84" s="976"/>
      <c r="R84" s="918"/>
      <c r="AY84" s="212"/>
      <c r="AZ84" s="212"/>
      <c r="BA84" s="212"/>
      <c r="BB84" s="212"/>
      <c r="BC84" s="212"/>
      <c r="BD84" s="706"/>
      <c r="BE84" s="280"/>
      <c r="BF84" s="706"/>
      <c r="BG84" s="212"/>
      <c r="BH84" s="212"/>
      <c r="BI84" s="212"/>
      <c r="BJ84" s="212"/>
    </row>
    <row r="85" spans="1:74" s="170" customFormat="1" ht="12" customHeight="1" x14ac:dyDescent="0.25">
      <c r="A85" s="169"/>
      <c r="B85" s="978" t="s">
        <v>1458</v>
      </c>
      <c r="C85" s="976"/>
      <c r="D85" s="976"/>
      <c r="E85" s="976"/>
      <c r="F85" s="976"/>
      <c r="G85" s="976"/>
      <c r="H85" s="976"/>
      <c r="I85" s="976"/>
      <c r="J85" s="976"/>
      <c r="K85" s="976"/>
      <c r="L85" s="976"/>
      <c r="M85" s="976"/>
      <c r="N85" s="976"/>
      <c r="O85" s="976"/>
      <c r="P85" s="976"/>
      <c r="Q85" s="976"/>
      <c r="R85" s="918"/>
      <c r="AY85" s="212"/>
      <c r="AZ85" s="212"/>
      <c r="BA85" s="212"/>
      <c r="BB85" s="212"/>
      <c r="BC85" s="212"/>
      <c r="BD85" s="706"/>
      <c r="BE85" s="280"/>
      <c r="BF85" s="706"/>
      <c r="BG85" s="212"/>
      <c r="BH85" s="212"/>
      <c r="BI85" s="212"/>
      <c r="BJ85" s="212"/>
    </row>
    <row r="86" spans="1:74" s="171" customFormat="1" ht="12" customHeight="1" x14ac:dyDescent="0.25">
      <c r="A86" s="169"/>
      <c r="B86" s="978" t="s">
        <v>819</v>
      </c>
      <c r="C86" s="976"/>
      <c r="D86" s="976"/>
      <c r="E86" s="976"/>
      <c r="F86" s="976"/>
      <c r="G86" s="976"/>
      <c r="H86" s="976"/>
      <c r="I86" s="976"/>
      <c r="J86" s="976"/>
      <c r="K86" s="976"/>
      <c r="L86" s="976"/>
      <c r="M86" s="976"/>
      <c r="N86" s="976"/>
      <c r="O86" s="976"/>
      <c r="P86" s="976"/>
      <c r="Q86" s="976"/>
      <c r="R86" s="751"/>
      <c r="AY86" s="213"/>
      <c r="AZ86" s="213"/>
      <c r="BA86" s="213"/>
      <c r="BB86" s="213"/>
      <c r="BC86" s="213"/>
      <c r="BD86" s="706"/>
      <c r="BE86" s="337"/>
      <c r="BF86" s="706"/>
      <c r="BG86" s="213"/>
      <c r="BH86" s="213"/>
      <c r="BI86" s="213"/>
      <c r="BJ86" s="213"/>
    </row>
    <row r="87" spans="1:74" s="171" customFormat="1" ht="12" customHeight="1" x14ac:dyDescent="0.2">
      <c r="A87" s="7"/>
      <c r="B87" s="969"/>
      <c r="C87" s="970"/>
      <c r="D87" s="970"/>
      <c r="E87" s="970"/>
      <c r="F87" s="970"/>
      <c r="G87" s="970"/>
      <c r="H87" s="970"/>
      <c r="I87" s="970"/>
      <c r="J87" s="970"/>
      <c r="K87" s="970"/>
      <c r="L87" s="970"/>
      <c r="M87" s="970"/>
      <c r="N87" s="970"/>
      <c r="O87" s="970"/>
      <c r="P87" s="970"/>
      <c r="Q87" s="970"/>
      <c r="AY87" s="213"/>
      <c r="AZ87" s="213"/>
      <c r="BA87" s="213"/>
      <c r="BB87" s="213"/>
      <c r="BC87" s="213"/>
      <c r="BD87" s="706"/>
      <c r="BE87" s="337"/>
      <c r="BF87" s="706"/>
      <c r="BG87" s="213"/>
      <c r="BH87" s="213"/>
      <c r="BI87" s="213"/>
      <c r="BJ87" s="213"/>
    </row>
    <row r="88" spans="1:74" x14ac:dyDescent="0.2">
      <c r="BK88" s="134"/>
      <c r="BL88" s="134"/>
      <c r="BM88" s="134"/>
      <c r="BN88" s="134"/>
      <c r="BO88" s="134"/>
      <c r="BP88" s="134"/>
      <c r="BQ88" s="134"/>
      <c r="BR88" s="134"/>
      <c r="BS88" s="134"/>
      <c r="BT88" s="134"/>
      <c r="BU88" s="134"/>
      <c r="BV88" s="134"/>
    </row>
    <row r="89" spans="1:74" x14ac:dyDescent="0.2">
      <c r="BK89" s="134"/>
      <c r="BL89" s="134"/>
      <c r="BM89" s="134"/>
      <c r="BN89" s="134"/>
      <c r="BO89" s="134"/>
      <c r="BP89" s="134"/>
      <c r="BQ89" s="134"/>
      <c r="BR89" s="134"/>
      <c r="BS89" s="134"/>
      <c r="BT89" s="134"/>
      <c r="BU89" s="134"/>
      <c r="BV89" s="134"/>
    </row>
    <row r="90" spans="1:74" x14ac:dyDescent="0.2">
      <c r="B90" s="355"/>
      <c r="BK90" s="134"/>
      <c r="BL90" s="134"/>
      <c r="BM90" s="134"/>
      <c r="BN90" s="134"/>
      <c r="BO90" s="134"/>
      <c r="BP90" s="134"/>
      <c r="BQ90" s="134"/>
      <c r="BR90" s="134"/>
      <c r="BS90" s="134"/>
      <c r="BT90" s="134"/>
      <c r="BU90" s="134"/>
      <c r="BV90" s="134"/>
    </row>
    <row r="91" spans="1:74" x14ac:dyDescent="0.2">
      <c r="BK91" s="134"/>
      <c r="BL91" s="134"/>
      <c r="BM91" s="134"/>
      <c r="BN91" s="134"/>
      <c r="BO91" s="134"/>
      <c r="BP91" s="134"/>
      <c r="BQ91" s="134"/>
      <c r="BR91" s="134"/>
      <c r="BS91" s="134"/>
      <c r="BT91" s="134"/>
      <c r="BU91" s="134"/>
      <c r="BV91" s="134"/>
    </row>
    <row r="92" spans="1:74" x14ac:dyDescent="0.2">
      <c r="BK92" s="134"/>
      <c r="BL92" s="134"/>
      <c r="BM92" s="134"/>
      <c r="BN92" s="134"/>
      <c r="BO92" s="134"/>
      <c r="BP92" s="134"/>
      <c r="BQ92" s="134"/>
      <c r="BR92" s="134"/>
      <c r="BS92" s="134"/>
      <c r="BT92" s="134"/>
      <c r="BU92" s="134"/>
      <c r="BV92" s="134"/>
    </row>
    <row r="93" spans="1:74" x14ac:dyDescent="0.2">
      <c r="BK93" s="134"/>
      <c r="BL93" s="134"/>
      <c r="BM93" s="134"/>
      <c r="BN93" s="134"/>
      <c r="BO93" s="134"/>
      <c r="BP93" s="134"/>
      <c r="BQ93" s="134"/>
      <c r="BR93" s="134"/>
      <c r="BS93" s="134"/>
      <c r="BT93" s="134"/>
      <c r="BU93" s="134"/>
      <c r="BV93" s="134"/>
    </row>
    <row r="94" spans="1:74" x14ac:dyDescent="0.2">
      <c r="BK94" s="134"/>
      <c r="BL94" s="134"/>
      <c r="BM94" s="134"/>
      <c r="BN94" s="134"/>
      <c r="BO94" s="134"/>
      <c r="BP94" s="134"/>
      <c r="BQ94" s="134"/>
      <c r="BR94" s="134"/>
      <c r="BS94" s="134"/>
      <c r="BT94" s="134"/>
      <c r="BU94" s="134"/>
      <c r="BV94" s="134"/>
    </row>
    <row r="95" spans="1:74" x14ac:dyDescent="0.2">
      <c r="BK95" s="134"/>
      <c r="BL95" s="134"/>
      <c r="BM95" s="134"/>
      <c r="BN95" s="134"/>
      <c r="BO95" s="134"/>
      <c r="BP95" s="134"/>
      <c r="BQ95" s="134"/>
      <c r="BR95" s="134"/>
      <c r="BS95" s="134"/>
      <c r="BT95" s="134"/>
      <c r="BU95" s="134"/>
      <c r="BV95" s="134"/>
    </row>
    <row r="96" spans="1:74" x14ac:dyDescent="0.2">
      <c r="BK96" s="134"/>
      <c r="BL96" s="134"/>
      <c r="BM96" s="134"/>
      <c r="BN96" s="134"/>
      <c r="BO96" s="134"/>
      <c r="BP96" s="134"/>
      <c r="BQ96" s="134"/>
      <c r="BR96" s="134"/>
      <c r="BS96" s="134"/>
      <c r="BT96" s="134"/>
      <c r="BU96" s="134"/>
      <c r="BV96" s="134"/>
    </row>
    <row r="97" spans="63:74" x14ac:dyDescent="0.2">
      <c r="BK97" s="134"/>
      <c r="BL97" s="134"/>
      <c r="BM97" s="134"/>
      <c r="BN97" s="134"/>
      <c r="BO97" s="134"/>
      <c r="BP97" s="134"/>
      <c r="BQ97" s="134"/>
      <c r="BR97" s="134"/>
      <c r="BS97" s="134"/>
      <c r="BT97" s="134"/>
      <c r="BU97" s="134"/>
      <c r="BV97" s="134"/>
    </row>
    <row r="98" spans="63:74" x14ac:dyDescent="0.2">
      <c r="BK98" s="134"/>
      <c r="BL98" s="134"/>
      <c r="BM98" s="134"/>
      <c r="BN98" s="134"/>
      <c r="BO98" s="134"/>
      <c r="BP98" s="134"/>
      <c r="BQ98" s="134"/>
      <c r="BR98" s="134"/>
      <c r="BS98" s="134"/>
      <c r="BT98" s="134"/>
      <c r="BU98" s="134"/>
      <c r="BV98" s="134"/>
    </row>
    <row r="99" spans="63:74" x14ac:dyDescent="0.2">
      <c r="BK99" s="134"/>
      <c r="BL99" s="134"/>
      <c r="BM99" s="134"/>
      <c r="BN99" s="134"/>
      <c r="BO99" s="134"/>
      <c r="BP99" s="134"/>
      <c r="BQ99" s="134"/>
      <c r="BR99" s="134"/>
      <c r="BS99" s="134"/>
      <c r="BT99" s="134"/>
      <c r="BU99" s="134"/>
      <c r="BV99" s="134"/>
    </row>
    <row r="100" spans="63:74" x14ac:dyDescent="0.2">
      <c r="BK100" s="134"/>
      <c r="BL100" s="134"/>
      <c r="BM100" s="134"/>
      <c r="BN100" s="134"/>
      <c r="BO100" s="134"/>
      <c r="BP100" s="134"/>
      <c r="BQ100" s="134"/>
      <c r="BR100" s="134"/>
      <c r="BS100" s="134"/>
      <c r="BT100" s="134"/>
      <c r="BU100" s="134"/>
      <c r="BV100" s="134"/>
    </row>
    <row r="101" spans="63:74" x14ac:dyDescent="0.2">
      <c r="BK101" s="134"/>
      <c r="BL101" s="134"/>
      <c r="BM101" s="134"/>
      <c r="BN101" s="134"/>
      <c r="BO101" s="134"/>
      <c r="BP101" s="134"/>
      <c r="BQ101" s="134"/>
      <c r="BR101" s="134"/>
      <c r="BS101" s="134"/>
      <c r="BT101" s="134"/>
      <c r="BU101" s="134"/>
      <c r="BV101" s="134"/>
    </row>
    <row r="102" spans="63:74" x14ac:dyDescent="0.2">
      <c r="BK102" s="134"/>
      <c r="BL102" s="134"/>
      <c r="BM102" s="134"/>
      <c r="BN102" s="134"/>
      <c r="BO102" s="134"/>
      <c r="BP102" s="134"/>
      <c r="BQ102" s="134"/>
      <c r="BR102" s="134"/>
      <c r="BS102" s="134"/>
      <c r="BT102" s="134"/>
      <c r="BU102" s="134"/>
      <c r="BV102" s="134"/>
    </row>
    <row r="103" spans="63:74" x14ac:dyDescent="0.2">
      <c r="BK103" s="134"/>
      <c r="BL103" s="134"/>
      <c r="BM103" s="134"/>
      <c r="BN103" s="134"/>
      <c r="BO103" s="134"/>
      <c r="BP103" s="134"/>
      <c r="BQ103" s="134"/>
      <c r="BR103" s="134"/>
      <c r="BS103" s="134"/>
      <c r="BT103" s="134"/>
      <c r="BU103" s="134"/>
      <c r="BV103" s="134"/>
    </row>
    <row r="104" spans="63:74" x14ac:dyDescent="0.2">
      <c r="BK104" s="134"/>
      <c r="BL104" s="134"/>
      <c r="BM104" s="134"/>
      <c r="BN104" s="134"/>
      <c r="BO104" s="134"/>
      <c r="BP104" s="134"/>
      <c r="BQ104" s="134"/>
      <c r="BR104" s="134"/>
      <c r="BS104" s="134"/>
      <c r="BT104" s="134"/>
      <c r="BU104" s="134"/>
      <c r="BV104" s="134"/>
    </row>
    <row r="105" spans="63:74" x14ac:dyDescent="0.2">
      <c r="BK105" s="134"/>
      <c r="BL105" s="134"/>
      <c r="BM105" s="134"/>
      <c r="BN105" s="134"/>
      <c r="BO105" s="134"/>
      <c r="BP105" s="134"/>
      <c r="BQ105" s="134"/>
      <c r="BR105" s="134"/>
      <c r="BS105" s="134"/>
      <c r="BT105" s="134"/>
      <c r="BU105" s="134"/>
      <c r="BV105" s="134"/>
    </row>
    <row r="106" spans="63:74" x14ac:dyDescent="0.2">
      <c r="BK106" s="134"/>
      <c r="BL106" s="134"/>
      <c r="BM106" s="134"/>
      <c r="BN106" s="134"/>
      <c r="BO106" s="134"/>
      <c r="BP106" s="134"/>
      <c r="BQ106" s="134"/>
      <c r="BR106" s="134"/>
      <c r="BS106" s="134"/>
      <c r="BT106" s="134"/>
      <c r="BU106" s="134"/>
      <c r="BV106" s="134"/>
    </row>
    <row r="107" spans="63:74" x14ac:dyDescent="0.2">
      <c r="BK107" s="134"/>
      <c r="BL107" s="134"/>
      <c r="BM107" s="134"/>
      <c r="BN107" s="134"/>
      <c r="BO107" s="134"/>
      <c r="BP107" s="134"/>
      <c r="BQ107" s="134"/>
      <c r="BR107" s="134"/>
      <c r="BS107" s="134"/>
      <c r="BT107" s="134"/>
      <c r="BU107" s="134"/>
      <c r="BV107" s="134"/>
    </row>
    <row r="108" spans="63:74" x14ac:dyDescent="0.2">
      <c r="BK108" s="134"/>
      <c r="BL108" s="134"/>
      <c r="BM108" s="134"/>
      <c r="BN108" s="134"/>
      <c r="BO108" s="134"/>
      <c r="BP108" s="134"/>
      <c r="BQ108" s="134"/>
      <c r="BR108" s="134"/>
      <c r="BS108" s="134"/>
      <c r="BT108" s="134"/>
      <c r="BU108" s="134"/>
      <c r="BV108" s="134"/>
    </row>
    <row r="109" spans="63:74" x14ac:dyDescent="0.2">
      <c r="BK109" s="134"/>
      <c r="BL109" s="134"/>
      <c r="BM109" s="134"/>
      <c r="BN109" s="134"/>
      <c r="BO109" s="134"/>
      <c r="BP109" s="134"/>
      <c r="BQ109" s="134"/>
      <c r="BR109" s="134"/>
      <c r="BS109" s="134"/>
      <c r="BT109" s="134"/>
      <c r="BU109" s="134"/>
      <c r="BV109" s="134"/>
    </row>
    <row r="110" spans="63:74" x14ac:dyDescent="0.2">
      <c r="BK110" s="134"/>
      <c r="BL110" s="134"/>
      <c r="BM110" s="134"/>
      <c r="BN110" s="134"/>
      <c r="BO110" s="134"/>
      <c r="BP110" s="134"/>
      <c r="BQ110" s="134"/>
      <c r="BR110" s="134"/>
      <c r="BS110" s="134"/>
      <c r="BT110" s="134"/>
      <c r="BU110" s="134"/>
      <c r="BV110" s="134"/>
    </row>
    <row r="111" spans="63:74" x14ac:dyDescent="0.2">
      <c r="BK111" s="134"/>
      <c r="BL111" s="134"/>
      <c r="BM111" s="134"/>
      <c r="BN111" s="134"/>
      <c r="BO111" s="134"/>
      <c r="BP111" s="134"/>
      <c r="BQ111" s="134"/>
      <c r="BR111" s="134"/>
      <c r="BS111" s="134"/>
      <c r="BT111" s="134"/>
      <c r="BU111" s="134"/>
      <c r="BV111" s="134"/>
    </row>
    <row r="112" spans="63:74" x14ac:dyDescent="0.2">
      <c r="BK112" s="134"/>
      <c r="BL112" s="134"/>
      <c r="BM112" s="134"/>
      <c r="BN112" s="134"/>
      <c r="BO112" s="134"/>
      <c r="BP112" s="134"/>
      <c r="BQ112" s="134"/>
      <c r="BR112" s="134"/>
      <c r="BS112" s="134"/>
      <c r="BT112" s="134"/>
      <c r="BU112" s="134"/>
      <c r="BV112" s="134"/>
    </row>
    <row r="113" spans="63:74" x14ac:dyDescent="0.2">
      <c r="BK113" s="134"/>
      <c r="BL113" s="134"/>
      <c r="BM113" s="134"/>
      <c r="BN113" s="134"/>
      <c r="BO113" s="134"/>
      <c r="BP113" s="134"/>
      <c r="BQ113" s="134"/>
      <c r="BR113" s="134"/>
      <c r="BS113" s="134"/>
      <c r="BT113" s="134"/>
      <c r="BU113" s="134"/>
      <c r="BV113" s="134"/>
    </row>
    <row r="114" spans="63:74" x14ac:dyDescent="0.2">
      <c r="BK114" s="134"/>
      <c r="BL114" s="134"/>
      <c r="BM114" s="134"/>
      <c r="BN114" s="134"/>
      <c r="BO114" s="134"/>
      <c r="BP114" s="134"/>
      <c r="BQ114" s="134"/>
      <c r="BR114" s="134"/>
      <c r="BS114" s="134"/>
      <c r="BT114" s="134"/>
      <c r="BU114" s="134"/>
      <c r="BV114" s="134"/>
    </row>
    <row r="115" spans="63:74" x14ac:dyDescent="0.2">
      <c r="BK115" s="134"/>
      <c r="BL115" s="134"/>
      <c r="BM115" s="134"/>
      <c r="BN115" s="134"/>
      <c r="BO115" s="134"/>
      <c r="BP115" s="134"/>
      <c r="BQ115" s="134"/>
      <c r="BR115" s="134"/>
      <c r="BS115" s="134"/>
      <c r="BT115" s="134"/>
      <c r="BU115" s="134"/>
      <c r="BV115" s="134"/>
    </row>
    <row r="116" spans="63:74" x14ac:dyDescent="0.2">
      <c r="BK116" s="134"/>
      <c r="BL116" s="134"/>
      <c r="BM116" s="134"/>
      <c r="BN116" s="134"/>
      <c r="BO116" s="134"/>
      <c r="BP116" s="134"/>
      <c r="BQ116" s="134"/>
      <c r="BR116" s="134"/>
      <c r="BS116" s="134"/>
      <c r="BT116" s="134"/>
      <c r="BU116" s="134"/>
      <c r="BV116" s="134"/>
    </row>
    <row r="117" spans="63:74" x14ac:dyDescent="0.2">
      <c r="BK117" s="134"/>
      <c r="BL117" s="134"/>
      <c r="BM117" s="134"/>
      <c r="BN117" s="134"/>
      <c r="BO117" s="134"/>
      <c r="BP117" s="134"/>
      <c r="BQ117" s="134"/>
      <c r="BR117" s="134"/>
      <c r="BS117" s="134"/>
      <c r="BT117" s="134"/>
      <c r="BU117" s="134"/>
      <c r="BV117" s="134"/>
    </row>
    <row r="118" spans="63:74" x14ac:dyDescent="0.2">
      <c r="BK118" s="134"/>
      <c r="BL118" s="134"/>
      <c r="BM118" s="134"/>
      <c r="BN118" s="134"/>
      <c r="BO118" s="134"/>
      <c r="BP118" s="134"/>
      <c r="BQ118" s="134"/>
      <c r="BR118" s="134"/>
      <c r="BS118" s="134"/>
      <c r="BT118" s="134"/>
      <c r="BU118" s="134"/>
      <c r="BV118" s="134"/>
    </row>
    <row r="119" spans="63:74" x14ac:dyDescent="0.2">
      <c r="BK119" s="134"/>
      <c r="BL119" s="134"/>
      <c r="BM119" s="134"/>
      <c r="BN119" s="134"/>
      <c r="BO119" s="134"/>
      <c r="BP119" s="134"/>
      <c r="BQ119" s="134"/>
      <c r="BR119" s="134"/>
      <c r="BS119" s="134"/>
      <c r="BT119" s="134"/>
      <c r="BU119" s="134"/>
      <c r="BV119" s="134"/>
    </row>
    <row r="120" spans="63:74" x14ac:dyDescent="0.2">
      <c r="BK120" s="134"/>
      <c r="BL120" s="134"/>
      <c r="BM120" s="134"/>
      <c r="BN120" s="134"/>
      <c r="BO120" s="134"/>
      <c r="BP120" s="134"/>
      <c r="BQ120" s="134"/>
      <c r="BR120" s="134"/>
      <c r="BS120" s="134"/>
      <c r="BT120" s="134"/>
      <c r="BU120" s="134"/>
      <c r="BV120" s="134"/>
    </row>
    <row r="121" spans="63:74" x14ac:dyDescent="0.2">
      <c r="BK121" s="134"/>
      <c r="BL121" s="134"/>
      <c r="BM121" s="134"/>
      <c r="BN121" s="134"/>
      <c r="BO121" s="134"/>
      <c r="BP121" s="134"/>
      <c r="BQ121" s="134"/>
      <c r="BR121" s="134"/>
      <c r="BS121" s="134"/>
      <c r="BT121" s="134"/>
      <c r="BU121" s="134"/>
      <c r="BV121" s="134"/>
    </row>
    <row r="122" spans="63:74" x14ac:dyDescent="0.2">
      <c r="BK122" s="134"/>
      <c r="BL122" s="134"/>
      <c r="BM122" s="134"/>
      <c r="BN122" s="134"/>
      <c r="BO122" s="134"/>
      <c r="BP122" s="134"/>
      <c r="BQ122" s="134"/>
      <c r="BR122" s="134"/>
      <c r="BS122" s="134"/>
      <c r="BT122" s="134"/>
      <c r="BU122" s="134"/>
      <c r="BV122" s="134"/>
    </row>
    <row r="123" spans="63:74" x14ac:dyDescent="0.2">
      <c r="BK123" s="134"/>
      <c r="BL123" s="134"/>
      <c r="BM123" s="134"/>
      <c r="BN123" s="134"/>
      <c r="BO123" s="134"/>
      <c r="BP123" s="134"/>
      <c r="BQ123" s="134"/>
      <c r="BR123" s="134"/>
      <c r="BS123" s="134"/>
      <c r="BT123" s="134"/>
      <c r="BU123" s="134"/>
      <c r="BV123" s="134"/>
    </row>
    <row r="124" spans="63:74" x14ac:dyDescent="0.2">
      <c r="BK124" s="134"/>
      <c r="BL124" s="134"/>
      <c r="BM124" s="134"/>
      <c r="BN124" s="134"/>
      <c r="BO124" s="134"/>
      <c r="BP124" s="134"/>
      <c r="BQ124" s="134"/>
      <c r="BR124" s="134"/>
      <c r="BS124" s="134"/>
      <c r="BT124" s="134"/>
      <c r="BU124" s="134"/>
      <c r="BV124" s="134"/>
    </row>
    <row r="125" spans="63:74" x14ac:dyDescent="0.2">
      <c r="BK125" s="134"/>
      <c r="BL125" s="134"/>
      <c r="BM125" s="134"/>
      <c r="BN125" s="134"/>
      <c r="BO125" s="134"/>
      <c r="BP125" s="134"/>
      <c r="BQ125" s="134"/>
      <c r="BR125" s="134"/>
      <c r="BS125" s="134"/>
      <c r="BT125" s="134"/>
      <c r="BU125" s="134"/>
      <c r="BV125" s="134"/>
    </row>
    <row r="126" spans="63:74" x14ac:dyDescent="0.2">
      <c r="BK126" s="134"/>
      <c r="BL126" s="134"/>
      <c r="BM126" s="134"/>
      <c r="BN126" s="134"/>
      <c r="BO126" s="134"/>
      <c r="BP126" s="134"/>
      <c r="BQ126" s="134"/>
      <c r="BR126" s="134"/>
      <c r="BS126" s="134"/>
      <c r="BT126" s="134"/>
      <c r="BU126" s="134"/>
      <c r="BV126" s="134"/>
    </row>
    <row r="127" spans="63:74" x14ac:dyDescent="0.2">
      <c r="BK127" s="134"/>
      <c r="BL127" s="134"/>
      <c r="BM127" s="134"/>
      <c r="BN127" s="134"/>
      <c r="BO127" s="134"/>
      <c r="BP127" s="134"/>
      <c r="BQ127" s="134"/>
      <c r="BR127" s="134"/>
      <c r="BS127" s="134"/>
      <c r="BT127" s="134"/>
      <c r="BU127" s="134"/>
      <c r="BV127" s="134"/>
    </row>
    <row r="128" spans="63:74" x14ac:dyDescent="0.2">
      <c r="BK128" s="134"/>
      <c r="BL128" s="134"/>
      <c r="BM128" s="134"/>
      <c r="BN128" s="134"/>
      <c r="BO128" s="134"/>
      <c r="BP128" s="134"/>
      <c r="BQ128" s="134"/>
      <c r="BR128" s="134"/>
      <c r="BS128" s="134"/>
      <c r="BT128" s="134"/>
      <c r="BU128" s="134"/>
      <c r="BV128" s="134"/>
    </row>
    <row r="129" spans="63:74" x14ac:dyDescent="0.2">
      <c r="BK129" s="134"/>
      <c r="BL129" s="134"/>
      <c r="BM129" s="134"/>
      <c r="BN129" s="134"/>
      <c r="BO129" s="134"/>
      <c r="BP129" s="134"/>
      <c r="BQ129" s="134"/>
      <c r="BR129" s="134"/>
      <c r="BS129" s="134"/>
      <c r="BT129" s="134"/>
      <c r="BU129" s="134"/>
      <c r="BV129" s="134"/>
    </row>
    <row r="130" spans="63:74" x14ac:dyDescent="0.2">
      <c r="BK130" s="134"/>
      <c r="BL130" s="134"/>
      <c r="BM130" s="134"/>
      <c r="BN130" s="134"/>
      <c r="BO130" s="134"/>
      <c r="BP130" s="134"/>
      <c r="BQ130" s="134"/>
      <c r="BR130" s="134"/>
      <c r="BS130" s="134"/>
      <c r="BT130" s="134"/>
      <c r="BU130" s="134"/>
      <c r="BV130" s="134"/>
    </row>
    <row r="131" spans="63:74" x14ac:dyDescent="0.2">
      <c r="BK131" s="134"/>
      <c r="BL131" s="134"/>
      <c r="BM131" s="134"/>
      <c r="BN131" s="134"/>
      <c r="BO131" s="134"/>
      <c r="BP131" s="134"/>
      <c r="BQ131" s="134"/>
      <c r="BR131" s="134"/>
      <c r="BS131" s="134"/>
      <c r="BT131" s="134"/>
      <c r="BU131" s="134"/>
      <c r="BV131" s="134"/>
    </row>
    <row r="132" spans="63:74" x14ac:dyDescent="0.2">
      <c r="BK132" s="134"/>
      <c r="BL132" s="134"/>
      <c r="BM132" s="134"/>
      <c r="BN132" s="134"/>
      <c r="BO132" s="134"/>
      <c r="BP132" s="134"/>
      <c r="BQ132" s="134"/>
      <c r="BR132" s="134"/>
      <c r="BS132" s="134"/>
      <c r="BT132" s="134"/>
      <c r="BU132" s="134"/>
      <c r="BV132" s="134"/>
    </row>
    <row r="133" spans="63:74" x14ac:dyDescent="0.2">
      <c r="BK133" s="134"/>
      <c r="BL133" s="134"/>
      <c r="BM133" s="134"/>
      <c r="BN133" s="134"/>
      <c r="BO133" s="134"/>
      <c r="BP133" s="134"/>
      <c r="BQ133" s="134"/>
      <c r="BR133" s="134"/>
      <c r="BS133" s="134"/>
      <c r="BT133" s="134"/>
      <c r="BU133" s="134"/>
      <c r="BV133" s="134"/>
    </row>
    <row r="134" spans="63:74" x14ac:dyDescent="0.2">
      <c r="BK134" s="134"/>
      <c r="BL134" s="134"/>
      <c r="BM134" s="134"/>
      <c r="BN134" s="134"/>
      <c r="BO134" s="134"/>
      <c r="BP134" s="134"/>
      <c r="BQ134" s="134"/>
      <c r="BR134" s="134"/>
      <c r="BS134" s="134"/>
      <c r="BT134" s="134"/>
      <c r="BU134" s="134"/>
      <c r="BV134" s="134"/>
    </row>
    <row r="135" spans="63:74" x14ac:dyDescent="0.2">
      <c r="BK135" s="134"/>
      <c r="BL135" s="134"/>
      <c r="BM135" s="134"/>
      <c r="BN135" s="134"/>
      <c r="BO135" s="134"/>
      <c r="BP135" s="134"/>
      <c r="BQ135" s="134"/>
      <c r="BR135" s="134"/>
      <c r="BS135" s="134"/>
      <c r="BT135" s="134"/>
      <c r="BU135" s="134"/>
      <c r="BV135" s="134"/>
    </row>
    <row r="136" spans="63:74" x14ac:dyDescent="0.2">
      <c r="BK136" s="134"/>
      <c r="BL136" s="134"/>
      <c r="BM136" s="134"/>
      <c r="BN136" s="134"/>
      <c r="BO136" s="134"/>
      <c r="BP136" s="134"/>
      <c r="BQ136" s="134"/>
      <c r="BR136" s="134"/>
      <c r="BS136" s="134"/>
      <c r="BT136" s="134"/>
      <c r="BU136" s="134"/>
      <c r="BV136" s="134"/>
    </row>
    <row r="137" spans="63:74" x14ac:dyDescent="0.2">
      <c r="BK137" s="134"/>
      <c r="BL137" s="134"/>
      <c r="BM137" s="134"/>
      <c r="BN137" s="134"/>
      <c r="BO137" s="134"/>
      <c r="BP137" s="134"/>
      <c r="BQ137" s="134"/>
      <c r="BR137" s="134"/>
      <c r="BS137" s="134"/>
      <c r="BT137" s="134"/>
      <c r="BU137" s="134"/>
      <c r="BV137" s="134"/>
    </row>
    <row r="138" spans="63:74" x14ac:dyDescent="0.2">
      <c r="BK138" s="134"/>
      <c r="BL138" s="134"/>
      <c r="BM138" s="134"/>
      <c r="BN138" s="134"/>
      <c r="BO138" s="134"/>
      <c r="BP138" s="134"/>
      <c r="BQ138" s="134"/>
      <c r="BR138" s="134"/>
      <c r="BS138" s="134"/>
      <c r="BT138" s="134"/>
      <c r="BU138" s="134"/>
      <c r="BV138" s="134"/>
    </row>
    <row r="139" spans="63:74" x14ac:dyDescent="0.2">
      <c r="BK139" s="134"/>
      <c r="BL139" s="134"/>
      <c r="BM139" s="134"/>
      <c r="BN139" s="134"/>
      <c r="BO139" s="134"/>
      <c r="BP139" s="134"/>
      <c r="BQ139" s="134"/>
      <c r="BR139" s="134"/>
      <c r="BS139" s="134"/>
      <c r="BT139" s="134"/>
      <c r="BU139" s="134"/>
      <c r="BV139" s="134"/>
    </row>
    <row r="140" spans="63:74" x14ac:dyDescent="0.2">
      <c r="BK140" s="134"/>
      <c r="BL140" s="134"/>
      <c r="BM140" s="134"/>
      <c r="BN140" s="134"/>
      <c r="BO140" s="134"/>
      <c r="BP140" s="134"/>
      <c r="BQ140" s="134"/>
      <c r="BR140" s="134"/>
      <c r="BS140" s="134"/>
      <c r="BT140" s="134"/>
      <c r="BU140" s="134"/>
      <c r="BV140" s="134"/>
    </row>
    <row r="141" spans="63:74" x14ac:dyDescent="0.2">
      <c r="BK141" s="134"/>
      <c r="BL141" s="134"/>
      <c r="BM141" s="134"/>
      <c r="BN141" s="134"/>
      <c r="BO141" s="134"/>
      <c r="BP141" s="134"/>
      <c r="BQ141" s="134"/>
      <c r="BR141" s="134"/>
      <c r="BS141" s="134"/>
      <c r="BT141" s="134"/>
      <c r="BU141" s="134"/>
      <c r="BV141" s="134"/>
    </row>
    <row r="142" spans="63:74" x14ac:dyDescent="0.2">
      <c r="BK142" s="134"/>
      <c r="BL142" s="134"/>
      <c r="BM142" s="134"/>
      <c r="BN142" s="134"/>
      <c r="BO142" s="134"/>
      <c r="BP142" s="134"/>
      <c r="BQ142" s="134"/>
      <c r="BR142" s="134"/>
      <c r="BS142" s="134"/>
      <c r="BT142" s="134"/>
      <c r="BU142" s="134"/>
      <c r="BV142" s="134"/>
    </row>
    <row r="143" spans="63:74" x14ac:dyDescent="0.2">
      <c r="BK143" s="134"/>
      <c r="BL143" s="134"/>
      <c r="BM143" s="134"/>
      <c r="BN143" s="134"/>
      <c r="BO143" s="134"/>
      <c r="BP143" s="134"/>
      <c r="BQ143" s="134"/>
      <c r="BR143" s="134"/>
      <c r="BS143" s="134"/>
      <c r="BT143" s="134"/>
      <c r="BU143" s="134"/>
      <c r="BV143" s="134"/>
    </row>
    <row r="144" spans="63:74" x14ac:dyDescent="0.2">
      <c r="BK144" s="134"/>
      <c r="BL144" s="134"/>
      <c r="BM144" s="134"/>
      <c r="BN144" s="134"/>
      <c r="BO144" s="134"/>
      <c r="BP144" s="134"/>
      <c r="BQ144" s="134"/>
      <c r="BR144" s="134"/>
      <c r="BS144" s="134"/>
      <c r="BT144" s="134"/>
      <c r="BU144" s="134"/>
      <c r="BV144" s="134"/>
    </row>
    <row r="145" spans="63:74" x14ac:dyDescent="0.2">
      <c r="BK145" s="134"/>
      <c r="BL145" s="134"/>
      <c r="BM145" s="134"/>
      <c r="BN145" s="134"/>
      <c r="BO145" s="134"/>
      <c r="BP145" s="134"/>
      <c r="BQ145" s="134"/>
      <c r="BR145" s="134"/>
      <c r="BS145" s="134"/>
      <c r="BT145" s="134"/>
      <c r="BU145" s="134"/>
      <c r="BV145" s="134"/>
    </row>
  </sheetData>
  <mergeCells count="26">
    <mergeCell ref="A1:A2"/>
    <mergeCell ref="B1:AL1"/>
    <mergeCell ref="C3:N3"/>
    <mergeCell ref="O3:Z3"/>
    <mergeCell ref="AA3:AL3"/>
    <mergeCell ref="AY3:BJ3"/>
    <mergeCell ref="BK3:BV3"/>
    <mergeCell ref="B77:Q77"/>
    <mergeCell ref="B69:Q69"/>
    <mergeCell ref="AM3:AX3"/>
    <mergeCell ref="B70:Q70"/>
    <mergeCell ref="B76:Q7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s>
  <hyperlinks>
    <hyperlink ref="A1:A2" location="Contents!A1" display="Table of Contents" xr:uid="{00000000-0004-0000-0200-000000000000}"/>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eet1">
    <pageSetUpPr fitToPage="1"/>
  </sheetPr>
  <dimension ref="A1:BV144"/>
  <sheetViews>
    <sheetView showGridLines="0" zoomScaleNormal="100" workbookViewId="0">
      <pane xSplit="2" ySplit="4" topLeftCell="AZ19" activePane="bottomRight" state="frozen"/>
      <selection activeCell="BF63" sqref="BF63"/>
      <selection pane="topRight" activeCell="BF63" sqref="BF63"/>
      <selection pane="bottomLeft" activeCell="BF63" sqref="BF63"/>
      <selection pane="bottomRight" activeCell="BI26" sqref="BI26"/>
    </sheetView>
  </sheetViews>
  <sheetFormatPr defaultColWidth="9.5546875" defaultRowHeight="10.199999999999999" x14ac:dyDescent="0.2"/>
  <cols>
    <col min="1" max="1" width="10.5546875" style="8" customWidth="1"/>
    <col min="2" max="2" width="40.44140625" style="8" customWidth="1"/>
    <col min="3" max="3" width="6.88671875" style="8" customWidth="1"/>
    <col min="4" max="50" width="6.5546875" style="8" customWidth="1"/>
    <col min="51" max="55" width="6.5546875" style="156" customWidth="1"/>
    <col min="56" max="56" width="6.5546875" style="371" customWidth="1"/>
    <col min="57" max="57" width="6.5546875" style="299" customWidth="1"/>
    <col min="58" max="58" width="6.5546875" style="371" customWidth="1"/>
    <col min="59" max="62" width="6.5546875" style="156" customWidth="1"/>
    <col min="63" max="74" width="6.5546875" style="8" customWidth="1"/>
    <col min="75" max="16384" width="9.5546875" style="8"/>
  </cols>
  <sheetData>
    <row r="1" spans="1:74" ht="13.35" customHeight="1" x14ac:dyDescent="0.25">
      <c r="A1" s="990" t="s">
        <v>483</v>
      </c>
      <c r="B1" s="996" t="s">
        <v>552</v>
      </c>
      <c r="C1" s="989"/>
      <c r="D1" s="989"/>
      <c r="E1" s="989"/>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89"/>
    </row>
    <row r="2" spans="1:74" ht="13.2" x14ac:dyDescent="0.25">
      <c r="A2" s="991"/>
      <c r="B2" s="243" t="str">
        <f>"U.S. Energy Information Administration  |  Short-Term Energy Outlook  - "&amp;Dates!D1</f>
        <v>U.S. Energy Information Administration  |  Short-Term Energy Outlook  - September 2024</v>
      </c>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row>
    <row r="3" spans="1:74" s="7" customFormat="1" ht="13.2" x14ac:dyDescent="0.25">
      <c r="A3" s="360" t="s">
        <v>785</v>
      </c>
      <c r="B3" s="9"/>
      <c r="C3" s="993">
        <f>Dates!D3</f>
        <v>2020</v>
      </c>
      <c r="D3" s="985"/>
      <c r="E3" s="985"/>
      <c r="F3" s="985"/>
      <c r="G3" s="985"/>
      <c r="H3" s="985"/>
      <c r="I3" s="985"/>
      <c r="J3" s="985"/>
      <c r="K3" s="985"/>
      <c r="L3" s="985"/>
      <c r="M3" s="985"/>
      <c r="N3" s="986"/>
      <c r="O3" s="993">
        <f>C3+1</f>
        <v>2021</v>
      </c>
      <c r="P3" s="994"/>
      <c r="Q3" s="994"/>
      <c r="R3" s="994"/>
      <c r="S3" s="994"/>
      <c r="T3" s="994"/>
      <c r="U3" s="994"/>
      <c r="V3" s="994"/>
      <c r="W3" s="994"/>
      <c r="X3" s="985"/>
      <c r="Y3" s="985"/>
      <c r="Z3" s="986"/>
      <c r="AA3" s="982">
        <f>O3+1</f>
        <v>2022</v>
      </c>
      <c r="AB3" s="985"/>
      <c r="AC3" s="985"/>
      <c r="AD3" s="985"/>
      <c r="AE3" s="985"/>
      <c r="AF3" s="985"/>
      <c r="AG3" s="985"/>
      <c r="AH3" s="985"/>
      <c r="AI3" s="985"/>
      <c r="AJ3" s="985"/>
      <c r="AK3" s="985"/>
      <c r="AL3" s="986"/>
      <c r="AM3" s="982">
        <f>AA3+1</f>
        <v>2023</v>
      </c>
      <c r="AN3" s="985"/>
      <c r="AO3" s="985"/>
      <c r="AP3" s="985"/>
      <c r="AQ3" s="985"/>
      <c r="AR3" s="985"/>
      <c r="AS3" s="985"/>
      <c r="AT3" s="985"/>
      <c r="AU3" s="985"/>
      <c r="AV3" s="985"/>
      <c r="AW3" s="985"/>
      <c r="AX3" s="986"/>
      <c r="AY3" s="982">
        <f>AM3+1</f>
        <v>2024</v>
      </c>
      <c r="AZ3" s="983"/>
      <c r="BA3" s="983"/>
      <c r="BB3" s="983"/>
      <c r="BC3" s="983"/>
      <c r="BD3" s="983"/>
      <c r="BE3" s="983"/>
      <c r="BF3" s="983"/>
      <c r="BG3" s="983"/>
      <c r="BH3" s="983"/>
      <c r="BI3" s="983"/>
      <c r="BJ3" s="984"/>
      <c r="BK3" s="982">
        <f>AY3+1</f>
        <v>2025</v>
      </c>
      <c r="BL3" s="985"/>
      <c r="BM3" s="985"/>
      <c r="BN3" s="985"/>
      <c r="BO3" s="985"/>
      <c r="BP3" s="985"/>
      <c r="BQ3" s="985"/>
      <c r="BR3" s="985"/>
      <c r="BS3" s="985"/>
      <c r="BT3" s="985"/>
      <c r="BU3" s="985"/>
      <c r="BV3" s="986"/>
    </row>
    <row r="4" spans="1:74"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12"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1" customHeight="1" x14ac:dyDescent="0.2">
      <c r="A5" s="26"/>
      <c r="B5" s="27" t="s">
        <v>957</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708"/>
      <c r="BE5" s="708"/>
      <c r="BF5" s="708"/>
      <c r="BG5" s="419"/>
      <c r="BH5" s="419"/>
      <c r="BI5" s="419"/>
      <c r="BJ5" s="420"/>
      <c r="BK5" s="420"/>
      <c r="BL5" s="420"/>
      <c r="BM5" s="420"/>
      <c r="BN5" s="420"/>
      <c r="BO5" s="420"/>
      <c r="BP5" s="420"/>
      <c r="BQ5" s="420"/>
      <c r="BR5" s="420"/>
      <c r="BS5" s="420"/>
      <c r="BT5" s="420"/>
      <c r="BU5" s="420"/>
      <c r="BV5" s="420"/>
    </row>
    <row r="6" spans="1:74" ht="11.1" customHeight="1" x14ac:dyDescent="0.2">
      <c r="A6" s="29" t="s">
        <v>258</v>
      </c>
      <c r="B6" s="425" t="s">
        <v>945</v>
      </c>
      <c r="C6" s="385">
        <v>57.52</v>
      </c>
      <c r="D6" s="385">
        <v>50.54</v>
      </c>
      <c r="E6" s="385">
        <v>29.21</v>
      </c>
      <c r="F6" s="385">
        <v>16.55</v>
      </c>
      <c r="G6" s="385">
        <v>28.56</v>
      </c>
      <c r="H6" s="385">
        <v>38.31</v>
      </c>
      <c r="I6" s="385">
        <v>40.71</v>
      </c>
      <c r="J6" s="385">
        <v>42.34</v>
      </c>
      <c r="K6" s="385">
        <v>39.630000000000003</v>
      </c>
      <c r="L6" s="385">
        <v>39.4</v>
      </c>
      <c r="M6" s="385">
        <v>40.94</v>
      </c>
      <c r="N6" s="385">
        <v>47.02</v>
      </c>
      <c r="O6" s="385">
        <v>52</v>
      </c>
      <c r="P6" s="385">
        <v>59.04</v>
      </c>
      <c r="Q6" s="385">
        <v>62.33</v>
      </c>
      <c r="R6" s="385">
        <v>61.72</v>
      </c>
      <c r="S6" s="385">
        <v>65.17</v>
      </c>
      <c r="T6" s="385">
        <v>71.38</v>
      </c>
      <c r="U6" s="385">
        <v>72.489999999999995</v>
      </c>
      <c r="V6" s="385">
        <v>67.73</v>
      </c>
      <c r="W6" s="385">
        <v>71.650000000000006</v>
      </c>
      <c r="X6" s="385">
        <v>81.48</v>
      </c>
      <c r="Y6" s="385">
        <v>79.150000000000006</v>
      </c>
      <c r="Z6" s="385">
        <v>71.709999999999994</v>
      </c>
      <c r="AA6" s="385">
        <v>83.22</v>
      </c>
      <c r="AB6" s="385">
        <v>91.64</v>
      </c>
      <c r="AC6" s="385">
        <v>108.5</v>
      </c>
      <c r="AD6" s="385">
        <v>101.78</v>
      </c>
      <c r="AE6" s="385">
        <v>109.55</v>
      </c>
      <c r="AF6" s="385">
        <v>114.84</v>
      </c>
      <c r="AG6" s="385">
        <v>101.62</v>
      </c>
      <c r="AH6" s="385">
        <v>93.67</v>
      </c>
      <c r="AI6" s="385">
        <v>84.26</v>
      </c>
      <c r="AJ6" s="385">
        <v>87.55</v>
      </c>
      <c r="AK6" s="385">
        <v>84.37</v>
      </c>
      <c r="AL6" s="385">
        <v>76.44</v>
      </c>
      <c r="AM6" s="385">
        <v>78.12</v>
      </c>
      <c r="AN6" s="385">
        <v>76.83</v>
      </c>
      <c r="AO6" s="385">
        <v>73.28</v>
      </c>
      <c r="AP6" s="385">
        <v>79.45</v>
      </c>
      <c r="AQ6" s="385">
        <v>71.58</v>
      </c>
      <c r="AR6" s="385">
        <v>70.25</v>
      </c>
      <c r="AS6" s="385">
        <v>76.069999999999993</v>
      </c>
      <c r="AT6" s="385">
        <v>81.39</v>
      </c>
      <c r="AU6" s="385">
        <v>89.43</v>
      </c>
      <c r="AV6" s="385">
        <v>85.64</v>
      </c>
      <c r="AW6" s="385">
        <v>77.69</v>
      </c>
      <c r="AX6" s="385">
        <v>71.900000000000006</v>
      </c>
      <c r="AY6" s="385">
        <v>74.150000000000006</v>
      </c>
      <c r="AZ6" s="385">
        <v>77.25</v>
      </c>
      <c r="BA6" s="385">
        <v>81.28</v>
      </c>
      <c r="BB6" s="385">
        <v>85.35</v>
      </c>
      <c r="BC6" s="385">
        <v>80.02</v>
      </c>
      <c r="BD6" s="697">
        <v>79.77</v>
      </c>
      <c r="BE6" s="697">
        <v>81.8</v>
      </c>
      <c r="BF6" s="697">
        <v>76.680000000000007</v>
      </c>
      <c r="BG6" s="397">
        <v>76</v>
      </c>
      <c r="BH6" s="397">
        <v>77</v>
      </c>
      <c r="BI6" s="397">
        <v>78</v>
      </c>
      <c r="BJ6" s="397">
        <v>78</v>
      </c>
      <c r="BK6" s="397">
        <v>79</v>
      </c>
      <c r="BL6" s="397">
        <v>78.5</v>
      </c>
      <c r="BM6" s="397">
        <v>79.5</v>
      </c>
      <c r="BN6" s="397">
        <v>80.5</v>
      </c>
      <c r="BO6" s="397">
        <v>80.5</v>
      </c>
      <c r="BP6" s="397">
        <v>80.5</v>
      </c>
      <c r="BQ6" s="397">
        <v>80.5</v>
      </c>
      <c r="BR6" s="397">
        <v>80.5</v>
      </c>
      <c r="BS6" s="397">
        <v>80.5</v>
      </c>
      <c r="BT6" s="397">
        <v>78.5</v>
      </c>
      <c r="BU6" s="397">
        <v>78.5</v>
      </c>
      <c r="BV6" s="397">
        <v>78.5</v>
      </c>
    </row>
    <row r="7" spans="1:74" ht="11.1" customHeight="1" x14ac:dyDescent="0.2">
      <c r="A7" s="29" t="s">
        <v>55</v>
      </c>
      <c r="B7" s="425" t="s">
        <v>946</v>
      </c>
      <c r="C7" s="385">
        <v>63.65</v>
      </c>
      <c r="D7" s="385">
        <v>55.66</v>
      </c>
      <c r="E7" s="385">
        <v>32.01</v>
      </c>
      <c r="F7" s="385">
        <v>18.38</v>
      </c>
      <c r="G7" s="385">
        <v>29.38</v>
      </c>
      <c r="H7" s="385">
        <v>40.270000000000003</v>
      </c>
      <c r="I7" s="385">
        <v>43.24</v>
      </c>
      <c r="J7" s="385">
        <v>44.74</v>
      </c>
      <c r="K7" s="385">
        <v>40.909999999999997</v>
      </c>
      <c r="L7" s="385">
        <v>40.19</v>
      </c>
      <c r="M7" s="385">
        <v>42.69</v>
      </c>
      <c r="N7" s="385">
        <v>49.99</v>
      </c>
      <c r="O7" s="385">
        <v>54.77</v>
      </c>
      <c r="P7" s="385">
        <v>62.28</v>
      </c>
      <c r="Q7" s="385">
        <v>65.41</v>
      </c>
      <c r="R7" s="385">
        <v>64.81</v>
      </c>
      <c r="S7" s="385">
        <v>68.53</v>
      </c>
      <c r="T7" s="385">
        <v>73.16</v>
      </c>
      <c r="U7" s="385">
        <v>75.17</v>
      </c>
      <c r="V7" s="385">
        <v>70.75</v>
      </c>
      <c r="W7" s="385">
        <v>74.489999999999995</v>
      </c>
      <c r="X7" s="385">
        <v>83.54</v>
      </c>
      <c r="Y7" s="385">
        <v>81.05</v>
      </c>
      <c r="Z7" s="385">
        <v>74.17</v>
      </c>
      <c r="AA7" s="385">
        <v>86.51</v>
      </c>
      <c r="AB7" s="385">
        <v>97.13</v>
      </c>
      <c r="AC7" s="385">
        <v>117.25</v>
      </c>
      <c r="AD7" s="385">
        <v>104.58</v>
      </c>
      <c r="AE7" s="385">
        <v>113.38</v>
      </c>
      <c r="AF7" s="385">
        <v>122.71</v>
      </c>
      <c r="AG7" s="385">
        <v>111.93</v>
      </c>
      <c r="AH7" s="385">
        <v>100.45</v>
      </c>
      <c r="AI7" s="385">
        <v>89.76</v>
      </c>
      <c r="AJ7" s="385">
        <v>93.33</v>
      </c>
      <c r="AK7" s="385">
        <v>91.42</v>
      </c>
      <c r="AL7" s="385">
        <v>80.92</v>
      </c>
      <c r="AM7" s="385">
        <v>82.5</v>
      </c>
      <c r="AN7" s="385">
        <v>82.59</v>
      </c>
      <c r="AO7" s="385">
        <v>78.430000000000007</v>
      </c>
      <c r="AP7" s="385">
        <v>84.64</v>
      </c>
      <c r="AQ7" s="385">
        <v>75.47</v>
      </c>
      <c r="AR7" s="385">
        <v>74.84</v>
      </c>
      <c r="AS7" s="385">
        <v>80.11</v>
      </c>
      <c r="AT7" s="385">
        <v>86.15</v>
      </c>
      <c r="AU7" s="385">
        <v>93.72</v>
      </c>
      <c r="AV7" s="385">
        <v>90.6</v>
      </c>
      <c r="AW7" s="385">
        <v>82.94</v>
      </c>
      <c r="AX7" s="385">
        <v>77.63</v>
      </c>
      <c r="AY7" s="385">
        <v>80.12</v>
      </c>
      <c r="AZ7" s="385">
        <v>83.48</v>
      </c>
      <c r="BA7" s="385">
        <v>85.41</v>
      </c>
      <c r="BB7" s="385">
        <v>89.94</v>
      </c>
      <c r="BC7" s="385">
        <v>81.75</v>
      </c>
      <c r="BD7" s="697">
        <v>82.25</v>
      </c>
      <c r="BE7" s="697">
        <v>85.15</v>
      </c>
      <c r="BF7" s="697">
        <v>80.36</v>
      </c>
      <c r="BG7" s="397">
        <v>80</v>
      </c>
      <c r="BH7" s="397">
        <v>81</v>
      </c>
      <c r="BI7" s="397">
        <v>82</v>
      </c>
      <c r="BJ7" s="397">
        <v>82</v>
      </c>
      <c r="BK7" s="397">
        <v>83</v>
      </c>
      <c r="BL7" s="397">
        <v>83</v>
      </c>
      <c r="BM7" s="397">
        <v>84</v>
      </c>
      <c r="BN7" s="397">
        <v>85</v>
      </c>
      <c r="BO7" s="397">
        <v>85</v>
      </c>
      <c r="BP7" s="397">
        <v>85</v>
      </c>
      <c r="BQ7" s="397">
        <v>85</v>
      </c>
      <c r="BR7" s="397">
        <v>85</v>
      </c>
      <c r="BS7" s="397">
        <v>85</v>
      </c>
      <c r="BT7" s="397">
        <v>83</v>
      </c>
      <c r="BU7" s="397">
        <v>83</v>
      </c>
      <c r="BV7" s="397">
        <v>83</v>
      </c>
    </row>
    <row r="8" spans="1:74" ht="11.1" customHeight="1" x14ac:dyDescent="0.2">
      <c r="A8" s="29" t="s">
        <v>257</v>
      </c>
      <c r="B8" s="426" t="s">
        <v>947</v>
      </c>
      <c r="C8" s="385">
        <v>53.87</v>
      </c>
      <c r="D8" s="385">
        <v>47.39</v>
      </c>
      <c r="E8" s="385">
        <v>28.5</v>
      </c>
      <c r="F8" s="385">
        <v>16.739999999999998</v>
      </c>
      <c r="G8" s="385">
        <v>22.56</v>
      </c>
      <c r="H8" s="385">
        <v>36.14</v>
      </c>
      <c r="I8" s="385">
        <v>39.33</v>
      </c>
      <c r="J8" s="385">
        <v>41.72</v>
      </c>
      <c r="K8" s="385">
        <v>38.729999999999997</v>
      </c>
      <c r="L8" s="385">
        <v>37.81</v>
      </c>
      <c r="M8" s="385">
        <v>39.15</v>
      </c>
      <c r="N8" s="385">
        <v>45.34</v>
      </c>
      <c r="O8" s="385">
        <v>49.6</v>
      </c>
      <c r="P8" s="385">
        <v>55.71</v>
      </c>
      <c r="Q8" s="385">
        <v>59.84</v>
      </c>
      <c r="R8" s="385">
        <v>60.88</v>
      </c>
      <c r="S8" s="385">
        <v>63.81</v>
      </c>
      <c r="T8" s="385">
        <v>68.86</v>
      </c>
      <c r="U8" s="385">
        <v>69.91</v>
      </c>
      <c r="V8" s="385">
        <v>65.72</v>
      </c>
      <c r="W8" s="385">
        <v>69.27</v>
      </c>
      <c r="X8" s="385">
        <v>75.94</v>
      </c>
      <c r="Y8" s="385">
        <v>76.61</v>
      </c>
      <c r="Z8" s="385">
        <v>68.22</v>
      </c>
      <c r="AA8" s="385">
        <v>76.92</v>
      </c>
      <c r="AB8" s="385">
        <v>87.73</v>
      </c>
      <c r="AC8" s="385">
        <v>104.39</v>
      </c>
      <c r="AD8" s="385">
        <v>102.7</v>
      </c>
      <c r="AE8" s="385">
        <v>108.71</v>
      </c>
      <c r="AF8" s="385">
        <v>112.06</v>
      </c>
      <c r="AG8" s="385">
        <v>99.67</v>
      </c>
      <c r="AH8" s="385">
        <v>92.21</v>
      </c>
      <c r="AI8" s="385">
        <v>83.3</v>
      </c>
      <c r="AJ8" s="385">
        <v>84.26</v>
      </c>
      <c r="AK8" s="385">
        <v>79.31</v>
      </c>
      <c r="AL8" s="385">
        <v>70.89</v>
      </c>
      <c r="AM8" s="385">
        <v>70.319999999999993</v>
      </c>
      <c r="AN8" s="385">
        <v>69.67</v>
      </c>
      <c r="AO8" s="385">
        <v>68.53</v>
      </c>
      <c r="AP8" s="385">
        <v>75.23</v>
      </c>
      <c r="AQ8" s="385">
        <v>70.05</v>
      </c>
      <c r="AR8" s="385">
        <v>69.58</v>
      </c>
      <c r="AS8" s="385">
        <v>74.83</v>
      </c>
      <c r="AT8" s="385">
        <v>81.099999999999994</v>
      </c>
      <c r="AU8" s="385">
        <v>87.14</v>
      </c>
      <c r="AV8" s="385">
        <v>83.21</v>
      </c>
      <c r="AW8" s="385">
        <v>76.42</v>
      </c>
      <c r="AX8" s="385">
        <v>68.09</v>
      </c>
      <c r="AY8" s="385">
        <v>69.37</v>
      </c>
      <c r="AZ8" s="385">
        <v>73</v>
      </c>
      <c r="BA8" s="385">
        <v>75.989999999999995</v>
      </c>
      <c r="BB8" s="385">
        <v>81.93</v>
      </c>
      <c r="BC8" s="385">
        <v>78.260000000000005</v>
      </c>
      <c r="BD8" s="697">
        <v>78.12</v>
      </c>
      <c r="BE8" s="697">
        <v>79.05</v>
      </c>
      <c r="BF8" s="697">
        <v>73.930000000000007</v>
      </c>
      <c r="BG8" s="397">
        <v>73.25</v>
      </c>
      <c r="BH8" s="397">
        <v>74.25</v>
      </c>
      <c r="BI8" s="397">
        <v>75.25</v>
      </c>
      <c r="BJ8" s="397">
        <v>75.25</v>
      </c>
      <c r="BK8" s="397">
        <v>76.25</v>
      </c>
      <c r="BL8" s="397">
        <v>75.75</v>
      </c>
      <c r="BM8" s="397">
        <v>76.75</v>
      </c>
      <c r="BN8" s="397">
        <v>77.75</v>
      </c>
      <c r="BO8" s="397">
        <v>77.75</v>
      </c>
      <c r="BP8" s="397">
        <v>77.75</v>
      </c>
      <c r="BQ8" s="397">
        <v>77.75</v>
      </c>
      <c r="BR8" s="397">
        <v>77.75</v>
      </c>
      <c r="BS8" s="397">
        <v>77.75</v>
      </c>
      <c r="BT8" s="397">
        <v>75.75</v>
      </c>
      <c r="BU8" s="397">
        <v>75.75</v>
      </c>
      <c r="BV8" s="397">
        <v>75.75</v>
      </c>
    </row>
    <row r="9" spans="1:74" ht="11.1" customHeight="1" x14ac:dyDescent="0.2">
      <c r="A9" s="29" t="s">
        <v>473</v>
      </c>
      <c r="B9" s="426" t="s">
        <v>948</v>
      </c>
      <c r="C9" s="385">
        <v>57.92</v>
      </c>
      <c r="D9" s="385">
        <v>51.37</v>
      </c>
      <c r="E9" s="385">
        <v>32.549999999999997</v>
      </c>
      <c r="F9" s="385">
        <v>19.32</v>
      </c>
      <c r="G9" s="385">
        <v>23.55</v>
      </c>
      <c r="H9" s="385">
        <v>36.799999999999997</v>
      </c>
      <c r="I9" s="385">
        <v>40.08</v>
      </c>
      <c r="J9" s="385">
        <v>42.42</v>
      </c>
      <c r="K9" s="385">
        <v>39.81</v>
      </c>
      <c r="L9" s="385">
        <v>39.21</v>
      </c>
      <c r="M9" s="385">
        <v>40.68</v>
      </c>
      <c r="N9" s="385">
        <v>46.2</v>
      </c>
      <c r="O9" s="385">
        <v>51.39</v>
      </c>
      <c r="P9" s="385">
        <v>58.41</v>
      </c>
      <c r="Q9" s="385">
        <v>61.97</v>
      </c>
      <c r="R9" s="385">
        <v>62.4</v>
      </c>
      <c r="S9" s="385">
        <v>65.150000000000006</v>
      </c>
      <c r="T9" s="385">
        <v>70.55</v>
      </c>
      <c r="U9" s="385">
        <v>71.98</v>
      </c>
      <c r="V9" s="385">
        <v>67.89</v>
      </c>
      <c r="W9" s="385">
        <v>71.099999999999994</v>
      </c>
      <c r="X9" s="385">
        <v>78.83</v>
      </c>
      <c r="Y9" s="385">
        <v>78.47</v>
      </c>
      <c r="Z9" s="385">
        <v>71.98</v>
      </c>
      <c r="AA9" s="385">
        <v>80.260000000000005</v>
      </c>
      <c r="AB9" s="385">
        <v>90.21</v>
      </c>
      <c r="AC9" s="385">
        <v>106.98</v>
      </c>
      <c r="AD9" s="385">
        <v>105.22</v>
      </c>
      <c r="AE9" s="385">
        <v>110.43</v>
      </c>
      <c r="AF9" s="385">
        <v>114.44</v>
      </c>
      <c r="AG9" s="385">
        <v>102.82</v>
      </c>
      <c r="AH9" s="385">
        <v>95.8</v>
      </c>
      <c r="AI9" s="385">
        <v>86.57</v>
      </c>
      <c r="AJ9" s="385">
        <v>88.02</v>
      </c>
      <c r="AK9" s="385">
        <v>84.57</v>
      </c>
      <c r="AL9" s="385">
        <v>76.56</v>
      </c>
      <c r="AM9" s="385">
        <v>75.7</v>
      </c>
      <c r="AN9" s="385">
        <v>74.86</v>
      </c>
      <c r="AO9" s="385">
        <v>73</v>
      </c>
      <c r="AP9" s="385">
        <v>78.53</v>
      </c>
      <c r="AQ9" s="385">
        <v>72.569999999999993</v>
      </c>
      <c r="AR9" s="385">
        <v>71.39</v>
      </c>
      <c r="AS9" s="385">
        <v>76.41</v>
      </c>
      <c r="AT9" s="385">
        <v>81.78</v>
      </c>
      <c r="AU9" s="385">
        <v>89.32</v>
      </c>
      <c r="AV9" s="385">
        <v>86.6</v>
      </c>
      <c r="AW9" s="385">
        <v>79.7</v>
      </c>
      <c r="AX9" s="385">
        <v>72.34</v>
      </c>
      <c r="AY9" s="385">
        <v>73.28</v>
      </c>
      <c r="AZ9" s="385">
        <v>76.19</v>
      </c>
      <c r="BA9" s="385">
        <v>79.67</v>
      </c>
      <c r="BB9" s="385">
        <v>84.47</v>
      </c>
      <c r="BC9" s="385">
        <v>80.63</v>
      </c>
      <c r="BD9" s="697">
        <v>79.88</v>
      </c>
      <c r="BE9" s="697">
        <v>81.3</v>
      </c>
      <c r="BF9" s="697">
        <v>76.180000000000007</v>
      </c>
      <c r="BG9" s="397">
        <v>75.5</v>
      </c>
      <c r="BH9" s="397">
        <v>76.5</v>
      </c>
      <c r="BI9" s="397">
        <v>77.5</v>
      </c>
      <c r="BJ9" s="397">
        <v>77.5</v>
      </c>
      <c r="BK9" s="397">
        <v>78.5</v>
      </c>
      <c r="BL9" s="397">
        <v>78</v>
      </c>
      <c r="BM9" s="397">
        <v>79</v>
      </c>
      <c r="BN9" s="397">
        <v>80</v>
      </c>
      <c r="BO9" s="397">
        <v>80</v>
      </c>
      <c r="BP9" s="397">
        <v>80</v>
      </c>
      <c r="BQ9" s="397">
        <v>80</v>
      </c>
      <c r="BR9" s="397">
        <v>80</v>
      </c>
      <c r="BS9" s="397">
        <v>80</v>
      </c>
      <c r="BT9" s="397">
        <v>78</v>
      </c>
      <c r="BU9" s="397">
        <v>78</v>
      </c>
      <c r="BV9" s="397">
        <v>78</v>
      </c>
    </row>
    <row r="10" spans="1:74" ht="11.1" customHeight="1" x14ac:dyDescent="0.2">
      <c r="A10" s="26"/>
      <c r="B10" s="27" t="s">
        <v>1514</v>
      </c>
      <c r="C10" s="416"/>
      <c r="D10" s="416"/>
      <c r="E10" s="416"/>
      <c r="F10" s="416"/>
      <c r="G10" s="416"/>
      <c r="H10" s="416"/>
      <c r="I10" s="416"/>
      <c r="J10" s="416"/>
      <c r="K10" s="416"/>
      <c r="L10" s="416"/>
      <c r="M10" s="416"/>
      <c r="N10" s="416"/>
      <c r="O10" s="416"/>
      <c r="P10" s="416"/>
      <c r="Q10" s="416"/>
      <c r="R10" s="416"/>
      <c r="S10" s="416"/>
      <c r="T10" s="416"/>
      <c r="U10" s="416"/>
      <c r="V10" s="416"/>
      <c r="W10" s="416"/>
      <c r="X10" s="416"/>
      <c r="Y10" s="416"/>
      <c r="Z10" s="416"/>
      <c r="AA10" s="416"/>
      <c r="AB10" s="416"/>
      <c r="AC10" s="416"/>
      <c r="AD10" s="416"/>
      <c r="AE10" s="416"/>
      <c r="AF10" s="416"/>
      <c r="AG10" s="416"/>
      <c r="AH10" s="416"/>
      <c r="AI10" s="416"/>
      <c r="AJ10" s="416"/>
      <c r="AK10" s="416"/>
      <c r="AL10" s="416"/>
      <c r="AM10" s="416"/>
      <c r="AN10" s="416"/>
      <c r="AO10" s="416"/>
      <c r="AP10" s="416"/>
      <c r="AQ10" s="416"/>
      <c r="AR10" s="416"/>
      <c r="AS10" s="416"/>
      <c r="AT10" s="416"/>
      <c r="AU10" s="416"/>
      <c r="AV10" s="416"/>
      <c r="AW10" s="416"/>
      <c r="AX10" s="416"/>
      <c r="AY10" s="416"/>
      <c r="AZ10" s="416"/>
      <c r="BA10" s="416"/>
      <c r="BB10" s="416"/>
      <c r="BC10" s="416"/>
      <c r="BD10" s="709"/>
      <c r="BE10" s="709"/>
      <c r="BF10" s="709"/>
      <c r="BG10" s="421"/>
      <c r="BH10" s="421"/>
      <c r="BI10" s="421"/>
      <c r="BJ10" s="421"/>
      <c r="BK10" s="421"/>
      <c r="BL10" s="421"/>
      <c r="BM10" s="421"/>
      <c r="BN10" s="421"/>
      <c r="BO10" s="421"/>
      <c r="BP10" s="421"/>
      <c r="BQ10" s="421"/>
      <c r="BR10" s="421"/>
      <c r="BS10" s="421"/>
      <c r="BT10" s="421"/>
      <c r="BU10" s="421"/>
      <c r="BV10" s="421"/>
    </row>
    <row r="11" spans="1:74" ht="11.1" customHeight="1" x14ac:dyDescent="0.2">
      <c r="A11" s="365"/>
      <c r="B11" s="427" t="s">
        <v>949</v>
      </c>
      <c r="C11" s="416"/>
      <c r="D11" s="416"/>
      <c r="E11" s="416"/>
      <c r="F11" s="416"/>
      <c r="G11" s="416"/>
      <c r="H11" s="416"/>
      <c r="I11" s="416"/>
      <c r="J11" s="416"/>
      <c r="K11" s="416"/>
      <c r="L11" s="416"/>
      <c r="M11" s="416"/>
      <c r="N11" s="416"/>
      <c r="O11" s="416"/>
      <c r="P11" s="416"/>
      <c r="Q11" s="416"/>
      <c r="R11" s="416"/>
      <c r="S11" s="416"/>
      <c r="T11" s="416"/>
      <c r="U11" s="416"/>
      <c r="V11" s="416"/>
      <c r="W11" s="416"/>
      <c r="X11" s="416"/>
      <c r="Y11" s="416"/>
      <c r="Z11" s="416"/>
      <c r="AA11" s="416"/>
      <c r="AB11" s="416"/>
      <c r="AC11" s="416"/>
      <c r="AD11" s="416"/>
      <c r="AE11" s="416"/>
      <c r="AF11" s="416"/>
      <c r="AG11" s="416"/>
      <c r="AH11" s="416"/>
      <c r="AI11" s="416"/>
      <c r="AJ11" s="416"/>
      <c r="AK11" s="416"/>
      <c r="AL11" s="416"/>
      <c r="AM11" s="416"/>
      <c r="AN11" s="416"/>
      <c r="AO11" s="416"/>
      <c r="AP11" s="416"/>
      <c r="AQ11" s="416"/>
      <c r="AR11" s="416"/>
      <c r="AS11" s="416"/>
      <c r="AT11" s="416"/>
      <c r="AU11" s="416"/>
      <c r="AV11" s="416"/>
      <c r="AW11" s="416"/>
      <c r="AX11" s="416"/>
      <c r="AY11" s="416"/>
      <c r="AZ11" s="416"/>
      <c r="BA11" s="416"/>
      <c r="BB11" s="416"/>
      <c r="BC11" s="416"/>
      <c r="BD11" s="709"/>
      <c r="BE11" s="709"/>
      <c r="BF11" s="709"/>
      <c r="BG11" s="421"/>
      <c r="BH11" s="421"/>
      <c r="BI11" s="421"/>
      <c r="BJ11" s="421"/>
      <c r="BK11" s="421"/>
      <c r="BL11" s="421"/>
      <c r="BM11" s="421"/>
      <c r="BN11" s="421"/>
      <c r="BO11" s="421"/>
      <c r="BP11" s="421"/>
      <c r="BQ11" s="421"/>
      <c r="BR11" s="421"/>
      <c r="BS11" s="421"/>
      <c r="BT11" s="421"/>
      <c r="BU11" s="421"/>
      <c r="BV11" s="421"/>
    </row>
    <row r="12" spans="1:74" ht="11.1" customHeight="1" x14ac:dyDescent="0.2">
      <c r="A12" s="364" t="s">
        <v>1187</v>
      </c>
      <c r="B12" s="429" t="s">
        <v>933</v>
      </c>
      <c r="C12" s="645">
        <v>1.7430000000000001</v>
      </c>
      <c r="D12" s="645">
        <v>1.669</v>
      </c>
      <c r="E12" s="645">
        <v>1.127</v>
      </c>
      <c r="F12" s="645">
        <v>0.64500000000000002</v>
      </c>
      <c r="G12" s="645">
        <v>1.0489999999999999</v>
      </c>
      <c r="H12" s="645">
        <v>1.3109999999999999</v>
      </c>
      <c r="I12" s="645">
        <v>1.38</v>
      </c>
      <c r="J12" s="645">
        <v>1.389</v>
      </c>
      <c r="K12" s="645">
        <v>1.3540000000000001</v>
      </c>
      <c r="L12" s="645">
        <v>1.3120000000000001</v>
      </c>
      <c r="M12" s="645">
        <v>1.2869999999999999</v>
      </c>
      <c r="N12" s="645">
        <v>1.3939999999999999</v>
      </c>
      <c r="O12" s="645">
        <v>1.575</v>
      </c>
      <c r="P12" s="645">
        <v>1.784</v>
      </c>
      <c r="Q12" s="645">
        <v>2.0110000000000001</v>
      </c>
      <c r="R12" s="645">
        <v>2.0550000000000002</v>
      </c>
      <c r="S12" s="645">
        <v>2.181</v>
      </c>
      <c r="T12" s="645">
        <v>2.2519999999999998</v>
      </c>
      <c r="U12" s="645">
        <v>2.3370000000000002</v>
      </c>
      <c r="V12" s="645">
        <v>2.302</v>
      </c>
      <c r="W12" s="645">
        <v>2.31</v>
      </c>
      <c r="X12" s="645">
        <v>2.4940000000000002</v>
      </c>
      <c r="Y12" s="645">
        <v>2.484</v>
      </c>
      <c r="Z12" s="645">
        <v>2.3039999999999998</v>
      </c>
      <c r="AA12" s="645">
        <v>2.423</v>
      </c>
      <c r="AB12" s="645">
        <v>2.6389999999999998</v>
      </c>
      <c r="AC12" s="645">
        <v>3.2320000000000002</v>
      </c>
      <c r="AD12" s="645">
        <v>3.2595239999999999</v>
      </c>
      <c r="AE12" s="645">
        <v>3.8660239999999999</v>
      </c>
      <c r="AF12" s="645">
        <v>4.1233839999999997</v>
      </c>
      <c r="AG12" s="645">
        <v>3.3764400000000001</v>
      </c>
      <c r="AH12" s="645">
        <v>3.0518360000000002</v>
      </c>
      <c r="AI12" s="645">
        <v>2.9032450000000001</v>
      </c>
      <c r="AJ12" s="645">
        <v>3.0013809999999999</v>
      </c>
      <c r="AK12" s="645">
        <v>2.703665</v>
      </c>
      <c r="AL12" s="645">
        <v>2.2908249999999999</v>
      </c>
      <c r="AM12" s="645">
        <v>2.6160230000000002</v>
      </c>
      <c r="AN12" s="645">
        <v>2.604257</v>
      </c>
      <c r="AO12" s="645">
        <v>2.6338602764000001</v>
      </c>
      <c r="AP12" s="645">
        <v>2.7438575888000001</v>
      </c>
      <c r="AQ12" s="645">
        <v>2.5814268246999998</v>
      </c>
      <c r="AR12" s="645">
        <v>2.6152202756</v>
      </c>
      <c r="AS12" s="645">
        <v>2.7934427497000001</v>
      </c>
      <c r="AT12" s="645">
        <v>3.0170080000000001</v>
      </c>
      <c r="AU12" s="645">
        <v>3.068549</v>
      </c>
      <c r="AV12" s="645">
        <v>2.4893019999999999</v>
      </c>
      <c r="AW12" s="645">
        <v>2.2987009999999999</v>
      </c>
      <c r="AX12" s="645">
        <v>2.1982930000000001</v>
      </c>
      <c r="AY12" s="645">
        <v>2.2642827313999998</v>
      </c>
      <c r="AZ12" s="645">
        <v>2.4352118486999998</v>
      </c>
      <c r="BA12" s="645">
        <v>2.6523562835000001</v>
      </c>
      <c r="BB12" s="645">
        <v>2.8034567244000002</v>
      </c>
      <c r="BC12" s="645">
        <v>2.5435091390000002</v>
      </c>
      <c r="BD12" s="739">
        <v>2.4114263655000001</v>
      </c>
      <c r="BE12" s="739">
        <v>2.4574600000000002</v>
      </c>
      <c r="BF12" s="739">
        <v>2.4003230000000002</v>
      </c>
      <c r="BG12" s="651">
        <v>2.1951209999999999</v>
      </c>
      <c r="BH12" s="651">
        <v>2.2225380000000001</v>
      </c>
      <c r="BI12" s="651">
        <v>2.2012900000000002</v>
      </c>
      <c r="BJ12" s="651">
        <v>2.2013039999999999</v>
      </c>
      <c r="BK12" s="651">
        <v>2.1796869999999999</v>
      </c>
      <c r="BL12" s="651">
        <v>2.2383600000000001</v>
      </c>
      <c r="BM12" s="651">
        <v>2.370047</v>
      </c>
      <c r="BN12" s="651">
        <v>2.5254430000000001</v>
      </c>
      <c r="BO12" s="651">
        <v>2.5100959999999999</v>
      </c>
      <c r="BP12" s="651">
        <v>2.5306250000000001</v>
      </c>
      <c r="BQ12" s="651">
        <v>2.5938140000000001</v>
      </c>
      <c r="BR12" s="651">
        <v>2.5852550000000001</v>
      </c>
      <c r="BS12" s="651">
        <v>2.4716640000000001</v>
      </c>
      <c r="BT12" s="651">
        <v>2.3701310000000002</v>
      </c>
      <c r="BU12" s="651">
        <v>2.2958970000000001</v>
      </c>
      <c r="BV12" s="651">
        <v>2.2443089999999999</v>
      </c>
    </row>
    <row r="13" spans="1:74" ht="11.1" customHeight="1" x14ac:dyDescent="0.2">
      <c r="A13" s="365" t="s">
        <v>1515</v>
      </c>
      <c r="B13" s="429" t="s">
        <v>934</v>
      </c>
      <c r="C13" s="645">
        <v>1.8580000000000001</v>
      </c>
      <c r="D13" s="645">
        <v>1.671</v>
      </c>
      <c r="E13" s="645">
        <v>1.278</v>
      </c>
      <c r="F13" s="645">
        <v>0.90800000000000003</v>
      </c>
      <c r="G13" s="645">
        <v>0.878</v>
      </c>
      <c r="H13" s="645">
        <v>1.135</v>
      </c>
      <c r="I13" s="645">
        <v>1.254</v>
      </c>
      <c r="J13" s="645">
        <v>1.2749999999999999</v>
      </c>
      <c r="K13" s="645">
        <v>1.1950000000000001</v>
      </c>
      <c r="L13" s="645">
        <v>1.2150000000000001</v>
      </c>
      <c r="M13" s="645">
        <v>1.3149999999999999</v>
      </c>
      <c r="N13" s="645">
        <v>1.4750000000000001</v>
      </c>
      <c r="O13" s="645">
        <v>1.58</v>
      </c>
      <c r="P13" s="645">
        <v>1.806</v>
      </c>
      <c r="Q13" s="645">
        <v>1.956</v>
      </c>
      <c r="R13" s="645">
        <v>1.911</v>
      </c>
      <c r="S13" s="645">
        <v>2.0720000000000001</v>
      </c>
      <c r="T13" s="645">
        <v>2.1469999999999998</v>
      </c>
      <c r="U13" s="645">
        <v>2.1819999999999999</v>
      </c>
      <c r="V13" s="645">
        <v>2.1459999999999999</v>
      </c>
      <c r="W13" s="645">
        <v>2.2400000000000002</v>
      </c>
      <c r="X13" s="645">
        <v>2.504</v>
      </c>
      <c r="Y13" s="645">
        <v>2.4540000000000002</v>
      </c>
      <c r="Z13" s="645">
        <v>2.2730000000000001</v>
      </c>
      <c r="AA13" s="645">
        <v>2.5499999999999998</v>
      </c>
      <c r="AB13" s="645">
        <v>2.83</v>
      </c>
      <c r="AC13" s="645">
        <v>3.5819999999999999</v>
      </c>
      <c r="AD13" s="645">
        <v>3.9521679999999999</v>
      </c>
      <c r="AE13" s="645">
        <v>4.2303040000000003</v>
      </c>
      <c r="AF13" s="645">
        <v>4.3541809999999996</v>
      </c>
      <c r="AG13" s="645">
        <v>3.687039</v>
      </c>
      <c r="AH13" s="645">
        <v>3.5671659999999998</v>
      </c>
      <c r="AI13" s="645">
        <v>3.4530249999999998</v>
      </c>
      <c r="AJ13" s="645">
        <v>4.1377860000000002</v>
      </c>
      <c r="AK13" s="645">
        <v>3.6241099999999999</v>
      </c>
      <c r="AL13" s="645">
        <v>3.0522079999999998</v>
      </c>
      <c r="AM13" s="645">
        <v>3.2591489999999999</v>
      </c>
      <c r="AN13" s="645">
        <v>2.8502640000000001</v>
      </c>
      <c r="AO13" s="645">
        <v>2.7421944740000002</v>
      </c>
      <c r="AP13" s="645">
        <v>2.5714560627999998</v>
      </c>
      <c r="AQ13" s="645">
        <v>2.3690454403999999</v>
      </c>
      <c r="AR13" s="645">
        <v>2.4273614601000002</v>
      </c>
      <c r="AS13" s="645">
        <v>2.6877344390000002</v>
      </c>
      <c r="AT13" s="645">
        <v>3.1552606996999999</v>
      </c>
      <c r="AU13" s="645">
        <v>3.3905763629000001</v>
      </c>
      <c r="AV13" s="645">
        <v>3.1139361444999998</v>
      </c>
      <c r="AW13" s="645">
        <v>2.8301276829000002</v>
      </c>
      <c r="AX13" s="645">
        <v>2.5413233986999999</v>
      </c>
      <c r="AY13" s="645">
        <v>2.6464435544999998</v>
      </c>
      <c r="AZ13" s="645">
        <v>2.7776207339000001</v>
      </c>
      <c r="BA13" s="645">
        <v>2.6723150437999998</v>
      </c>
      <c r="BB13" s="645">
        <v>2.6386356820999999</v>
      </c>
      <c r="BC13" s="645">
        <v>2.4383423769000001</v>
      </c>
      <c r="BD13" s="739">
        <v>2.4533054415</v>
      </c>
      <c r="BE13" s="739">
        <v>2.477033</v>
      </c>
      <c r="BF13" s="739">
        <v>2.30559</v>
      </c>
      <c r="BG13" s="651">
        <v>2.207643</v>
      </c>
      <c r="BH13" s="651">
        <v>2.2754629999999998</v>
      </c>
      <c r="BI13" s="651">
        <v>2.3261820000000002</v>
      </c>
      <c r="BJ13" s="651">
        <v>2.3714949999999999</v>
      </c>
      <c r="BK13" s="651">
        <v>2.4068909999999999</v>
      </c>
      <c r="BL13" s="651">
        <v>2.4147270000000001</v>
      </c>
      <c r="BM13" s="651">
        <v>2.4044789999999998</v>
      </c>
      <c r="BN13" s="651">
        <v>2.3866480000000001</v>
      </c>
      <c r="BO13" s="651">
        <v>2.3988529999999999</v>
      </c>
      <c r="BP13" s="651">
        <v>2.4142160000000001</v>
      </c>
      <c r="BQ13" s="651">
        <v>2.4658760000000002</v>
      </c>
      <c r="BR13" s="651">
        <v>2.545776</v>
      </c>
      <c r="BS13" s="651">
        <v>2.5829629999999999</v>
      </c>
      <c r="BT13" s="651">
        <v>2.532324</v>
      </c>
      <c r="BU13" s="651">
        <v>2.504308</v>
      </c>
      <c r="BV13" s="651">
        <v>2.5416720000000002</v>
      </c>
    </row>
    <row r="14" spans="1:74" ht="11.1" customHeight="1" x14ac:dyDescent="0.2">
      <c r="A14" s="364" t="s">
        <v>1516</v>
      </c>
      <c r="B14" s="429" t="s">
        <v>935</v>
      </c>
      <c r="C14" s="645">
        <v>1.863</v>
      </c>
      <c r="D14" s="645">
        <v>1.627</v>
      </c>
      <c r="E14" s="645">
        <v>1.238</v>
      </c>
      <c r="F14" s="645">
        <v>0.872</v>
      </c>
      <c r="G14" s="645">
        <v>0.79500000000000004</v>
      </c>
      <c r="H14" s="645">
        <v>1.002</v>
      </c>
      <c r="I14" s="645">
        <v>1.1519999999999999</v>
      </c>
      <c r="J14" s="645">
        <v>1.179</v>
      </c>
      <c r="K14" s="645">
        <v>1.091</v>
      </c>
      <c r="L14" s="645">
        <v>1.089</v>
      </c>
      <c r="M14" s="645">
        <v>1.1559999999999999</v>
      </c>
      <c r="N14" s="645">
        <v>1.341</v>
      </c>
      <c r="O14" s="645">
        <v>1.4810000000000001</v>
      </c>
      <c r="P14" s="645">
        <v>1.667</v>
      </c>
      <c r="Q14" s="645">
        <v>1.726</v>
      </c>
      <c r="R14" s="645">
        <v>1.7</v>
      </c>
      <c r="S14" s="645">
        <v>1.806</v>
      </c>
      <c r="T14" s="645">
        <v>1.927</v>
      </c>
      <c r="U14" s="645">
        <v>1.931</v>
      </c>
      <c r="V14" s="645">
        <v>1.885</v>
      </c>
      <c r="W14" s="645">
        <v>2.0409999999999999</v>
      </c>
      <c r="X14" s="645">
        <v>2.3559999999999999</v>
      </c>
      <c r="Y14" s="645">
        <v>2.2669999999999999</v>
      </c>
      <c r="Z14" s="645">
        <v>2.1110000000000002</v>
      </c>
      <c r="AA14" s="645">
        <v>2.4380000000000002</v>
      </c>
      <c r="AB14" s="645">
        <v>2.742</v>
      </c>
      <c r="AC14" s="645">
        <v>3.4790000000000001</v>
      </c>
      <c r="AD14" s="645">
        <v>3.8647830000000001</v>
      </c>
      <c r="AE14" s="645">
        <v>4.4947540000000004</v>
      </c>
      <c r="AF14" s="645">
        <v>4.1853199999999999</v>
      </c>
      <c r="AG14" s="645">
        <v>3.5915439999999998</v>
      </c>
      <c r="AH14" s="645">
        <v>3.412712</v>
      </c>
      <c r="AI14" s="645">
        <v>3.3415409999999999</v>
      </c>
      <c r="AJ14" s="645">
        <v>4.2114419999999999</v>
      </c>
      <c r="AK14" s="645">
        <v>3.8268140000000002</v>
      </c>
      <c r="AL14" s="645">
        <v>2.957732</v>
      </c>
      <c r="AM14" s="645">
        <v>3.0788000000000002</v>
      </c>
      <c r="AN14" s="645">
        <v>2.6542219999999999</v>
      </c>
      <c r="AO14" s="645">
        <v>2.5739329999999998</v>
      </c>
      <c r="AP14" s="645">
        <v>2.4374449999999999</v>
      </c>
      <c r="AQ14" s="645">
        <v>2.185012</v>
      </c>
      <c r="AR14" s="645">
        <v>2.2877809999999998</v>
      </c>
      <c r="AS14" s="645">
        <v>2.5054099999999999</v>
      </c>
      <c r="AT14" s="645">
        <v>2.9400909008</v>
      </c>
      <c r="AU14" s="645">
        <v>3.1662828101999998</v>
      </c>
      <c r="AV14" s="645">
        <v>3.0019169692999998</v>
      </c>
      <c r="AW14" s="645">
        <v>2.8136890320000001</v>
      </c>
      <c r="AX14" s="645">
        <v>2.5459834222</v>
      </c>
      <c r="AY14" s="645">
        <v>2.5953427452</v>
      </c>
      <c r="AZ14" s="645">
        <v>2.7072129138999999</v>
      </c>
      <c r="BA14" s="645">
        <v>2.6060086818000001</v>
      </c>
      <c r="BB14" s="645">
        <v>2.5428887201000001</v>
      </c>
      <c r="BC14" s="645">
        <v>2.3542464473</v>
      </c>
      <c r="BD14" s="739">
        <v>2.3597796139999998</v>
      </c>
      <c r="BE14" s="739">
        <v>2.3599250000000001</v>
      </c>
      <c r="BF14" s="739">
        <v>2.1978019999999998</v>
      </c>
      <c r="BG14" s="651">
        <v>2.0807380000000002</v>
      </c>
      <c r="BH14" s="651">
        <v>2.1563370000000002</v>
      </c>
      <c r="BI14" s="651">
        <v>2.241851</v>
      </c>
      <c r="BJ14" s="651">
        <v>2.309148</v>
      </c>
      <c r="BK14" s="651">
        <v>2.3915679999999999</v>
      </c>
      <c r="BL14" s="651">
        <v>2.400331</v>
      </c>
      <c r="BM14" s="651">
        <v>2.371664</v>
      </c>
      <c r="BN14" s="651">
        <v>2.2756340000000002</v>
      </c>
      <c r="BO14" s="651">
        <v>2.2973059999999998</v>
      </c>
      <c r="BP14" s="651">
        <v>2.304894</v>
      </c>
      <c r="BQ14" s="651">
        <v>2.3476859999999999</v>
      </c>
      <c r="BR14" s="651">
        <v>2.4104459999999999</v>
      </c>
      <c r="BS14" s="651">
        <v>2.46306</v>
      </c>
      <c r="BT14" s="651">
        <v>2.4242089999999998</v>
      </c>
      <c r="BU14" s="651">
        <v>2.4162870000000001</v>
      </c>
      <c r="BV14" s="651">
        <v>2.491711</v>
      </c>
    </row>
    <row r="15" spans="1:74" ht="11.1" customHeight="1" x14ac:dyDescent="0.2">
      <c r="A15" s="364" t="s">
        <v>1517</v>
      </c>
      <c r="B15" s="429" t="s">
        <v>936</v>
      </c>
      <c r="C15" s="645">
        <v>1.958</v>
      </c>
      <c r="D15" s="645">
        <v>1.667</v>
      </c>
      <c r="E15" s="645">
        <v>1.2569999999999999</v>
      </c>
      <c r="F15" s="645">
        <v>0.74</v>
      </c>
      <c r="G15" s="645">
        <v>0.72799999999999998</v>
      </c>
      <c r="H15" s="645">
        <v>1.046</v>
      </c>
      <c r="I15" s="645">
        <v>1.175</v>
      </c>
      <c r="J15" s="645">
        <v>1.1879999999999999</v>
      </c>
      <c r="K15" s="645">
        <v>1.1100000000000001</v>
      </c>
      <c r="L15" s="645">
        <v>1.1339999999999999</v>
      </c>
      <c r="M15" s="645">
        <v>1.216</v>
      </c>
      <c r="N15" s="645">
        <v>1.395</v>
      </c>
      <c r="O15" s="645">
        <v>1.4850000000000001</v>
      </c>
      <c r="P15" s="645">
        <v>1.6419999999999999</v>
      </c>
      <c r="Q15" s="645">
        <v>1.7629999999999999</v>
      </c>
      <c r="R15" s="645">
        <v>1.724</v>
      </c>
      <c r="S15" s="645">
        <v>1.8220000000000001</v>
      </c>
      <c r="T15" s="645">
        <v>1.9059999999999999</v>
      </c>
      <c r="U15" s="645">
        <v>1.9810000000000001</v>
      </c>
      <c r="V15" s="645">
        <v>1.9650000000000001</v>
      </c>
      <c r="W15" s="645">
        <v>2.032</v>
      </c>
      <c r="X15" s="645">
        <v>2.3029999999999999</v>
      </c>
      <c r="Y15" s="645">
        <v>2.3090000000000002</v>
      </c>
      <c r="Z15" s="645">
        <v>2.1680000000000001</v>
      </c>
      <c r="AA15" s="645">
        <v>2.4510000000000001</v>
      </c>
      <c r="AB15" s="645">
        <v>2.653</v>
      </c>
      <c r="AC15" s="645">
        <v>3.3260000000000001</v>
      </c>
      <c r="AD15" s="645">
        <v>3.9327230000000002</v>
      </c>
      <c r="AE15" s="645">
        <v>3.9519989999999998</v>
      </c>
      <c r="AF15" s="645">
        <v>4.1108570000000002</v>
      </c>
      <c r="AG15" s="645">
        <v>3.5145840000000002</v>
      </c>
      <c r="AH15" s="645">
        <v>3.3736920000000001</v>
      </c>
      <c r="AI15" s="645">
        <v>3.315124</v>
      </c>
      <c r="AJ15" s="645">
        <v>3.7915920000000001</v>
      </c>
      <c r="AK15" s="645">
        <v>3.2242169999999999</v>
      </c>
      <c r="AL15" s="645">
        <v>2.9516</v>
      </c>
      <c r="AM15" s="645">
        <v>3.582719</v>
      </c>
      <c r="AN15" s="645">
        <v>2.8370449999999998</v>
      </c>
      <c r="AO15" s="645">
        <v>2.7349950000000001</v>
      </c>
      <c r="AP15" s="645">
        <v>2.4392420000000001</v>
      </c>
      <c r="AQ15" s="645">
        <v>2.2401249999999999</v>
      </c>
      <c r="AR15" s="645">
        <v>2.3160400000000001</v>
      </c>
      <c r="AS15" s="645">
        <v>2.549004</v>
      </c>
      <c r="AT15" s="645">
        <v>3.0400180193000002</v>
      </c>
      <c r="AU15" s="645">
        <v>3.1691722712999999</v>
      </c>
      <c r="AV15" s="645">
        <v>2.9347373522</v>
      </c>
      <c r="AW15" s="645">
        <v>2.7908432182</v>
      </c>
      <c r="AX15" s="645">
        <v>2.4498580078000001</v>
      </c>
      <c r="AY15" s="645">
        <v>2.6446613448999998</v>
      </c>
      <c r="AZ15" s="645">
        <v>2.7406133336999998</v>
      </c>
      <c r="BA15" s="645">
        <v>2.6505441031000001</v>
      </c>
      <c r="BB15" s="645">
        <v>2.6639904076000001</v>
      </c>
      <c r="BC15" s="645">
        <v>2.4435652390999998</v>
      </c>
      <c r="BD15" s="739">
        <v>2.4567521875999998</v>
      </c>
      <c r="BE15" s="739">
        <v>2.4813689999999999</v>
      </c>
      <c r="BF15" s="739">
        <v>2.251017</v>
      </c>
      <c r="BG15" s="651">
        <v>2.1053060000000001</v>
      </c>
      <c r="BH15" s="651">
        <v>2.1213579999999999</v>
      </c>
      <c r="BI15" s="651">
        <v>2.1780360000000001</v>
      </c>
      <c r="BJ15" s="651">
        <v>2.2615980000000002</v>
      </c>
      <c r="BK15" s="651">
        <v>2.368309</v>
      </c>
      <c r="BL15" s="651">
        <v>2.4315549999999999</v>
      </c>
      <c r="BM15" s="651">
        <v>2.4420950000000001</v>
      </c>
      <c r="BN15" s="651">
        <v>2.4586570000000001</v>
      </c>
      <c r="BO15" s="651">
        <v>2.4495130000000001</v>
      </c>
      <c r="BP15" s="651">
        <v>2.44963</v>
      </c>
      <c r="BQ15" s="651">
        <v>2.4931109999999999</v>
      </c>
      <c r="BR15" s="651">
        <v>2.5005000000000002</v>
      </c>
      <c r="BS15" s="651">
        <v>2.4659040000000001</v>
      </c>
      <c r="BT15" s="651">
        <v>2.395095</v>
      </c>
      <c r="BU15" s="651">
        <v>2.3931629999999999</v>
      </c>
      <c r="BV15" s="651">
        <v>2.4458129999999998</v>
      </c>
    </row>
    <row r="16" spans="1:74" ht="11.1" customHeight="1" x14ac:dyDescent="0.2">
      <c r="A16" s="364" t="s">
        <v>1518</v>
      </c>
      <c r="B16" s="429" t="s">
        <v>937</v>
      </c>
      <c r="C16" s="645">
        <v>1.9390000000000001</v>
      </c>
      <c r="D16" s="645">
        <v>1.7350000000000001</v>
      </c>
      <c r="E16" s="645">
        <v>1.371</v>
      </c>
      <c r="F16" s="645">
        <v>0.97599999999999998</v>
      </c>
      <c r="G16" s="645">
        <v>0.81699999999999995</v>
      </c>
      <c r="H16" s="645">
        <v>0.94899999999999995</v>
      </c>
      <c r="I16" s="645">
        <v>1.071</v>
      </c>
      <c r="J16" s="645">
        <v>1.224</v>
      </c>
      <c r="K16" s="645">
        <v>1.2</v>
      </c>
      <c r="L16" s="645">
        <v>1.151</v>
      </c>
      <c r="M16" s="645">
        <v>1.145</v>
      </c>
      <c r="N16" s="645">
        <v>1.29</v>
      </c>
      <c r="O16" s="645">
        <v>1.462</v>
      </c>
      <c r="P16" s="645">
        <v>1.617</v>
      </c>
      <c r="Q16" s="645">
        <v>1.766</v>
      </c>
      <c r="R16" s="645">
        <v>1.756</v>
      </c>
      <c r="S16" s="645">
        <v>1.76</v>
      </c>
      <c r="T16" s="645">
        <v>1.867</v>
      </c>
      <c r="U16" s="645">
        <v>1.9690000000000001</v>
      </c>
      <c r="V16" s="645">
        <v>1.901</v>
      </c>
      <c r="W16" s="645">
        <v>1.95</v>
      </c>
      <c r="X16" s="645">
        <v>2.0910000000000002</v>
      </c>
      <c r="Y16" s="645">
        <v>2.141</v>
      </c>
      <c r="Z16" s="645">
        <v>2.09</v>
      </c>
      <c r="AA16" s="645">
        <v>2.16</v>
      </c>
      <c r="AB16" s="645">
        <v>2.4319999999999999</v>
      </c>
      <c r="AC16" s="645">
        <v>2.867</v>
      </c>
      <c r="AD16" s="645">
        <v>2.5549179999999998</v>
      </c>
      <c r="AE16" s="645">
        <v>2.5594209999999999</v>
      </c>
      <c r="AF16" s="645">
        <v>2.6375700000000002</v>
      </c>
      <c r="AG16" s="645">
        <v>2.4473220000000002</v>
      </c>
      <c r="AH16" s="645">
        <v>2.3309310000000001</v>
      </c>
      <c r="AI16" s="645">
        <v>2.1199859999999999</v>
      </c>
      <c r="AJ16" s="645">
        <v>2.069518</v>
      </c>
      <c r="AK16" s="645">
        <v>2.0386869999999999</v>
      </c>
      <c r="AL16" s="645">
        <v>1.906479</v>
      </c>
      <c r="AM16" s="645">
        <v>1.975822</v>
      </c>
      <c r="AN16" s="645">
        <v>1.992127</v>
      </c>
      <c r="AO16" s="645">
        <v>1.916112</v>
      </c>
      <c r="AP16" s="645">
        <v>1.955614</v>
      </c>
      <c r="AQ16" s="645">
        <v>1.8873249999999999</v>
      </c>
      <c r="AR16" s="645">
        <v>1.844454</v>
      </c>
      <c r="AS16" s="645">
        <v>1.8894489999999999</v>
      </c>
      <c r="AT16" s="645">
        <v>2.0294509999999999</v>
      </c>
      <c r="AU16" s="645">
        <v>2.1734900000000001</v>
      </c>
      <c r="AV16" s="645">
        <v>2.1592579999999999</v>
      </c>
      <c r="AW16" s="645">
        <v>2.0749629999999999</v>
      </c>
      <c r="AX16" s="645">
        <v>1.9425399999999999</v>
      </c>
      <c r="AY16" s="645">
        <v>1.935038</v>
      </c>
      <c r="AZ16" s="645">
        <v>1.979115</v>
      </c>
      <c r="BA16" s="645">
        <v>2.022726</v>
      </c>
      <c r="BB16" s="645">
        <v>2.0837349999999999</v>
      </c>
      <c r="BC16" s="645">
        <v>2.0583779999999998</v>
      </c>
      <c r="BD16" s="739">
        <v>2.0487899999999999</v>
      </c>
      <c r="BE16" s="739">
        <v>2.052473</v>
      </c>
      <c r="BF16" s="739">
        <v>2.0242260000000001</v>
      </c>
      <c r="BG16" s="651">
        <v>1.973241</v>
      </c>
      <c r="BH16" s="651">
        <v>1.9530590000000001</v>
      </c>
      <c r="BI16" s="651">
        <v>1.995976</v>
      </c>
      <c r="BJ16" s="651">
        <v>2.0059529999999999</v>
      </c>
      <c r="BK16" s="651">
        <v>2.0300099999999999</v>
      </c>
      <c r="BL16" s="651">
        <v>2.0400040000000002</v>
      </c>
      <c r="BM16" s="651">
        <v>2.0228820000000001</v>
      </c>
      <c r="BN16" s="651">
        <v>2.0144790000000001</v>
      </c>
      <c r="BO16" s="651">
        <v>2.0380060000000002</v>
      </c>
      <c r="BP16" s="651">
        <v>2.0521319999999998</v>
      </c>
      <c r="BQ16" s="651">
        <v>2.0352139999999999</v>
      </c>
      <c r="BR16" s="651">
        <v>2.0720209999999999</v>
      </c>
      <c r="BS16" s="651">
        <v>2.058999</v>
      </c>
      <c r="BT16" s="651">
        <v>2.0092140000000001</v>
      </c>
      <c r="BU16" s="651">
        <v>2.0245199999999999</v>
      </c>
      <c r="BV16" s="651">
        <v>2.0237050000000001</v>
      </c>
    </row>
    <row r="17" spans="1:74" ht="11.1" customHeight="1" x14ac:dyDescent="0.2">
      <c r="A17" s="364" t="s">
        <v>1519</v>
      </c>
      <c r="B17" s="429" t="s">
        <v>1525</v>
      </c>
      <c r="C17" s="645">
        <v>0.43</v>
      </c>
      <c r="D17" s="645">
        <v>0.39700000000000002</v>
      </c>
      <c r="E17" s="645">
        <v>0.29199999999999998</v>
      </c>
      <c r="F17" s="645">
        <v>0.32700000000000001</v>
      </c>
      <c r="G17" s="645">
        <v>0.41699999999999998</v>
      </c>
      <c r="H17" s="645">
        <v>0.496</v>
      </c>
      <c r="I17" s="645">
        <v>0.49099999999999999</v>
      </c>
      <c r="J17" s="645">
        <v>0.50600000000000001</v>
      </c>
      <c r="K17" s="645">
        <v>0.495</v>
      </c>
      <c r="L17" s="645">
        <v>0.52600000000000002</v>
      </c>
      <c r="M17" s="645">
        <v>0.54500000000000004</v>
      </c>
      <c r="N17" s="645">
        <v>0.64400000000000002</v>
      </c>
      <c r="O17" s="645">
        <v>0.86299999999999999</v>
      </c>
      <c r="P17" s="645">
        <v>0.90500000000000003</v>
      </c>
      <c r="Q17" s="645">
        <v>0.92200000000000004</v>
      </c>
      <c r="R17" s="645">
        <v>0.82299999999999995</v>
      </c>
      <c r="S17" s="645">
        <v>0.81599999999999995</v>
      </c>
      <c r="T17" s="645">
        <v>0.96499999999999997</v>
      </c>
      <c r="U17" s="645">
        <v>1.0900000000000001</v>
      </c>
      <c r="V17" s="645">
        <v>1.115</v>
      </c>
      <c r="W17" s="645">
        <v>1.2909999999999999</v>
      </c>
      <c r="X17" s="645">
        <v>1.454</v>
      </c>
      <c r="Y17" s="645">
        <v>1.252</v>
      </c>
      <c r="Z17" s="645">
        <v>1.0329999999999999</v>
      </c>
      <c r="AA17" s="645">
        <v>1.169</v>
      </c>
      <c r="AB17" s="645">
        <v>1.2829999999999999</v>
      </c>
      <c r="AC17" s="645">
        <v>1.448</v>
      </c>
      <c r="AD17" s="645">
        <v>1.302</v>
      </c>
      <c r="AE17" s="645">
        <v>1.2230000000000001</v>
      </c>
      <c r="AF17" s="645">
        <v>1.2190000000000001</v>
      </c>
      <c r="AG17" s="645">
        <v>1.1419999999999999</v>
      </c>
      <c r="AH17" s="645">
        <v>1.093</v>
      </c>
      <c r="AI17" s="645">
        <v>0.99099999999999999</v>
      </c>
      <c r="AJ17" s="645">
        <v>0.85899999999999999</v>
      </c>
      <c r="AK17" s="645">
        <v>0.85199999999999998</v>
      </c>
      <c r="AL17" s="645">
        <v>0.69199999999999995</v>
      </c>
      <c r="AM17" s="645">
        <v>0.84199999999999997</v>
      </c>
      <c r="AN17" s="645">
        <v>0.82799999999999996</v>
      </c>
      <c r="AO17" s="645">
        <v>0.79400000000000004</v>
      </c>
      <c r="AP17" s="645">
        <v>0.81100000000000005</v>
      </c>
      <c r="AQ17" s="645">
        <v>0.66600000000000004</v>
      </c>
      <c r="AR17" s="645">
        <v>0.57399999999999995</v>
      </c>
      <c r="AS17" s="645">
        <v>0.629</v>
      </c>
      <c r="AT17" s="645">
        <v>0.67900000000000005</v>
      </c>
      <c r="AU17" s="645">
        <v>0.73</v>
      </c>
      <c r="AV17" s="645">
        <v>0.67477272727000004</v>
      </c>
      <c r="AW17" s="645">
        <v>0.63923809523999997</v>
      </c>
      <c r="AX17" s="645">
        <v>0.68705000000000005</v>
      </c>
      <c r="AY17" s="645">
        <v>0.82128571428999997</v>
      </c>
      <c r="AZ17" s="645">
        <v>0.90754999999999997</v>
      </c>
      <c r="BA17" s="645">
        <v>0.80289999999999995</v>
      </c>
      <c r="BB17" s="645">
        <v>0.80009090909000002</v>
      </c>
      <c r="BC17" s="645">
        <v>0.69768181817999997</v>
      </c>
      <c r="BD17" s="739">
        <v>0.76200000000000001</v>
      </c>
      <c r="BE17" s="739">
        <v>0.79733333333</v>
      </c>
      <c r="BF17" s="739">
        <v>0.755</v>
      </c>
      <c r="BG17" s="651">
        <v>0.77259960000000005</v>
      </c>
      <c r="BH17" s="651">
        <v>0.78177289999999999</v>
      </c>
      <c r="BI17" s="651">
        <v>0.79045960000000004</v>
      </c>
      <c r="BJ17" s="651">
        <v>0.78964610000000002</v>
      </c>
      <c r="BK17" s="651">
        <v>0.80419799999999997</v>
      </c>
      <c r="BL17" s="651">
        <v>0.80539720000000004</v>
      </c>
      <c r="BM17" s="651">
        <v>0.82150179999999995</v>
      </c>
      <c r="BN17" s="651">
        <v>0.8505007</v>
      </c>
      <c r="BO17" s="651">
        <v>0.85197389999999995</v>
      </c>
      <c r="BP17" s="651">
        <v>0.84739589999999998</v>
      </c>
      <c r="BQ17" s="651">
        <v>0.86833579999999999</v>
      </c>
      <c r="BR17" s="651">
        <v>0.85941719999999999</v>
      </c>
      <c r="BS17" s="651">
        <v>0.86298850000000005</v>
      </c>
      <c r="BT17" s="651">
        <v>0.84379630000000005</v>
      </c>
      <c r="BU17" s="651">
        <v>0.83463410000000005</v>
      </c>
      <c r="BV17" s="651">
        <v>0.82028840000000003</v>
      </c>
    </row>
    <row r="18" spans="1:74" ht="11.1" customHeight="1" x14ac:dyDescent="0.2">
      <c r="A18" s="365"/>
      <c r="B18" s="427" t="s">
        <v>951</v>
      </c>
      <c r="C18" s="645"/>
      <c r="D18" s="645"/>
      <c r="E18" s="645"/>
      <c r="F18" s="645"/>
      <c r="G18" s="645"/>
      <c r="H18" s="645"/>
      <c r="I18" s="645"/>
      <c r="J18" s="645"/>
      <c r="K18" s="645"/>
      <c r="L18" s="645"/>
      <c r="M18" s="645"/>
      <c r="N18" s="645"/>
      <c r="O18" s="645"/>
      <c r="P18" s="645"/>
      <c r="Q18" s="645"/>
      <c r="R18" s="645"/>
      <c r="S18" s="645"/>
      <c r="T18" s="645"/>
      <c r="U18" s="645"/>
      <c r="V18" s="645"/>
      <c r="W18" s="645"/>
      <c r="X18" s="645"/>
      <c r="Y18" s="645"/>
      <c r="Z18" s="645"/>
      <c r="AA18" s="645"/>
      <c r="AB18" s="645"/>
      <c r="AC18" s="645"/>
      <c r="AD18" s="645"/>
      <c r="AE18" s="645"/>
      <c r="AF18" s="645"/>
      <c r="AG18" s="645"/>
      <c r="AH18" s="645"/>
      <c r="AI18" s="645"/>
      <c r="AJ18" s="645"/>
      <c r="AK18" s="645"/>
      <c r="AL18" s="645"/>
      <c r="AM18" s="645"/>
      <c r="AN18" s="645"/>
      <c r="AO18" s="645"/>
      <c r="AP18" s="645"/>
      <c r="AQ18" s="645"/>
      <c r="AR18" s="645"/>
      <c r="AS18" s="645"/>
      <c r="AT18" s="645"/>
      <c r="AU18" s="645"/>
      <c r="AV18" s="645"/>
      <c r="AW18" s="645"/>
      <c r="AX18" s="645"/>
      <c r="AY18" s="645"/>
      <c r="AZ18" s="645"/>
      <c r="BA18" s="645"/>
      <c r="BB18" s="645"/>
      <c r="BC18" s="645"/>
      <c r="BD18" s="739"/>
      <c r="BE18" s="739"/>
      <c r="BF18" s="739"/>
      <c r="BG18" s="651"/>
      <c r="BH18" s="651"/>
      <c r="BI18" s="651"/>
      <c r="BJ18" s="651"/>
      <c r="BK18" s="651"/>
      <c r="BL18" s="651"/>
      <c r="BM18" s="651"/>
      <c r="BN18" s="651"/>
      <c r="BO18" s="651"/>
      <c r="BP18" s="651"/>
      <c r="BQ18" s="651"/>
      <c r="BR18" s="651"/>
      <c r="BS18" s="651"/>
      <c r="BT18" s="651"/>
      <c r="BU18" s="651"/>
      <c r="BV18" s="651"/>
    </row>
    <row r="19" spans="1:74" ht="11.1" customHeight="1" x14ac:dyDescent="0.2">
      <c r="A19" s="364" t="s">
        <v>1192</v>
      </c>
      <c r="B19" s="429" t="s">
        <v>938</v>
      </c>
      <c r="C19" s="645">
        <v>2.5477500000000002</v>
      </c>
      <c r="D19" s="645">
        <v>2.4420000000000002</v>
      </c>
      <c r="E19" s="645">
        <v>2.2342</v>
      </c>
      <c r="F19" s="645">
        <v>1.8405</v>
      </c>
      <c r="G19" s="645">
        <v>1.8694999999999999</v>
      </c>
      <c r="H19" s="645">
        <v>2.0821999999999998</v>
      </c>
      <c r="I19" s="645">
        <v>2.1832500000000001</v>
      </c>
      <c r="J19" s="645">
        <v>2.1823999999999999</v>
      </c>
      <c r="K19" s="645">
        <v>2.18275</v>
      </c>
      <c r="L19" s="645">
        <v>2.1579999999999999</v>
      </c>
      <c r="M19" s="645">
        <v>2.1082000000000001</v>
      </c>
      <c r="N19" s="645">
        <v>2.1952500000000001</v>
      </c>
      <c r="O19" s="645">
        <v>2.3342499999999999</v>
      </c>
      <c r="P19" s="645">
        <v>2.5009999999999999</v>
      </c>
      <c r="Q19" s="645">
        <v>2.8104</v>
      </c>
      <c r="R19" s="645">
        <v>2.85825</v>
      </c>
      <c r="S19" s="645">
        <v>2.9851999999999999</v>
      </c>
      <c r="T19" s="645">
        <v>3.0637500000000002</v>
      </c>
      <c r="U19" s="645">
        <v>3.1360000000000001</v>
      </c>
      <c r="V19" s="645">
        <v>3.1577999999999999</v>
      </c>
      <c r="W19" s="645">
        <v>3.1749999999999998</v>
      </c>
      <c r="X19" s="645">
        <v>3.2905000000000002</v>
      </c>
      <c r="Y19" s="645">
        <v>3.3948</v>
      </c>
      <c r="Z19" s="645">
        <v>3.3065000000000002</v>
      </c>
      <c r="AA19" s="645">
        <v>3.3146</v>
      </c>
      <c r="AB19" s="645">
        <v>3.5172500000000002</v>
      </c>
      <c r="AC19" s="645">
        <v>4.2217500000000001</v>
      </c>
      <c r="AD19" s="645">
        <v>4.1085000000000003</v>
      </c>
      <c r="AE19" s="645">
        <v>4.4436</v>
      </c>
      <c r="AF19" s="645">
        <v>4.9290000000000003</v>
      </c>
      <c r="AG19" s="645">
        <v>4.5592499999999996</v>
      </c>
      <c r="AH19" s="645">
        <v>3.9750000000000001</v>
      </c>
      <c r="AI19" s="645">
        <v>3.70025</v>
      </c>
      <c r="AJ19" s="645">
        <v>3.8151999999999999</v>
      </c>
      <c r="AK19" s="645">
        <v>3.6850000000000001</v>
      </c>
      <c r="AL19" s="645">
        <v>3.21</v>
      </c>
      <c r="AM19" s="645">
        <v>3.3391999999999999</v>
      </c>
      <c r="AN19" s="645">
        <v>3.3887499999999999</v>
      </c>
      <c r="AO19" s="645">
        <v>3.4220000000000002</v>
      </c>
      <c r="AP19" s="645">
        <v>3.6030000000000002</v>
      </c>
      <c r="AQ19" s="645">
        <v>3.5548000000000002</v>
      </c>
      <c r="AR19" s="645">
        <v>3.5710000000000002</v>
      </c>
      <c r="AS19" s="645">
        <v>3.597</v>
      </c>
      <c r="AT19" s="645">
        <v>3.83975</v>
      </c>
      <c r="AU19" s="645">
        <v>3.8359999999999999</v>
      </c>
      <c r="AV19" s="645">
        <v>3.6128</v>
      </c>
      <c r="AW19" s="645">
        <v>3.3180000000000001</v>
      </c>
      <c r="AX19" s="645">
        <v>3.1339999999999999</v>
      </c>
      <c r="AY19" s="645">
        <v>3.0754000000000001</v>
      </c>
      <c r="AZ19" s="645">
        <v>3.2115</v>
      </c>
      <c r="BA19" s="645">
        <v>3.4255</v>
      </c>
      <c r="BB19" s="645">
        <v>3.6114000000000002</v>
      </c>
      <c r="BC19" s="645">
        <v>3.6030000000000002</v>
      </c>
      <c r="BD19" s="739">
        <v>3.4544999999999999</v>
      </c>
      <c r="BE19" s="739">
        <v>3.4838</v>
      </c>
      <c r="BF19" s="739">
        <v>3.3892500000000001</v>
      </c>
      <c r="BG19" s="651">
        <v>3.2488709999999998</v>
      </c>
      <c r="BH19" s="651">
        <v>3.1648160000000001</v>
      </c>
      <c r="BI19" s="651">
        <v>3.104651</v>
      </c>
      <c r="BJ19" s="651">
        <v>3.0917309999999998</v>
      </c>
      <c r="BK19" s="651">
        <v>3.069013</v>
      </c>
      <c r="BL19" s="651">
        <v>3.0770460000000002</v>
      </c>
      <c r="BM19" s="651">
        <v>3.186223</v>
      </c>
      <c r="BN19" s="651">
        <v>3.312147</v>
      </c>
      <c r="BO19" s="651">
        <v>3.4056299999999999</v>
      </c>
      <c r="BP19" s="651">
        <v>3.4564949999999999</v>
      </c>
      <c r="BQ19" s="651">
        <v>3.4920870000000002</v>
      </c>
      <c r="BR19" s="651">
        <v>3.4619460000000002</v>
      </c>
      <c r="BS19" s="651">
        <v>3.3155730000000001</v>
      </c>
      <c r="BT19" s="651">
        <v>3.271404</v>
      </c>
      <c r="BU19" s="651">
        <v>3.2042549999999999</v>
      </c>
      <c r="BV19" s="651">
        <v>3.1407769999999999</v>
      </c>
    </row>
    <row r="20" spans="1:74" ht="11.1" customHeight="1" x14ac:dyDescent="0.2">
      <c r="A20" s="364" t="s">
        <v>1190</v>
      </c>
      <c r="B20" s="429" t="s">
        <v>939</v>
      </c>
      <c r="C20" s="645">
        <v>2.6355</v>
      </c>
      <c r="D20" s="645">
        <v>2.5325000000000002</v>
      </c>
      <c r="E20" s="645">
        <v>2.3290000000000002</v>
      </c>
      <c r="F20" s="645">
        <v>1.93825</v>
      </c>
      <c r="G20" s="645">
        <v>1.9604999999999999</v>
      </c>
      <c r="H20" s="645">
        <v>2.1696</v>
      </c>
      <c r="I20" s="645">
        <v>2.2719999999999998</v>
      </c>
      <c r="J20" s="645">
        <v>2.2722000000000002</v>
      </c>
      <c r="K20" s="645">
        <v>2.2734999999999999</v>
      </c>
      <c r="L20" s="645">
        <v>2.2482500000000001</v>
      </c>
      <c r="M20" s="645">
        <v>2.1998000000000002</v>
      </c>
      <c r="N20" s="645">
        <v>2.2835000000000001</v>
      </c>
      <c r="O20" s="645">
        <v>2.4202499999999998</v>
      </c>
      <c r="P20" s="645">
        <v>2.5870000000000002</v>
      </c>
      <c r="Q20" s="645">
        <v>2.8976000000000002</v>
      </c>
      <c r="R20" s="645">
        <v>2.9477500000000001</v>
      </c>
      <c r="S20" s="645">
        <v>3.0762</v>
      </c>
      <c r="T20" s="645">
        <v>3.1567500000000002</v>
      </c>
      <c r="U20" s="645">
        <v>3.2305000000000001</v>
      </c>
      <c r="V20" s="645">
        <v>3.2553999999999998</v>
      </c>
      <c r="W20" s="645">
        <v>3.2715000000000001</v>
      </c>
      <c r="X20" s="645">
        <v>3.3842500000000002</v>
      </c>
      <c r="Y20" s="645">
        <v>3.4910000000000001</v>
      </c>
      <c r="Z20" s="645">
        <v>3.4060000000000001</v>
      </c>
      <c r="AA20" s="645">
        <v>3.4127999999999998</v>
      </c>
      <c r="AB20" s="645">
        <v>3.6110000000000002</v>
      </c>
      <c r="AC20" s="645">
        <v>4.3217499999999998</v>
      </c>
      <c r="AD20" s="645">
        <v>4.2127499999999998</v>
      </c>
      <c r="AE20" s="645">
        <v>4.5449999999999999</v>
      </c>
      <c r="AF20" s="645">
        <v>5.0322500000000003</v>
      </c>
      <c r="AG20" s="645">
        <v>4.6680000000000001</v>
      </c>
      <c r="AH20" s="645">
        <v>4.0873999999999997</v>
      </c>
      <c r="AI20" s="645">
        <v>3.8167499999999999</v>
      </c>
      <c r="AJ20" s="645">
        <v>3.9354</v>
      </c>
      <c r="AK20" s="645">
        <v>3.7992499999999998</v>
      </c>
      <c r="AL20" s="645">
        <v>3.3235000000000001</v>
      </c>
      <c r="AM20" s="645">
        <v>3.4451999999999998</v>
      </c>
      <c r="AN20" s="645">
        <v>3.5012500000000002</v>
      </c>
      <c r="AO20" s="645">
        <v>3.5350000000000001</v>
      </c>
      <c r="AP20" s="645">
        <v>3.71075</v>
      </c>
      <c r="AQ20" s="645">
        <v>3.6661999999999999</v>
      </c>
      <c r="AR20" s="645">
        <v>3.68425</v>
      </c>
      <c r="AS20" s="645">
        <v>3.7124000000000001</v>
      </c>
      <c r="AT20" s="645">
        <v>3.95425</v>
      </c>
      <c r="AU20" s="645">
        <v>3.9575</v>
      </c>
      <c r="AV20" s="645">
        <v>3.742</v>
      </c>
      <c r="AW20" s="645">
        <v>3.4424999999999999</v>
      </c>
      <c r="AX20" s="645">
        <v>3.2570000000000001</v>
      </c>
      <c r="AY20" s="645">
        <v>3.1968000000000001</v>
      </c>
      <c r="AZ20" s="645">
        <v>3.3282500000000002</v>
      </c>
      <c r="BA20" s="645">
        <v>3.5415000000000001</v>
      </c>
      <c r="BB20" s="645">
        <v>3.7334000000000001</v>
      </c>
      <c r="BC20" s="645">
        <v>3.72525</v>
      </c>
      <c r="BD20" s="739">
        <v>3.5754999999999999</v>
      </c>
      <c r="BE20" s="739">
        <v>3.6004</v>
      </c>
      <c r="BF20" s="739">
        <v>3.5065</v>
      </c>
      <c r="BG20" s="651">
        <v>3.3678910000000002</v>
      </c>
      <c r="BH20" s="651">
        <v>3.2862809999999998</v>
      </c>
      <c r="BI20" s="651">
        <v>3.2273489999999998</v>
      </c>
      <c r="BJ20" s="651">
        <v>3.2151779999999999</v>
      </c>
      <c r="BK20" s="651">
        <v>3.1917399999999998</v>
      </c>
      <c r="BL20" s="651">
        <v>3.1978770000000001</v>
      </c>
      <c r="BM20" s="651">
        <v>3.3058230000000002</v>
      </c>
      <c r="BN20" s="651">
        <v>3.4333149999999999</v>
      </c>
      <c r="BO20" s="651">
        <v>3.5256569999999998</v>
      </c>
      <c r="BP20" s="651">
        <v>3.5755409999999999</v>
      </c>
      <c r="BQ20" s="651">
        <v>3.6131150000000001</v>
      </c>
      <c r="BR20" s="651">
        <v>3.584136</v>
      </c>
      <c r="BS20" s="651">
        <v>3.4395030000000002</v>
      </c>
      <c r="BT20" s="651">
        <v>3.3977599999999999</v>
      </c>
      <c r="BU20" s="651">
        <v>3.3318240000000001</v>
      </c>
      <c r="BV20" s="651">
        <v>3.2690589999999999</v>
      </c>
    </row>
    <row r="21" spans="1:74" ht="11.1" customHeight="1" x14ac:dyDescent="0.2">
      <c r="A21" s="364" t="s">
        <v>1520</v>
      </c>
      <c r="B21" s="429" t="s">
        <v>940</v>
      </c>
      <c r="C21" s="645">
        <v>3.0474999999999999</v>
      </c>
      <c r="D21" s="645">
        <v>2.9095</v>
      </c>
      <c r="E21" s="645">
        <v>2.7286000000000001</v>
      </c>
      <c r="F21" s="645">
        <v>2.4929999999999999</v>
      </c>
      <c r="G21" s="645">
        <v>2.3922500000000002</v>
      </c>
      <c r="H21" s="645">
        <v>2.4079999999999999</v>
      </c>
      <c r="I21" s="645">
        <v>2.4337499999999999</v>
      </c>
      <c r="J21" s="645">
        <v>2.4291999999999998</v>
      </c>
      <c r="K21" s="645">
        <v>2.4137499999999998</v>
      </c>
      <c r="L21" s="645">
        <v>2.3887499999999999</v>
      </c>
      <c r="M21" s="645">
        <v>2.4319999999999999</v>
      </c>
      <c r="N21" s="645">
        <v>2.5847500000000001</v>
      </c>
      <c r="O21" s="645">
        <v>2.6804999999999999</v>
      </c>
      <c r="P21" s="645">
        <v>2.847</v>
      </c>
      <c r="Q21" s="645">
        <v>3.1522000000000001</v>
      </c>
      <c r="R21" s="645">
        <v>3.1302500000000002</v>
      </c>
      <c r="S21" s="645">
        <v>3.2170000000000001</v>
      </c>
      <c r="T21" s="645">
        <v>3.2867500000000001</v>
      </c>
      <c r="U21" s="645">
        <v>3.3387500000000001</v>
      </c>
      <c r="V21" s="645">
        <v>3.35</v>
      </c>
      <c r="W21" s="645">
        <v>3.3839999999999999</v>
      </c>
      <c r="X21" s="645">
        <v>3.6117499999999998</v>
      </c>
      <c r="Y21" s="645">
        <v>3.7269999999999999</v>
      </c>
      <c r="Z21" s="645">
        <v>3.641</v>
      </c>
      <c r="AA21" s="645">
        <v>3.7242000000000002</v>
      </c>
      <c r="AB21" s="645">
        <v>4.0322500000000003</v>
      </c>
      <c r="AC21" s="645">
        <v>5.1044999999999998</v>
      </c>
      <c r="AD21" s="645">
        <v>5.1195000000000004</v>
      </c>
      <c r="AE21" s="645">
        <v>5.5709999999999997</v>
      </c>
      <c r="AF21" s="645">
        <v>5.7534999999999998</v>
      </c>
      <c r="AG21" s="645">
        <v>5.4857500000000003</v>
      </c>
      <c r="AH21" s="645">
        <v>5.0132000000000003</v>
      </c>
      <c r="AI21" s="645">
        <v>4.9924999999999997</v>
      </c>
      <c r="AJ21" s="645">
        <v>5.2114000000000003</v>
      </c>
      <c r="AK21" s="645">
        <v>5.2549999999999999</v>
      </c>
      <c r="AL21" s="645">
        <v>4.7134999999999998</v>
      </c>
      <c r="AM21" s="645">
        <v>4.5763999999999996</v>
      </c>
      <c r="AN21" s="645">
        <v>4.4132499999999997</v>
      </c>
      <c r="AO21" s="645">
        <v>4.2104999999999997</v>
      </c>
      <c r="AP21" s="645">
        <v>4.0990000000000002</v>
      </c>
      <c r="AQ21" s="645">
        <v>3.915</v>
      </c>
      <c r="AR21" s="645">
        <v>3.8017500000000002</v>
      </c>
      <c r="AS21" s="645">
        <v>3.8822000000000001</v>
      </c>
      <c r="AT21" s="645">
        <v>4.3702500000000004</v>
      </c>
      <c r="AU21" s="645">
        <v>4.5627500000000003</v>
      </c>
      <c r="AV21" s="645">
        <v>4.5068000000000001</v>
      </c>
      <c r="AW21" s="645">
        <v>4.2537500000000001</v>
      </c>
      <c r="AX21" s="645">
        <v>3.9717500000000001</v>
      </c>
      <c r="AY21" s="645">
        <v>3.8544</v>
      </c>
      <c r="AZ21" s="645">
        <v>4.0437500000000002</v>
      </c>
      <c r="BA21" s="645">
        <v>4.0220000000000002</v>
      </c>
      <c r="BB21" s="645">
        <v>4.0022000000000002</v>
      </c>
      <c r="BC21" s="645">
        <v>3.8222499999999999</v>
      </c>
      <c r="BD21" s="739">
        <v>3.722</v>
      </c>
      <c r="BE21" s="739">
        <v>3.8102</v>
      </c>
      <c r="BF21" s="739">
        <v>3.6995</v>
      </c>
      <c r="BG21" s="651">
        <v>3.6205799999999999</v>
      </c>
      <c r="BH21" s="651">
        <v>3.569312</v>
      </c>
      <c r="BI21" s="651">
        <v>3.6074950000000001</v>
      </c>
      <c r="BJ21" s="651">
        <v>3.6430959999999999</v>
      </c>
      <c r="BK21" s="651">
        <v>3.6538309999999998</v>
      </c>
      <c r="BL21" s="651">
        <v>3.6720649999999999</v>
      </c>
      <c r="BM21" s="651">
        <v>3.7040310000000001</v>
      </c>
      <c r="BN21" s="651">
        <v>3.6730390000000002</v>
      </c>
      <c r="BO21" s="651">
        <v>3.6854969999999998</v>
      </c>
      <c r="BP21" s="651">
        <v>3.6868949999999998</v>
      </c>
      <c r="BQ21" s="651">
        <v>3.7073670000000001</v>
      </c>
      <c r="BR21" s="651">
        <v>3.7655500000000002</v>
      </c>
      <c r="BS21" s="651">
        <v>3.8192840000000001</v>
      </c>
      <c r="BT21" s="651">
        <v>3.7975150000000002</v>
      </c>
      <c r="BU21" s="651">
        <v>3.7955830000000002</v>
      </c>
      <c r="BV21" s="651">
        <v>3.829653</v>
      </c>
    </row>
    <row r="22" spans="1:74" ht="11.1" customHeight="1" x14ac:dyDescent="0.2">
      <c r="A22" s="364" t="s">
        <v>1521</v>
      </c>
      <c r="B22" s="429" t="s">
        <v>941</v>
      </c>
      <c r="C22" s="645">
        <v>3.052</v>
      </c>
      <c r="D22" s="645">
        <v>2.8119999999999998</v>
      </c>
      <c r="E22" s="645">
        <v>2.4049999999999998</v>
      </c>
      <c r="F22" s="645">
        <v>2.044</v>
      </c>
      <c r="G22" s="645">
        <v>1.905</v>
      </c>
      <c r="H22" s="645">
        <v>2.0569999999999999</v>
      </c>
      <c r="I22" s="645">
        <v>2.1339999999999999</v>
      </c>
      <c r="J22" s="645">
        <v>2.161</v>
      </c>
      <c r="K22" s="645">
        <v>2.1230000000000002</v>
      </c>
      <c r="L22" s="645">
        <v>2.1389999999999998</v>
      </c>
      <c r="M22" s="645">
        <v>2.2080000000000002</v>
      </c>
      <c r="N22" s="645">
        <v>2.419</v>
      </c>
      <c r="O22" s="645">
        <v>2.5489999999999999</v>
      </c>
      <c r="P22" s="645">
        <v>2.79</v>
      </c>
      <c r="Q22" s="645">
        <v>2.8730000000000002</v>
      </c>
      <c r="R22" s="645">
        <v>2.7850000000000001</v>
      </c>
      <c r="S22" s="645">
        <v>2.8250000000000002</v>
      </c>
      <c r="T22" s="645">
        <v>2.952</v>
      </c>
      <c r="U22" s="645">
        <v>2.98</v>
      </c>
      <c r="V22" s="645">
        <v>2.9319999999999999</v>
      </c>
      <c r="W22" s="645">
        <v>2.9990000000000001</v>
      </c>
      <c r="X22" s="645">
        <v>3.4220000000000002</v>
      </c>
      <c r="Y22" s="645">
        <v>3.512</v>
      </c>
      <c r="Z22" s="645">
        <v>3.4430000000000001</v>
      </c>
      <c r="AA22" s="645">
        <v>3.7759999999999998</v>
      </c>
      <c r="AB22" s="645">
        <v>4.0579999999999998</v>
      </c>
      <c r="AC22" s="645">
        <v>4.9279999999999999</v>
      </c>
      <c r="AD22" s="645">
        <v>5.1429999999999998</v>
      </c>
      <c r="AE22" s="645">
        <v>5.9729999999999999</v>
      </c>
      <c r="AF22" s="645">
        <v>5.8630000000000004</v>
      </c>
      <c r="AG22" s="645">
        <v>5.2560000000000002</v>
      </c>
      <c r="AH22" s="645">
        <v>4.9530000000000003</v>
      </c>
      <c r="AI22" s="645">
        <v>4.8150000000000004</v>
      </c>
      <c r="AJ22" s="645">
        <v>5.7859999999999996</v>
      </c>
      <c r="AK22" s="645">
        <v>5.24</v>
      </c>
      <c r="AL22" s="645">
        <v>4.3440000000000003</v>
      </c>
      <c r="AM22" s="645">
        <v>4.3129999999999997</v>
      </c>
      <c r="AN22" s="645">
        <v>3.988</v>
      </c>
      <c r="AO22" s="645">
        <v>3.8660000000000001</v>
      </c>
      <c r="AP22" s="645">
        <v>3.7090000000000001</v>
      </c>
      <c r="AQ22" s="645">
        <v>3.423</v>
      </c>
      <c r="AR22" s="645">
        <v>3.395</v>
      </c>
      <c r="AS22" s="645">
        <v>3.472</v>
      </c>
      <c r="AT22" s="645">
        <v>3.819</v>
      </c>
      <c r="AU22" s="645">
        <v>4.1509999999999998</v>
      </c>
      <c r="AV22" s="645">
        <v>4.0890000000000004</v>
      </c>
      <c r="AW22" s="645">
        <v>4.0110000000000001</v>
      </c>
      <c r="AX22" s="645">
        <v>3.8210000000000002</v>
      </c>
      <c r="AY22" s="645">
        <v>3.766</v>
      </c>
      <c r="AZ22" s="645">
        <v>3.8279999999999998</v>
      </c>
      <c r="BA22" s="645">
        <v>3.774</v>
      </c>
      <c r="BB22" s="645">
        <v>3.706</v>
      </c>
      <c r="BC22" s="645">
        <v>3.694</v>
      </c>
      <c r="BD22" s="739">
        <v>3.5760000000000001</v>
      </c>
      <c r="BE22" s="739">
        <v>3.6829999999999998</v>
      </c>
      <c r="BF22" s="739">
        <v>3.4995090000000002</v>
      </c>
      <c r="BG22" s="651">
        <v>3.3679250000000001</v>
      </c>
      <c r="BH22" s="651">
        <v>3.476696</v>
      </c>
      <c r="BI22" s="651">
        <v>3.5964640000000001</v>
      </c>
      <c r="BJ22" s="651">
        <v>3.5744319999999998</v>
      </c>
      <c r="BK22" s="651">
        <v>3.6214590000000002</v>
      </c>
      <c r="BL22" s="651">
        <v>3.5772010000000001</v>
      </c>
      <c r="BM22" s="651">
        <v>3.5701429999999998</v>
      </c>
      <c r="BN22" s="651">
        <v>3.4246910000000002</v>
      </c>
      <c r="BO22" s="651">
        <v>3.3862709999999998</v>
      </c>
      <c r="BP22" s="651">
        <v>3.3514740000000001</v>
      </c>
      <c r="BQ22" s="651">
        <v>3.3311310000000001</v>
      </c>
      <c r="BR22" s="651">
        <v>3.3251940000000002</v>
      </c>
      <c r="BS22" s="651">
        <v>3.413843</v>
      </c>
      <c r="BT22" s="651">
        <v>3.5051770000000002</v>
      </c>
      <c r="BU22" s="651">
        <v>3.5727829999999998</v>
      </c>
      <c r="BV22" s="651">
        <v>3.6632129999999998</v>
      </c>
    </row>
    <row r="23" spans="1:74" ht="11.1" customHeight="1" x14ac:dyDescent="0.2">
      <c r="A23" s="364" t="s">
        <v>1527</v>
      </c>
      <c r="B23" s="429" t="s">
        <v>1526</v>
      </c>
      <c r="C23" s="645">
        <v>2.0002</v>
      </c>
      <c r="D23" s="645">
        <v>1.978</v>
      </c>
      <c r="E23" s="645">
        <v>1.9155</v>
      </c>
      <c r="F23" s="645" t="s">
        <v>1605</v>
      </c>
      <c r="G23" s="645" t="s">
        <v>1605</v>
      </c>
      <c r="H23" s="645" t="s">
        <v>1605</v>
      </c>
      <c r="I23" s="645" t="s">
        <v>1605</v>
      </c>
      <c r="J23" s="645" t="s">
        <v>1605</v>
      </c>
      <c r="K23" s="645">
        <v>1.772</v>
      </c>
      <c r="L23" s="645">
        <v>1.79725</v>
      </c>
      <c r="M23" s="645">
        <v>1.84975</v>
      </c>
      <c r="N23" s="645">
        <v>1.9412</v>
      </c>
      <c r="O23" s="645">
        <v>2.16675</v>
      </c>
      <c r="P23" s="645">
        <v>2.3772500000000001</v>
      </c>
      <c r="Q23" s="645">
        <v>2.3475000000000001</v>
      </c>
      <c r="R23" s="645" t="s">
        <v>1605</v>
      </c>
      <c r="S23" s="645" t="s">
        <v>1605</v>
      </c>
      <c r="T23" s="645" t="s">
        <v>1605</v>
      </c>
      <c r="U23" s="645" t="s">
        <v>1605</v>
      </c>
      <c r="V23" s="645" t="s">
        <v>1605</v>
      </c>
      <c r="W23" s="645">
        <v>2.59</v>
      </c>
      <c r="X23" s="645">
        <v>2.6955</v>
      </c>
      <c r="Y23" s="645">
        <v>2.7247499999999998</v>
      </c>
      <c r="Z23" s="645">
        <v>2.7018</v>
      </c>
      <c r="AA23" s="645">
        <v>2.7370000000000001</v>
      </c>
      <c r="AB23" s="645">
        <v>2.8460000000000001</v>
      </c>
      <c r="AC23" s="645">
        <v>2.9925000000000002</v>
      </c>
      <c r="AD23" s="645" t="s">
        <v>1605</v>
      </c>
      <c r="AE23" s="645" t="s">
        <v>1605</v>
      </c>
      <c r="AF23" s="645" t="s">
        <v>1605</v>
      </c>
      <c r="AG23" s="645" t="s">
        <v>1605</v>
      </c>
      <c r="AH23" s="645" t="s">
        <v>1605</v>
      </c>
      <c r="AI23" s="645">
        <v>2.661</v>
      </c>
      <c r="AJ23" s="645">
        <v>2.6637499999999998</v>
      </c>
      <c r="AK23" s="645">
        <v>2.6753999999999998</v>
      </c>
      <c r="AL23" s="645">
        <v>2.6807500000000002</v>
      </c>
      <c r="AM23" s="645">
        <v>2.7007500000000002</v>
      </c>
      <c r="AN23" s="645">
        <v>2.7029999999999998</v>
      </c>
      <c r="AO23" s="645">
        <v>2.6840000000000002</v>
      </c>
      <c r="AP23" s="645">
        <v>2.664739</v>
      </c>
      <c r="AQ23" s="645">
        <v>2.6092810000000002</v>
      </c>
      <c r="AR23" s="645">
        <v>2.5440830000000001</v>
      </c>
      <c r="AS23" s="645">
        <v>2.4851420000000002</v>
      </c>
      <c r="AT23" s="645">
        <v>2.4555340000000001</v>
      </c>
      <c r="AU23" s="645">
        <v>2.379</v>
      </c>
      <c r="AV23" s="645">
        <v>2.3944999999999999</v>
      </c>
      <c r="AW23" s="645">
        <v>2.4247999999999998</v>
      </c>
      <c r="AX23" s="645">
        <v>2.4634999999999998</v>
      </c>
      <c r="AY23" s="645">
        <v>2.5590000000000002</v>
      </c>
      <c r="AZ23" s="645">
        <v>2.6077499999999998</v>
      </c>
      <c r="BA23" s="645">
        <v>2.5826666666999998</v>
      </c>
      <c r="BB23" s="645">
        <v>2.5670000000000002</v>
      </c>
      <c r="BC23" s="645">
        <v>2.4750000000000001</v>
      </c>
      <c r="BD23" s="645">
        <v>2.4119999999999999</v>
      </c>
      <c r="BE23" s="645">
        <v>2.3940000000000001</v>
      </c>
      <c r="BF23" s="645">
        <v>2.371</v>
      </c>
      <c r="BG23" s="651">
        <v>2.4054829999999998</v>
      </c>
      <c r="BH23" s="651">
        <v>2.4296259999999998</v>
      </c>
      <c r="BI23" s="651">
        <v>2.454059</v>
      </c>
      <c r="BJ23" s="651">
        <v>2.4789880000000002</v>
      </c>
      <c r="BK23" s="651">
        <v>2.5051389999999998</v>
      </c>
      <c r="BL23" s="651">
        <v>2.5236109999999998</v>
      </c>
      <c r="BM23" s="651">
        <v>2.5352549999999998</v>
      </c>
      <c r="BN23" s="651">
        <v>2.5190890000000001</v>
      </c>
      <c r="BO23" s="651">
        <v>2.4957319999999998</v>
      </c>
      <c r="BP23" s="651">
        <v>2.4681829999999998</v>
      </c>
      <c r="BQ23" s="651">
        <v>2.4542459999999999</v>
      </c>
      <c r="BR23" s="651">
        <v>2.4521009999999999</v>
      </c>
      <c r="BS23" s="651">
        <v>2.4619450000000001</v>
      </c>
      <c r="BT23" s="651">
        <v>2.4958770000000001</v>
      </c>
      <c r="BU23" s="651">
        <v>2.5214180000000002</v>
      </c>
      <c r="BV23" s="651">
        <v>2.5449760000000001</v>
      </c>
    </row>
    <row r="24" spans="1:74" ht="11.1" customHeight="1" x14ac:dyDescent="0.2">
      <c r="A24" s="26"/>
      <c r="B24" s="30" t="s">
        <v>69</v>
      </c>
      <c r="C24" s="417"/>
      <c r="D24" s="417"/>
      <c r="E24" s="417"/>
      <c r="F24" s="417"/>
      <c r="G24" s="417"/>
      <c r="H24" s="417"/>
      <c r="I24" s="417"/>
      <c r="J24" s="417"/>
      <c r="K24" s="417"/>
      <c r="L24" s="417"/>
      <c r="M24" s="417"/>
      <c r="N24" s="417"/>
      <c r="O24" s="417"/>
      <c r="P24" s="417"/>
      <c r="Q24" s="417"/>
      <c r="R24" s="417"/>
      <c r="S24" s="417"/>
      <c r="T24" s="417"/>
      <c r="U24" s="417"/>
      <c r="V24" s="417"/>
      <c r="W24" s="417"/>
      <c r="X24" s="417"/>
      <c r="Y24" s="417"/>
      <c r="Z24" s="417"/>
      <c r="AA24" s="417"/>
      <c r="AB24" s="417"/>
      <c r="AC24" s="417"/>
      <c r="AD24" s="417"/>
      <c r="AE24" s="417"/>
      <c r="AF24" s="417"/>
      <c r="AG24" s="417"/>
      <c r="AH24" s="417"/>
      <c r="AI24" s="417"/>
      <c r="AJ24" s="417"/>
      <c r="AK24" s="417"/>
      <c r="AL24" s="417"/>
      <c r="AM24" s="417"/>
      <c r="AN24" s="417"/>
      <c r="AO24" s="417"/>
      <c r="AP24" s="417"/>
      <c r="AQ24" s="417"/>
      <c r="AR24" s="417"/>
      <c r="AS24" s="417"/>
      <c r="AT24" s="417"/>
      <c r="AU24" s="417"/>
      <c r="AV24" s="417"/>
      <c r="AW24" s="417"/>
      <c r="AX24" s="417"/>
      <c r="AY24" s="417"/>
      <c r="AZ24" s="417"/>
      <c r="BA24" s="417"/>
      <c r="BB24" s="417"/>
      <c r="BC24" s="417"/>
      <c r="BD24" s="710"/>
      <c r="BE24" s="710"/>
      <c r="BF24" s="710"/>
      <c r="BG24" s="422"/>
      <c r="BH24" s="422"/>
      <c r="BI24" s="422"/>
      <c r="BJ24" s="422"/>
      <c r="BK24" s="423"/>
      <c r="BL24" s="422"/>
      <c r="BM24" s="422"/>
      <c r="BN24" s="422"/>
      <c r="BO24" s="422"/>
      <c r="BP24" s="422"/>
      <c r="BQ24" s="422"/>
      <c r="BR24" s="422"/>
      <c r="BS24" s="422"/>
      <c r="BT24" s="422"/>
      <c r="BU24" s="422"/>
      <c r="BV24" s="422"/>
    </row>
    <row r="25" spans="1:74" ht="11.1" customHeight="1" x14ac:dyDescent="0.2">
      <c r="A25" s="29" t="s">
        <v>434</v>
      </c>
      <c r="B25" s="425" t="s">
        <v>952</v>
      </c>
      <c r="C25" s="385">
        <v>2.0987800000000001</v>
      </c>
      <c r="D25" s="385">
        <v>1.9844900000000001</v>
      </c>
      <c r="E25" s="385">
        <v>1.85981</v>
      </c>
      <c r="F25" s="385">
        <v>1.80786</v>
      </c>
      <c r="G25" s="385">
        <v>1.8161719999999999</v>
      </c>
      <c r="H25" s="385">
        <v>1.694609</v>
      </c>
      <c r="I25" s="385">
        <v>1.8359129999999999</v>
      </c>
      <c r="J25" s="385">
        <v>2.3896999999999999</v>
      </c>
      <c r="K25" s="385">
        <v>1.996958</v>
      </c>
      <c r="L25" s="385">
        <v>2.4832100000000001</v>
      </c>
      <c r="M25" s="385">
        <v>2.7117900000000001</v>
      </c>
      <c r="N25" s="385">
        <v>2.6910099999999999</v>
      </c>
      <c r="O25" s="385">
        <v>2.81569</v>
      </c>
      <c r="P25" s="385">
        <v>5.5586500000000001</v>
      </c>
      <c r="Q25" s="385">
        <v>2.7221799999999998</v>
      </c>
      <c r="R25" s="385">
        <v>2.7668569999999999</v>
      </c>
      <c r="S25" s="385">
        <v>3.0234899999999998</v>
      </c>
      <c r="T25" s="385">
        <v>3.38714</v>
      </c>
      <c r="U25" s="385">
        <v>3.98976</v>
      </c>
      <c r="V25" s="385">
        <v>4.2287299999999997</v>
      </c>
      <c r="W25" s="385">
        <v>5.3612399999999996</v>
      </c>
      <c r="X25" s="385">
        <v>5.7248900000000003</v>
      </c>
      <c r="Y25" s="385">
        <v>5.24695</v>
      </c>
      <c r="Z25" s="385">
        <v>3.9066399999999999</v>
      </c>
      <c r="AA25" s="385">
        <v>4.5508199999999999</v>
      </c>
      <c r="AB25" s="385">
        <v>4.8729100000000001</v>
      </c>
      <c r="AC25" s="385">
        <v>5.0911</v>
      </c>
      <c r="AD25" s="385">
        <v>6.84701</v>
      </c>
      <c r="AE25" s="385">
        <v>8.4574599999999993</v>
      </c>
      <c r="AF25" s="385">
        <v>8.0002999999999993</v>
      </c>
      <c r="AG25" s="385">
        <v>7.5680759999999996</v>
      </c>
      <c r="AH25" s="385">
        <v>9.1432000000000002</v>
      </c>
      <c r="AI25" s="385">
        <v>8.1873199999999997</v>
      </c>
      <c r="AJ25" s="385">
        <v>5.8807400000000003</v>
      </c>
      <c r="AK25" s="385">
        <v>5.6625500000000004</v>
      </c>
      <c r="AL25" s="385">
        <v>5.7456699999999996</v>
      </c>
      <c r="AM25" s="385">
        <v>3.3975300000000002</v>
      </c>
      <c r="AN25" s="385">
        <v>2.47282</v>
      </c>
      <c r="AO25" s="385">
        <v>2.4000900000000001</v>
      </c>
      <c r="AP25" s="385">
        <v>2.24424</v>
      </c>
      <c r="AQ25" s="385">
        <v>2.2338499999999999</v>
      </c>
      <c r="AR25" s="385">
        <v>2.2650199999999998</v>
      </c>
      <c r="AS25" s="385">
        <v>2.6494499999999999</v>
      </c>
      <c r="AT25" s="385">
        <v>2.6806199999999998</v>
      </c>
      <c r="AU25" s="385">
        <v>2.7429600000000001</v>
      </c>
      <c r="AV25" s="385">
        <v>3.0962200000000002</v>
      </c>
      <c r="AW25" s="385">
        <v>2.81569</v>
      </c>
      <c r="AX25" s="385">
        <v>2.6182799999999999</v>
      </c>
      <c r="AY25" s="385">
        <v>3.30402</v>
      </c>
      <c r="AZ25" s="385">
        <v>1.78708</v>
      </c>
      <c r="BA25" s="385">
        <v>1.5481100000000001</v>
      </c>
      <c r="BB25" s="385">
        <v>1.6624000000000001</v>
      </c>
      <c r="BC25" s="385">
        <v>2.20268</v>
      </c>
      <c r="BD25" s="697">
        <v>2.6286700000000001</v>
      </c>
      <c r="BE25" s="697">
        <v>2.1507299999999998</v>
      </c>
      <c r="BF25" s="697">
        <v>2.05722</v>
      </c>
      <c r="BG25" s="397">
        <v>2.0759880000000002</v>
      </c>
      <c r="BH25" s="397">
        <v>2.2391839999999998</v>
      </c>
      <c r="BI25" s="397">
        <v>2.5787390000000001</v>
      </c>
      <c r="BJ25" s="397">
        <v>3.0450469999999998</v>
      </c>
      <c r="BK25" s="397">
        <v>3.3819689999999998</v>
      </c>
      <c r="BL25" s="397">
        <v>3.0720170000000002</v>
      </c>
      <c r="BM25" s="397">
        <v>2.9398909999999998</v>
      </c>
      <c r="BN25" s="397">
        <v>2.7924449999999998</v>
      </c>
      <c r="BO25" s="397">
        <v>2.9346990000000002</v>
      </c>
      <c r="BP25" s="397">
        <v>3.3114530000000002</v>
      </c>
      <c r="BQ25" s="397">
        <v>3.424194</v>
      </c>
      <c r="BR25" s="397">
        <v>3.4069630000000002</v>
      </c>
      <c r="BS25" s="397">
        <v>3.3772440000000001</v>
      </c>
      <c r="BT25" s="397">
        <v>3.3461270000000001</v>
      </c>
      <c r="BU25" s="397">
        <v>3.4323990000000002</v>
      </c>
      <c r="BV25" s="397">
        <v>3.6822439999999999</v>
      </c>
    </row>
    <row r="26" spans="1:74" ht="11.1" customHeight="1" x14ac:dyDescent="0.2">
      <c r="A26" s="29" t="s">
        <v>70</v>
      </c>
      <c r="B26" s="425" t="s">
        <v>953</v>
      </c>
      <c r="C26" s="385">
        <v>2.02</v>
      </c>
      <c r="D26" s="385">
        <v>1.91</v>
      </c>
      <c r="E26" s="385">
        <v>1.79</v>
      </c>
      <c r="F26" s="385">
        <v>1.74</v>
      </c>
      <c r="G26" s="385">
        <v>1.748</v>
      </c>
      <c r="H26" s="385">
        <v>1.631</v>
      </c>
      <c r="I26" s="385">
        <v>1.7669999999999999</v>
      </c>
      <c r="J26" s="385">
        <v>2.2999999999999998</v>
      </c>
      <c r="K26" s="385">
        <v>1.9219999999999999</v>
      </c>
      <c r="L26" s="385">
        <v>2.39</v>
      </c>
      <c r="M26" s="385">
        <v>2.61</v>
      </c>
      <c r="N26" s="385">
        <v>2.59</v>
      </c>
      <c r="O26" s="385">
        <v>2.71</v>
      </c>
      <c r="P26" s="385">
        <v>5.35</v>
      </c>
      <c r="Q26" s="385">
        <v>2.62</v>
      </c>
      <c r="R26" s="385">
        <v>2.6629999999999998</v>
      </c>
      <c r="S26" s="385">
        <v>2.91</v>
      </c>
      <c r="T26" s="385">
        <v>3.26</v>
      </c>
      <c r="U26" s="385">
        <v>3.84</v>
      </c>
      <c r="V26" s="385">
        <v>4.07</v>
      </c>
      <c r="W26" s="385">
        <v>5.16</v>
      </c>
      <c r="X26" s="385">
        <v>5.51</v>
      </c>
      <c r="Y26" s="385">
        <v>5.05</v>
      </c>
      <c r="Z26" s="385">
        <v>3.76</v>
      </c>
      <c r="AA26" s="385">
        <v>4.38</v>
      </c>
      <c r="AB26" s="385">
        <v>4.6900000000000004</v>
      </c>
      <c r="AC26" s="385">
        <v>4.9000000000000004</v>
      </c>
      <c r="AD26" s="385">
        <v>6.59</v>
      </c>
      <c r="AE26" s="385">
        <v>8.14</v>
      </c>
      <c r="AF26" s="385">
        <v>7.7</v>
      </c>
      <c r="AG26" s="385">
        <v>7.2839999999999998</v>
      </c>
      <c r="AH26" s="385">
        <v>8.8000000000000007</v>
      </c>
      <c r="AI26" s="385">
        <v>7.88</v>
      </c>
      <c r="AJ26" s="385">
        <v>5.66</v>
      </c>
      <c r="AK26" s="385">
        <v>5.45</v>
      </c>
      <c r="AL26" s="385">
        <v>5.53</v>
      </c>
      <c r="AM26" s="385">
        <v>3.27</v>
      </c>
      <c r="AN26" s="385">
        <v>2.38</v>
      </c>
      <c r="AO26" s="385">
        <v>2.31</v>
      </c>
      <c r="AP26" s="385">
        <v>2.16</v>
      </c>
      <c r="AQ26" s="385">
        <v>2.15</v>
      </c>
      <c r="AR26" s="385">
        <v>2.1800000000000002</v>
      </c>
      <c r="AS26" s="385">
        <v>2.5499999999999998</v>
      </c>
      <c r="AT26" s="385">
        <v>2.58</v>
      </c>
      <c r="AU26" s="385">
        <v>2.64</v>
      </c>
      <c r="AV26" s="385">
        <v>2.98</v>
      </c>
      <c r="AW26" s="385">
        <v>2.71</v>
      </c>
      <c r="AX26" s="385">
        <v>2.52</v>
      </c>
      <c r="AY26" s="385">
        <v>3.18</v>
      </c>
      <c r="AZ26" s="385">
        <v>1.72</v>
      </c>
      <c r="BA26" s="385">
        <v>1.49</v>
      </c>
      <c r="BB26" s="385">
        <v>1.6</v>
      </c>
      <c r="BC26" s="385">
        <v>2.12</v>
      </c>
      <c r="BD26" s="697">
        <v>2.5299999999999998</v>
      </c>
      <c r="BE26" s="697">
        <v>2.0699999999999998</v>
      </c>
      <c r="BF26" s="697">
        <v>1.98</v>
      </c>
      <c r="BG26" s="397">
        <v>1.9980629999999999</v>
      </c>
      <c r="BH26" s="397">
        <v>2.1551339999999999</v>
      </c>
      <c r="BI26" s="397">
        <v>2.4819429999999998</v>
      </c>
      <c r="BJ26" s="397">
        <v>2.9307479999999999</v>
      </c>
      <c r="BK26" s="397">
        <v>3.255023</v>
      </c>
      <c r="BL26" s="397">
        <v>2.9567049999999999</v>
      </c>
      <c r="BM26" s="397">
        <v>2.829539</v>
      </c>
      <c r="BN26" s="397">
        <v>2.687627</v>
      </c>
      <c r="BO26" s="397">
        <v>2.824541</v>
      </c>
      <c r="BP26" s="397">
        <v>3.187154</v>
      </c>
      <c r="BQ26" s="397">
        <v>3.2956629999999998</v>
      </c>
      <c r="BR26" s="397">
        <v>3.2790780000000002</v>
      </c>
      <c r="BS26" s="397">
        <v>3.2504759999999999</v>
      </c>
      <c r="BT26" s="397">
        <v>3.2205270000000001</v>
      </c>
      <c r="BU26" s="397">
        <v>3.3035600000000001</v>
      </c>
      <c r="BV26" s="397">
        <v>3.5440269999999998</v>
      </c>
    </row>
    <row r="27" spans="1:74" ht="11.1" customHeight="1" x14ac:dyDescent="0.2">
      <c r="A27" s="29"/>
      <c r="B27" s="428" t="s">
        <v>954</v>
      </c>
      <c r="C27" s="388"/>
      <c r="D27" s="388"/>
      <c r="E27" s="388"/>
      <c r="F27" s="388"/>
      <c r="G27" s="388"/>
      <c r="H27" s="388"/>
      <c r="I27" s="388"/>
      <c r="J27" s="388"/>
      <c r="K27" s="388"/>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K27" s="388"/>
      <c r="AL27" s="388"/>
      <c r="AM27" s="388"/>
      <c r="AN27" s="388"/>
      <c r="AO27" s="388"/>
      <c r="AP27" s="388"/>
      <c r="AQ27" s="388"/>
      <c r="AR27" s="388"/>
      <c r="AS27" s="388"/>
      <c r="AT27" s="388"/>
      <c r="AU27" s="388"/>
      <c r="AV27" s="388"/>
      <c r="AW27" s="388"/>
      <c r="AX27" s="388"/>
      <c r="AY27" s="388"/>
      <c r="AZ27" s="388"/>
      <c r="BA27" s="388"/>
      <c r="BB27" s="388"/>
      <c r="BC27" s="388"/>
      <c r="BD27" s="700"/>
      <c r="BE27" s="700"/>
      <c r="BF27" s="700"/>
      <c r="BG27" s="400"/>
      <c r="BH27" s="400"/>
      <c r="BI27" s="400"/>
      <c r="BJ27" s="400"/>
      <c r="BK27" s="400"/>
      <c r="BL27" s="400"/>
      <c r="BM27" s="400"/>
      <c r="BN27" s="400"/>
      <c r="BO27" s="400"/>
      <c r="BP27" s="400"/>
      <c r="BQ27" s="400"/>
      <c r="BR27" s="400"/>
      <c r="BS27" s="400"/>
      <c r="BT27" s="400"/>
      <c r="BU27" s="400"/>
      <c r="BV27" s="400"/>
    </row>
    <row r="28" spans="1:74" ht="11.1" customHeight="1" x14ac:dyDescent="0.2">
      <c r="A28" s="29" t="s">
        <v>386</v>
      </c>
      <c r="B28" s="430" t="s">
        <v>20</v>
      </c>
      <c r="C28" s="385">
        <v>3.71</v>
      </c>
      <c r="D28" s="385">
        <v>3.58</v>
      </c>
      <c r="E28" s="385">
        <v>3.39</v>
      </c>
      <c r="F28" s="385">
        <v>3</v>
      </c>
      <c r="G28" s="385">
        <v>2.91</v>
      </c>
      <c r="H28" s="385">
        <v>2.72</v>
      </c>
      <c r="I28" s="385">
        <v>2.58</v>
      </c>
      <c r="J28" s="385">
        <v>2.85</v>
      </c>
      <c r="K28" s="385">
        <v>3.3</v>
      </c>
      <c r="L28" s="385">
        <v>3.29</v>
      </c>
      <c r="M28" s="385">
        <v>3.98</v>
      </c>
      <c r="N28" s="385">
        <v>4.1100000000000003</v>
      </c>
      <c r="O28" s="385">
        <v>4.04</v>
      </c>
      <c r="P28" s="385">
        <v>9.32</v>
      </c>
      <c r="Q28" s="385">
        <v>4.41</v>
      </c>
      <c r="R28" s="385">
        <v>4</v>
      </c>
      <c r="S28" s="385">
        <v>4.1100000000000003</v>
      </c>
      <c r="T28" s="385">
        <v>4.16</v>
      </c>
      <c r="U28" s="385">
        <v>4.6900000000000004</v>
      </c>
      <c r="V28" s="385">
        <v>4.95</v>
      </c>
      <c r="W28" s="385">
        <v>5.42</v>
      </c>
      <c r="X28" s="385">
        <v>6.61</v>
      </c>
      <c r="Y28" s="385">
        <v>6.9</v>
      </c>
      <c r="Z28" s="385">
        <v>6.77</v>
      </c>
      <c r="AA28" s="385">
        <v>6.47</v>
      </c>
      <c r="AB28" s="385">
        <v>7.32</v>
      </c>
      <c r="AC28" s="385">
        <v>6.18</v>
      </c>
      <c r="AD28" s="385">
        <v>6.68</v>
      </c>
      <c r="AE28" s="385">
        <v>8.08</v>
      </c>
      <c r="AF28" s="385">
        <v>9.3000000000000007</v>
      </c>
      <c r="AG28" s="385">
        <v>7.85</v>
      </c>
      <c r="AH28" s="385">
        <v>9.4</v>
      </c>
      <c r="AI28" s="385">
        <v>9.58</v>
      </c>
      <c r="AJ28" s="385">
        <v>7.16</v>
      </c>
      <c r="AK28" s="385">
        <v>6.74</v>
      </c>
      <c r="AL28" s="385">
        <v>8.0399999999999991</v>
      </c>
      <c r="AM28" s="385">
        <v>7.27</v>
      </c>
      <c r="AN28" s="385">
        <v>5.98</v>
      </c>
      <c r="AO28" s="385">
        <v>5.05</v>
      </c>
      <c r="AP28" s="385">
        <v>4.08</v>
      </c>
      <c r="AQ28" s="385">
        <v>3.59</v>
      </c>
      <c r="AR28" s="385">
        <v>3.6</v>
      </c>
      <c r="AS28" s="385">
        <v>3.93</v>
      </c>
      <c r="AT28" s="385">
        <v>3.78</v>
      </c>
      <c r="AU28" s="385">
        <v>3.9</v>
      </c>
      <c r="AV28" s="385">
        <v>4.13</v>
      </c>
      <c r="AW28" s="385">
        <v>4.4000000000000004</v>
      </c>
      <c r="AX28" s="385">
        <v>4.58</v>
      </c>
      <c r="AY28" s="385">
        <v>4.96</v>
      </c>
      <c r="AZ28" s="385">
        <v>4.71</v>
      </c>
      <c r="BA28" s="385">
        <v>3.71</v>
      </c>
      <c r="BB28" s="385">
        <v>3.35</v>
      </c>
      <c r="BC28" s="385">
        <v>3.1</v>
      </c>
      <c r="BD28" s="697">
        <v>3.61</v>
      </c>
      <c r="BE28" s="697">
        <v>2.8912260000000001</v>
      </c>
      <c r="BF28" s="697">
        <v>2.87432</v>
      </c>
      <c r="BG28" s="397">
        <v>2.8209499999999998</v>
      </c>
      <c r="BH28" s="397">
        <v>2.8782960000000002</v>
      </c>
      <c r="BI28" s="397">
        <v>3.3071269999999999</v>
      </c>
      <c r="BJ28" s="397">
        <v>4.0667229999999996</v>
      </c>
      <c r="BK28" s="397">
        <v>4.4056100000000002</v>
      </c>
      <c r="BL28" s="397">
        <v>4.4339529999999998</v>
      </c>
      <c r="BM28" s="397">
        <v>3.7116509999999998</v>
      </c>
      <c r="BN28" s="397">
        <v>3.4894029999999998</v>
      </c>
      <c r="BO28" s="397">
        <v>3.4712070000000002</v>
      </c>
      <c r="BP28" s="397">
        <v>3.9167290000000001</v>
      </c>
      <c r="BQ28" s="397">
        <v>3.901211</v>
      </c>
      <c r="BR28" s="397">
        <v>3.8784420000000002</v>
      </c>
      <c r="BS28" s="397">
        <v>3.9956770000000001</v>
      </c>
      <c r="BT28" s="397">
        <v>3.9419749999999998</v>
      </c>
      <c r="BU28" s="397">
        <v>4.1692419999999997</v>
      </c>
      <c r="BV28" s="397">
        <v>4.7564919999999997</v>
      </c>
    </row>
    <row r="29" spans="1:74" ht="11.1" customHeight="1" x14ac:dyDescent="0.2">
      <c r="A29" s="29" t="s">
        <v>376</v>
      </c>
      <c r="B29" s="430" t="s">
        <v>4</v>
      </c>
      <c r="C29" s="385">
        <v>7.24</v>
      </c>
      <c r="D29" s="385">
        <v>7.03</v>
      </c>
      <c r="E29" s="385">
        <v>7.29</v>
      </c>
      <c r="F29" s="385">
        <v>7.24</v>
      </c>
      <c r="G29" s="385">
        <v>7.73</v>
      </c>
      <c r="H29" s="385">
        <v>8.23</v>
      </c>
      <c r="I29" s="385">
        <v>8.49</v>
      </c>
      <c r="J29" s="385">
        <v>8.48</v>
      </c>
      <c r="K29" s="385">
        <v>8.4499999999999993</v>
      </c>
      <c r="L29" s="385">
        <v>7.59</v>
      </c>
      <c r="M29" s="385">
        <v>7.64</v>
      </c>
      <c r="N29" s="385">
        <v>7.39</v>
      </c>
      <c r="O29" s="385">
        <v>7.38</v>
      </c>
      <c r="P29" s="385">
        <v>7.35</v>
      </c>
      <c r="Q29" s="385">
        <v>8.01</v>
      </c>
      <c r="R29" s="385">
        <v>8.49</v>
      </c>
      <c r="S29" s="385">
        <v>8.99</v>
      </c>
      <c r="T29" s="385">
        <v>9.59</v>
      </c>
      <c r="U29" s="385">
        <v>9.92</v>
      </c>
      <c r="V29" s="385">
        <v>10.23</v>
      </c>
      <c r="W29" s="385">
        <v>10.31</v>
      </c>
      <c r="X29" s="385">
        <v>10.48</v>
      </c>
      <c r="Y29" s="385">
        <v>10.06</v>
      </c>
      <c r="Z29" s="385">
        <v>10.34</v>
      </c>
      <c r="AA29" s="385">
        <v>9.82</v>
      </c>
      <c r="AB29" s="385">
        <v>10.02</v>
      </c>
      <c r="AC29" s="385">
        <v>10.210000000000001</v>
      </c>
      <c r="AD29" s="385">
        <v>10.6</v>
      </c>
      <c r="AE29" s="385">
        <v>12.07</v>
      </c>
      <c r="AF29" s="385">
        <v>13.45</v>
      </c>
      <c r="AG29" s="385">
        <v>13.5</v>
      </c>
      <c r="AH29" s="385">
        <v>14.14</v>
      </c>
      <c r="AI29" s="385">
        <v>14.54</v>
      </c>
      <c r="AJ29" s="385">
        <v>12.84</v>
      </c>
      <c r="AK29" s="385">
        <v>11.87</v>
      </c>
      <c r="AL29" s="385">
        <v>11.99</v>
      </c>
      <c r="AM29" s="385">
        <v>12.44</v>
      </c>
      <c r="AN29" s="385">
        <v>11.97</v>
      </c>
      <c r="AO29" s="385">
        <v>10.93</v>
      </c>
      <c r="AP29" s="385">
        <v>10.41</v>
      </c>
      <c r="AQ29" s="385">
        <v>10.44</v>
      </c>
      <c r="AR29" s="385">
        <v>10.65</v>
      </c>
      <c r="AS29" s="385">
        <v>10.82</v>
      </c>
      <c r="AT29" s="385">
        <v>11.02</v>
      </c>
      <c r="AU29" s="385">
        <v>10.84</v>
      </c>
      <c r="AV29" s="385">
        <v>10.050000000000001</v>
      </c>
      <c r="AW29" s="385">
        <v>9.66</v>
      </c>
      <c r="AX29" s="385">
        <v>9.83</v>
      </c>
      <c r="AY29" s="385">
        <v>9.43</v>
      </c>
      <c r="AZ29" s="385">
        <v>10.06</v>
      </c>
      <c r="BA29" s="385">
        <v>10.130000000000001</v>
      </c>
      <c r="BB29" s="385">
        <v>10.11</v>
      </c>
      <c r="BC29" s="385">
        <v>10.57</v>
      </c>
      <c r="BD29" s="697">
        <v>10.63</v>
      </c>
      <c r="BE29" s="697">
        <v>10.440659999999999</v>
      </c>
      <c r="BF29" s="697">
        <v>10.252000000000001</v>
      </c>
      <c r="BG29" s="397">
        <v>10.13814</v>
      </c>
      <c r="BH29" s="397">
        <v>8.9024300000000007</v>
      </c>
      <c r="BI29" s="397">
        <v>8.4038240000000002</v>
      </c>
      <c r="BJ29" s="397">
        <v>8.4184210000000004</v>
      </c>
      <c r="BK29" s="397">
        <v>8.4258220000000001</v>
      </c>
      <c r="BL29" s="397">
        <v>8.4517679999999995</v>
      </c>
      <c r="BM29" s="397">
        <v>8.5751810000000006</v>
      </c>
      <c r="BN29" s="397">
        <v>8.7060169999999992</v>
      </c>
      <c r="BO29" s="397">
        <v>9.2710980000000003</v>
      </c>
      <c r="BP29" s="397">
        <v>9.8082560000000001</v>
      </c>
      <c r="BQ29" s="397">
        <v>9.9179580000000005</v>
      </c>
      <c r="BR29" s="397">
        <v>10.0357</v>
      </c>
      <c r="BS29" s="397">
        <v>10.10538</v>
      </c>
      <c r="BT29" s="397">
        <v>9.1466770000000004</v>
      </c>
      <c r="BU29" s="397">
        <v>8.7541689999999992</v>
      </c>
      <c r="BV29" s="397">
        <v>8.8228080000000002</v>
      </c>
    </row>
    <row r="30" spans="1:74" ht="11.1" customHeight="1" x14ac:dyDescent="0.2">
      <c r="A30" s="29" t="s">
        <v>262</v>
      </c>
      <c r="B30" s="430" t="s">
        <v>3</v>
      </c>
      <c r="C30" s="385">
        <v>9.43</v>
      </c>
      <c r="D30" s="385">
        <v>9.19</v>
      </c>
      <c r="E30" s="385">
        <v>9.8000000000000007</v>
      </c>
      <c r="F30" s="385">
        <v>10.42</v>
      </c>
      <c r="G30" s="385">
        <v>11.79</v>
      </c>
      <c r="H30" s="385">
        <v>15.33</v>
      </c>
      <c r="I30" s="385">
        <v>17.489999999999998</v>
      </c>
      <c r="J30" s="385">
        <v>18.27</v>
      </c>
      <c r="K30" s="385">
        <v>16.850000000000001</v>
      </c>
      <c r="L30" s="385">
        <v>12.26</v>
      </c>
      <c r="M30" s="385">
        <v>10.99</v>
      </c>
      <c r="N30" s="385">
        <v>9.75</v>
      </c>
      <c r="O30" s="385">
        <v>9.6199999999999992</v>
      </c>
      <c r="P30" s="385">
        <v>9.2799999999999994</v>
      </c>
      <c r="Q30" s="385">
        <v>10.47</v>
      </c>
      <c r="R30" s="385">
        <v>12.27</v>
      </c>
      <c r="S30" s="385">
        <v>14.07</v>
      </c>
      <c r="T30" s="385">
        <v>17.739999999999998</v>
      </c>
      <c r="U30" s="385">
        <v>19.809999999999999</v>
      </c>
      <c r="V30" s="385">
        <v>20.86</v>
      </c>
      <c r="W30" s="385">
        <v>20.13</v>
      </c>
      <c r="X30" s="385">
        <v>17.399999999999999</v>
      </c>
      <c r="Y30" s="385">
        <v>13.11</v>
      </c>
      <c r="Z30" s="385">
        <v>13.08</v>
      </c>
      <c r="AA30" s="385">
        <v>12.04</v>
      </c>
      <c r="AB30" s="385">
        <v>12.14</v>
      </c>
      <c r="AC30" s="385">
        <v>12.94</v>
      </c>
      <c r="AD30" s="385">
        <v>13.97</v>
      </c>
      <c r="AE30" s="385">
        <v>17.670000000000002</v>
      </c>
      <c r="AF30" s="385">
        <v>22.5</v>
      </c>
      <c r="AG30" s="385">
        <v>24.55</v>
      </c>
      <c r="AH30" s="385">
        <v>25.34</v>
      </c>
      <c r="AI30" s="385">
        <v>24.5</v>
      </c>
      <c r="AJ30" s="385">
        <v>18.61</v>
      </c>
      <c r="AK30" s="385">
        <v>15.55</v>
      </c>
      <c r="AL30" s="385">
        <v>14.68</v>
      </c>
      <c r="AM30" s="385">
        <v>15.25</v>
      </c>
      <c r="AN30" s="385">
        <v>14.98</v>
      </c>
      <c r="AO30" s="385">
        <v>13.76</v>
      </c>
      <c r="AP30" s="385">
        <v>14.4</v>
      </c>
      <c r="AQ30" s="385">
        <v>16.7</v>
      </c>
      <c r="AR30" s="385">
        <v>20.11</v>
      </c>
      <c r="AS30" s="385">
        <v>21.98</v>
      </c>
      <c r="AT30" s="385">
        <v>23.23</v>
      </c>
      <c r="AU30" s="385">
        <v>21.86</v>
      </c>
      <c r="AV30" s="385">
        <v>16.71</v>
      </c>
      <c r="AW30" s="385">
        <v>13.37</v>
      </c>
      <c r="AX30" s="385">
        <v>12.94</v>
      </c>
      <c r="AY30" s="385">
        <v>11.82</v>
      </c>
      <c r="AZ30" s="385">
        <v>13.25</v>
      </c>
      <c r="BA30" s="385">
        <v>13.85</v>
      </c>
      <c r="BB30" s="385">
        <v>14.93</v>
      </c>
      <c r="BC30" s="385">
        <v>18.03</v>
      </c>
      <c r="BD30" s="697">
        <v>21.1</v>
      </c>
      <c r="BE30" s="697">
        <v>22.914079999999998</v>
      </c>
      <c r="BF30" s="697">
        <v>23.090730000000001</v>
      </c>
      <c r="BG30" s="397">
        <v>21.3432</v>
      </c>
      <c r="BH30" s="397">
        <v>16.144850000000002</v>
      </c>
      <c r="BI30" s="397">
        <v>13.080439999999999</v>
      </c>
      <c r="BJ30" s="397">
        <v>12.402570000000001</v>
      </c>
      <c r="BK30" s="397">
        <v>11.921469999999999</v>
      </c>
      <c r="BL30" s="397">
        <v>12.00229</v>
      </c>
      <c r="BM30" s="397">
        <v>12.230919999999999</v>
      </c>
      <c r="BN30" s="397">
        <v>12.84979</v>
      </c>
      <c r="BO30" s="397">
        <v>15.46982</v>
      </c>
      <c r="BP30" s="397">
        <v>18.750260000000001</v>
      </c>
      <c r="BQ30" s="397">
        <v>20.718599999999999</v>
      </c>
      <c r="BR30" s="397">
        <v>21.48874</v>
      </c>
      <c r="BS30" s="397">
        <v>20.284130000000001</v>
      </c>
      <c r="BT30" s="397">
        <v>15.637079999999999</v>
      </c>
      <c r="BU30" s="397">
        <v>12.836639999999999</v>
      </c>
      <c r="BV30" s="397">
        <v>12.281169999999999</v>
      </c>
    </row>
    <row r="31" spans="1:74" ht="11.1" customHeight="1" x14ac:dyDescent="0.2">
      <c r="A31" s="26"/>
      <c r="B31" s="30" t="s">
        <v>553</v>
      </c>
      <c r="C31" s="417"/>
      <c r="D31" s="417"/>
      <c r="E31" s="417"/>
      <c r="F31" s="417"/>
      <c r="G31" s="417"/>
      <c r="H31" s="417"/>
      <c r="I31" s="417"/>
      <c r="J31" s="417"/>
      <c r="K31" s="417"/>
      <c r="L31" s="417"/>
      <c r="M31" s="417"/>
      <c r="N31" s="417"/>
      <c r="O31" s="417"/>
      <c r="P31" s="417"/>
      <c r="Q31" s="417"/>
      <c r="R31" s="417"/>
      <c r="S31" s="417"/>
      <c r="T31" s="417"/>
      <c r="U31" s="417"/>
      <c r="V31" s="417"/>
      <c r="W31" s="417"/>
      <c r="X31" s="417"/>
      <c r="Y31" s="417"/>
      <c r="Z31" s="417"/>
      <c r="AA31" s="417"/>
      <c r="AB31" s="417"/>
      <c r="AC31" s="417"/>
      <c r="AD31" s="417"/>
      <c r="AE31" s="417"/>
      <c r="AF31" s="417"/>
      <c r="AG31" s="417"/>
      <c r="AH31" s="417"/>
      <c r="AI31" s="417"/>
      <c r="AJ31" s="417"/>
      <c r="AK31" s="417"/>
      <c r="AL31" s="417"/>
      <c r="AM31" s="417"/>
      <c r="AN31" s="417"/>
      <c r="AO31" s="417"/>
      <c r="AP31" s="417"/>
      <c r="AQ31" s="417"/>
      <c r="AR31" s="417"/>
      <c r="AS31" s="417"/>
      <c r="AT31" s="417"/>
      <c r="AU31" s="417"/>
      <c r="AV31" s="417"/>
      <c r="AW31" s="417"/>
      <c r="AX31" s="417"/>
      <c r="AY31" s="417"/>
      <c r="AZ31" s="417"/>
      <c r="BA31" s="417"/>
      <c r="BB31" s="417"/>
      <c r="BC31" s="417"/>
      <c r="BD31" s="710"/>
      <c r="BE31" s="710"/>
      <c r="BF31" s="710"/>
      <c r="BG31" s="422"/>
      <c r="BH31" s="422"/>
      <c r="BI31" s="422"/>
      <c r="BJ31" s="422"/>
      <c r="BK31" s="422"/>
      <c r="BL31" s="422"/>
      <c r="BM31" s="422"/>
      <c r="BN31" s="422"/>
      <c r="BO31" s="422"/>
      <c r="BP31" s="422"/>
      <c r="BQ31" s="422"/>
      <c r="BR31" s="422"/>
      <c r="BS31" s="422"/>
      <c r="BT31" s="422"/>
      <c r="BU31" s="422"/>
      <c r="BV31" s="422"/>
    </row>
    <row r="32" spans="1:74" ht="11.1" customHeight="1" x14ac:dyDescent="0.2">
      <c r="A32" s="26"/>
      <c r="B32" s="427" t="s">
        <v>955</v>
      </c>
      <c r="C32" s="417"/>
      <c r="D32" s="417"/>
      <c r="E32" s="417"/>
      <c r="F32" s="417"/>
      <c r="G32" s="417"/>
      <c r="H32" s="417"/>
      <c r="I32" s="417"/>
      <c r="J32" s="417"/>
      <c r="K32" s="417"/>
      <c r="L32" s="417"/>
      <c r="M32" s="417"/>
      <c r="N32" s="417"/>
      <c r="O32" s="417"/>
      <c r="P32" s="417"/>
      <c r="Q32" s="417"/>
      <c r="R32" s="417"/>
      <c r="S32" s="417"/>
      <c r="T32" s="417"/>
      <c r="U32" s="417"/>
      <c r="V32" s="417"/>
      <c r="W32" s="417"/>
      <c r="X32" s="417"/>
      <c r="Y32" s="417"/>
      <c r="Z32" s="417"/>
      <c r="AA32" s="417"/>
      <c r="AB32" s="417"/>
      <c r="AC32" s="417"/>
      <c r="AD32" s="417"/>
      <c r="AE32" s="417"/>
      <c r="AF32" s="417"/>
      <c r="AG32" s="417"/>
      <c r="AH32" s="417"/>
      <c r="AI32" s="417"/>
      <c r="AJ32" s="417"/>
      <c r="AK32" s="417"/>
      <c r="AL32" s="417"/>
      <c r="AM32" s="417"/>
      <c r="AN32" s="417"/>
      <c r="AO32" s="417"/>
      <c r="AP32" s="417"/>
      <c r="AQ32" s="417"/>
      <c r="AR32" s="417"/>
      <c r="AS32" s="417"/>
      <c r="AT32" s="417"/>
      <c r="AU32" s="417"/>
      <c r="AV32" s="417"/>
      <c r="AW32" s="417"/>
      <c r="AX32" s="417"/>
      <c r="AY32" s="417"/>
      <c r="AZ32" s="417"/>
      <c r="BA32" s="417"/>
      <c r="BB32" s="417"/>
      <c r="BC32" s="417"/>
      <c r="BD32" s="710"/>
      <c r="BE32" s="710"/>
      <c r="BF32" s="710"/>
      <c r="BG32" s="422"/>
      <c r="BH32" s="422"/>
      <c r="BI32" s="422"/>
      <c r="BJ32" s="422"/>
      <c r="BK32" s="422"/>
      <c r="BL32" s="422"/>
      <c r="BM32" s="422"/>
      <c r="BN32" s="422"/>
      <c r="BO32" s="422"/>
      <c r="BP32" s="422"/>
      <c r="BQ32" s="422"/>
      <c r="BR32" s="422"/>
      <c r="BS32" s="422"/>
      <c r="BT32" s="422"/>
      <c r="BU32" s="422"/>
      <c r="BV32" s="422"/>
    </row>
    <row r="33" spans="1:74" ht="11.1" customHeight="1" x14ac:dyDescent="0.2">
      <c r="A33" s="29" t="s">
        <v>259</v>
      </c>
      <c r="B33" s="429" t="s">
        <v>478</v>
      </c>
      <c r="C33" s="385">
        <v>1.9360287529</v>
      </c>
      <c r="D33" s="385">
        <v>1.9044576946</v>
      </c>
      <c r="E33" s="385">
        <v>1.9306326428</v>
      </c>
      <c r="F33" s="385">
        <v>1.9229253076999999</v>
      </c>
      <c r="G33" s="385">
        <v>1.8920969184</v>
      </c>
      <c r="H33" s="385">
        <v>1.9045386050999999</v>
      </c>
      <c r="I33" s="385">
        <v>1.9081920777000001</v>
      </c>
      <c r="J33" s="385">
        <v>1.9374620145999999</v>
      </c>
      <c r="K33" s="385">
        <v>1.9396412607</v>
      </c>
      <c r="L33" s="385">
        <v>1.9119282651</v>
      </c>
      <c r="M33" s="385">
        <v>1.9084583820000001</v>
      </c>
      <c r="N33" s="385">
        <v>1.9164044434</v>
      </c>
      <c r="O33" s="385">
        <v>1.9002439028</v>
      </c>
      <c r="P33" s="385">
        <v>1.9264737038999999</v>
      </c>
      <c r="Q33" s="385">
        <v>1.8933881796000001</v>
      </c>
      <c r="R33" s="385">
        <v>1.8952856568000001</v>
      </c>
      <c r="S33" s="385">
        <v>1.8931579256</v>
      </c>
      <c r="T33" s="385">
        <v>1.9520854196999999</v>
      </c>
      <c r="U33" s="385">
        <v>2.0075843822000001</v>
      </c>
      <c r="V33" s="385">
        <v>2.0562939591</v>
      </c>
      <c r="W33" s="385">
        <v>2.0089532846</v>
      </c>
      <c r="X33" s="385">
        <v>2.0282229179</v>
      </c>
      <c r="Y33" s="385">
        <v>2.0357982250000002</v>
      </c>
      <c r="Z33" s="385">
        <v>2.0715358930000001</v>
      </c>
      <c r="AA33" s="385">
        <v>2.1999997519000001</v>
      </c>
      <c r="AB33" s="385">
        <v>2.1699923609999998</v>
      </c>
      <c r="AC33" s="385">
        <v>2.1519612245999999</v>
      </c>
      <c r="AD33" s="385">
        <v>2.1814958866</v>
      </c>
      <c r="AE33" s="385">
        <v>2.2321288404000001</v>
      </c>
      <c r="AF33" s="385">
        <v>2.3155552371999999</v>
      </c>
      <c r="AG33" s="385">
        <v>2.4693298204</v>
      </c>
      <c r="AH33" s="385">
        <v>2.5065243406</v>
      </c>
      <c r="AI33" s="385">
        <v>2.5078223408000002</v>
      </c>
      <c r="AJ33" s="385">
        <v>2.4609091750999998</v>
      </c>
      <c r="AK33" s="385">
        <v>2.4777312747</v>
      </c>
      <c r="AL33" s="385">
        <v>2.6450427794000002</v>
      </c>
      <c r="AM33" s="385">
        <v>2.5958545763999998</v>
      </c>
      <c r="AN33" s="385">
        <v>2.5963211996000002</v>
      </c>
      <c r="AO33" s="385">
        <v>2.5065972968999999</v>
      </c>
      <c r="AP33" s="385">
        <v>2.479427931</v>
      </c>
      <c r="AQ33" s="385">
        <v>2.5169079692</v>
      </c>
      <c r="AR33" s="385">
        <v>2.4715368958999999</v>
      </c>
      <c r="AS33" s="385">
        <v>2.4853128952999999</v>
      </c>
      <c r="AT33" s="385">
        <v>2.5011867341</v>
      </c>
      <c r="AU33" s="385">
        <v>2.5384403248999998</v>
      </c>
      <c r="AV33" s="385">
        <v>2.5392587190000002</v>
      </c>
      <c r="AW33" s="385">
        <v>2.5176086867</v>
      </c>
      <c r="AX33" s="385">
        <v>2.4852665429999998</v>
      </c>
      <c r="AY33" s="385">
        <v>2.4866008167999998</v>
      </c>
      <c r="AZ33" s="385">
        <v>2.4921584887999999</v>
      </c>
      <c r="BA33" s="385">
        <v>2.5076784025999999</v>
      </c>
      <c r="BB33" s="385">
        <v>2.5443057325999998</v>
      </c>
      <c r="BC33" s="385">
        <v>2.5703328191999999</v>
      </c>
      <c r="BD33" s="697">
        <v>2.5185119667999998</v>
      </c>
      <c r="BE33" s="697">
        <v>2.5211969999999999</v>
      </c>
      <c r="BF33" s="697">
        <v>2.5249250000000001</v>
      </c>
      <c r="BG33" s="397">
        <v>2.5050059999999998</v>
      </c>
      <c r="BH33" s="397">
        <v>2.4791370000000001</v>
      </c>
      <c r="BI33" s="397">
        <v>2.4770449999999999</v>
      </c>
      <c r="BJ33" s="397">
        <v>2.4775480000000001</v>
      </c>
      <c r="BK33" s="397">
        <v>2.4981740000000001</v>
      </c>
      <c r="BL33" s="397">
        <v>2.4919609999999999</v>
      </c>
      <c r="BM33" s="397">
        <v>2.490561</v>
      </c>
      <c r="BN33" s="397">
        <v>2.4918779999999998</v>
      </c>
      <c r="BO33" s="397">
        <v>2.4888490000000001</v>
      </c>
      <c r="BP33" s="397">
        <v>2.4758330000000002</v>
      </c>
      <c r="BQ33" s="397">
        <v>2.4829509999999999</v>
      </c>
      <c r="BR33" s="397">
        <v>2.492896</v>
      </c>
      <c r="BS33" s="397">
        <v>2.47837</v>
      </c>
      <c r="BT33" s="397">
        <v>2.4573719999999999</v>
      </c>
      <c r="BU33" s="397">
        <v>2.4590559999999999</v>
      </c>
      <c r="BV33" s="397">
        <v>2.4633159999999998</v>
      </c>
    </row>
    <row r="34" spans="1:74" ht="11.1" customHeight="1" x14ac:dyDescent="0.2">
      <c r="A34" s="29" t="s">
        <v>261</v>
      </c>
      <c r="B34" s="429" t="s">
        <v>942</v>
      </c>
      <c r="C34" s="385">
        <v>2.6189208597000002</v>
      </c>
      <c r="D34" s="385">
        <v>2.3957473847999999</v>
      </c>
      <c r="E34" s="385">
        <v>2.1399498974000002</v>
      </c>
      <c r="F34" s="385">
        <v>2.1001725734000001</v>
      </c>
      <c r="G34" s="385">
        <v>2.1719155728000001</v>
      </c>
      <c r="H34" s="385">
        <v>2.0254687832</v>
      </c>
      <c r="I34" s="385">
        <v>2.0584451906000001</v>
      </c>
      <c r="J34" s="385">
        <v>2.4105464320999999</v>
      </c>
      <c r="K34" s="385">
        <v>2.4201300868</v>
      </c>
      <c r="L34" s="385">
        <v>2.4968882008</v>
      </c>
      <c r="M34" s="385">
        <v>2.9946280985999998</v>
      </c>
      <c r="N34" s="385">
        <v>3.1688250869000001</v>
      </c>
      <c r="O34" s="385">
        <v>3.1977611457999999</v>
      </c>
      <c r="P34" s="385">
        <v>17.116937833000001</v>
      </c>
      <c r="Q34" s="385">
        <v>3.2898487968999999</v>
      </c>
      <c r="R34" s="385">
        <v>3.0609751839000001</v>
      </c>
      <c r="S34" s="385">
        <v>3.2649187951999998</v>
      </c>
      <c r="T34" s="385">
        <v>3.5273612002000001</v>
      </c>
      <c r="U34" s="385">
        <v>4.0759460535000001</v>
      </c>
      <c r="V34" s="385">
        <v>4.4214561622000002</v>
      </c>
      <c r="W34" s="385">
        <v>5.0391088985000003</v>
      </c>
      <c r="X34" s="385">
        <v>5.6943245552999997</v>
      </c>
      <c r="Y34" s="385">
        <v>5.7666940913999998</v>
      </c>
      <c r="Z34" s="385">
        <v>5.6411029529999999</v>
      </c>
      <c r="AA34" s="385">
        <v>6.5615685713999996</v>
      </c>
      <c r="AB34" s="385">
        <v>5.9972804998000004</v>
      </c>
      <c r="AC34" s="385">
        <v>5.0999950249000001</v>
      </c>
      <c r="AD34" s="385">
        <v>6.2112152114999999</v>
      </c>
      <c r="AE34" s="385">
        <v>7.5658022288</v>
      </c>
      <c r="AF34" s="385">
        <v>8.0109598412</v>
      </c>
      <c r="AG34" s="385">
        <v>7.5251204563999998</v>
      </c>
      <c r="AH34" s="385">
        <v>9.0036781665000003</v>
      </c>
      <c r="AI34" s="385">
        <v>8.1459769891999994</v>
      </c>
      <c r="AJ34" s="385">
        <v>5.8016812475000004</v>
      </c>
      <c r="AK34" s="385">
        <v>5.7086230943</v>
      </c>
      <c r="AL34" s="385">
        <v>8.9206060783000005</v>
      </c>
      <c r="AM34" s="385">
        <v>7.0684017906000003</v>
      </c>
      <c r="AN34" s="385">
        <v>4.3899881104</v>
      </c>
      <c r="AO34" s="385">
        <v>3.3494367199999999</v>
      </c>
      <c r="AP34" s="385">
        <v>2.6926273115999999</v>
      </c>
      <c r="AQ34" s="385">
        <v>2.5372758739000001</v>
      </c>
      <c r="AR34" s="385">
        <v>2.5769234699000001</v>
      </c>
      <c r="AS34" s="385">
        <v>2.9691556007000002</v>
      </c>
      <c r="AT34" s="385">
        <v>2.9182522832000002</v>
      </c>
      <c r="AU34" s="385">
        <v>2.8562004456999999</v>
      </c>
      <c r="AV34" s="385">
        <v>2.9269258807999998</v>
      </c>
      <c r="AW34" s="385">
        <v>3.3845377355999999</v>
      </c>
      <c r="AX34" s="385">
        <v>3.2739592505999999</v>
      </c>
      <c r="AY34" s="385">
        <v>4.7980336533000001</v>
      </c>
      <c r="AZ34" s="385">
        <v>2.8798292870000002</v>
      </c>
      <c r="BA34" s="385">
        <v>2.1829049025999998</v>
      </c>
      <c r="BB34" s="385">
        <v>2.0458780503999998</v>
      </c>
      <c r="BC34" s="385">
        <v>2.2593760247999999</v>
      </c>
      <c r="BD34" s="697">
        <v>2.6886369364</v>
      </c>
      <c r="BE34" s="697">
        <v>2.31046</v>
      </c>
      <c r="BF34" s="697">
        <v>2.4352680000000002</v>
      </c>
      <c r="BG34" s="397">
        <v>2.2717839999999998</v>
      </c>
      <c r="BH34" s="397">
        <v>2.4441320000000002</v>
      </c>
      <c r="BI34" s="397">
        <v>2.882282</v>
      </c>
      <c r="BJ34" s="397">
        <v>3.4453459999999998</v>
      </c>
      <c r="BK34" s="397">
        <v>3.860589</v>
      </c>
      <c r="BL34" s="397">
        <v>3.5276550000000002</v>
      </c>
      <c r="BM34" s="397">
        <v>3.1838760000000002</v>
      </c>
      <c r="BN34" s="397">
        <v>2.924633</v>
      </c>
      <c r="BO34" s="397">
        <v>2.9816660000000001</v>
      </c>
      <c r="BP34" s="397">
        <v>3.2574779999999999</v>
      </c>
      <c r="BQ34" s="397">
        <v>3.3915860000000002</v>
      </c>
      <c r="BR34" s="397">
        <v>3.3459940000000001</v>
      </c>
      <c r="BS34" s="397">
        <v>3.3257279999999998</v>
      </c>
      <c r="BT34" s="397">
        <v>3.3576229999999998</v>
      </c>
      <c r="BU34" s="397">
        <v>3.5788319999999998</v>
      </c>
      <c r="BV34" s="397">
        <v>4.0443170000000004</v>
      </c>
    </row>
    <row r="35" spans="1:74" ht="11.1" customHeight="1" x14ac:dyDescent="0.2">
      <c r="A35" s="29" t="s">
        <v>260</v>
      </c>
      <c r="B35" s="429" t="s">
        <v>943</v>
      </c>
      <c r="C35" s="385">
        <v>13.16</v>
      </c>
      <c r="D35" s="385">
        <v>12.68</v>
      </c>
      <c r="E35" s="385">
        <v>10.29</v>
      </c>
      <c r="F35" s="385">
        <v>8.1999999999999993</v>
      </c>
      <c r="G35" s="385">
        <v>5.7</v>
      </c>
      <c r="H35" s="385">
        <v>6.26</v>
      </c>
      <c r="I35" s="385">
        <v>7.38</v>
      </c>
      <c r="J35" s="385">
        <v>9.67</v>
      </c>
      <c r="K35" s="385">
        <v>9.56</v>
      </c>
      <c r="L35" s="385">
        <v>8.68</v>
      </c>
      <c r="M35" s="385">
        <v>8.86</v>
      </c>
      <c r="N35" s="385">
        <v>9.2100000000000009</v>
      </c>
      <c r="O35" s="385">
        <v>10.33</v>
      </c>
      <c r="P35" s="385">
        <v>11.38</v>
      </c>
      <c r="Q35" s="385">
        <v>12.41</v>
      </c>
      <c r="R35" s="385">
        <v>12.81</v>
      </c>
      <c r="S35" s="385">
        <v>12.82</v>
      </c>
      <c r="T35" s="385">
        <v>13.56</v>
      </c>
      <c r="U35" s="385">
        <v>14.34</v>
      </c>
      <c r="V35" s="385">
        <v>14.47</v>
      </c>
      <c r="W35" s="385">
        <v>13.8</v>
      </c>
      <c r="X35" s="385">
        <v>15.05</v>
      </c>
      <c r="Y35" s="385">
        <v>17.02</v>
      </c>
      <c r="Z35" s="385">
        <v>16.350000000000001</v>
      </c>
      <c r="AA35" s="385">
        <v>15.49</v>
      </c>
      <c r="AB35" s="385">
        <v>16.489999999999998</v>
      </c>
      <c r="AC35" s="385">
        <v>20.329999999999998</v>
      </c>
      <c r="AD35" s="385">
        <v>25.06</v>
      </c>
      <c r="AE35" s="385">
        <v>26.15</v>
      </c>
      <c r="AF35" s="385">
        <v>26.3</v>
      </c>
      <c r="AG35" s="385">
        <v>30.36</v>
      </c>
      <c r="AH35" s="385">
        <v>25.72</v>
      </c>
      <c r="AI35" s="385">
        <v>23.76</v>
      </c>
      <c r="AJ35" s="385">
        <v>21.76</v>
      </c>
      <c r="AK35" s="385">
        <v>23.74</v>
      </c>
      <c r="AL35" s="385">
        <v>19.86</v>
      </c>
      <c r="AM35" s="385">
        <v>19.41</v>
      </c>
      <c r="AN35" s="385">
        <v>18.61</v>
      </c>
      <c r="AO35" s="385">
        <v>19.920000000000002</v>
      </c>
      <c r="AP35" s="385">
        <v>18.77</v>
      </c>
      <c r="AQ35" s="385">
        <v>18.11</v>
      </c>
      <c r="AR35" s="385">
        <v>16.78</v>
      </c>
      <c r="AS35" s="385">
        <v>16.7</v>
      </c>
      <c r="AT35" s="385">
        <v>18.68</v>
      </c>
      <c r="AU35" s="385">
        <v>22.05</v>
      </c>
      <c r="AV35" s="385">
        <v>21.49</v>
      </c>
      <c r="AW35" s="385">
        <v>20.77</v>
      </c>
      <c r="AX35" s="385">
        <v>20.18</v>
      </c>
      <c r="AY35" s="385">
        <v>18.22</v>
      </c>
      <c r="AZ35" s="385">
        <v>18.940000000000001</v>
      </c>
      <c r="BA35" s="385">
        <v>19.670000000000002</v>
      </c>
      <c r="BB35" s="385">
        <v>19.239999999999998</v>
      </c>
      <c r="BC35" s="385">
        <v>18.813742873999999</v>
      </c>
      <c r="BD35" s="697">
        <v>17.680751310000002</v>
      </c>
      <c r="BE35" s="697">
        <v>16.123329999999999</v>
      </c>
      <c r="BF35" s="697">
        <v>15.33455</v>
      </c>
      <c r="BG35" s="397">
        <v>14.47734</v>
      </c>
      <c r="BH35" s="397">
        <v>14.15408</v>
      </c>
      <c r="BI35" s="397">
        <v>14.184279999999999</v>
      </c>
      <c r="BJ35" s="397">
        <v>14.81418</v>
      </c>
      <c r="BK35" s="397">
        <v>15.013350000000001</v>
      </c>
      <c r="BL35" s="397">
        <v>14.861739999999999</v>
      </c>
      <c r="BM35" s="397">
        <v>15.226190000000001</v>
      </c>
      <c r="BN35" s="397">
        <v>15.93256</v>
      </c>
      <c r="BO35" s="397">
        <v>15.625310000000001</v>
      </c>
      <c r="BP35" s="397">
        <v>16.062580000000001</v>
      </c>
      <c r="BQ35" s="397">
        <v>15.70013</v>
      </c>
      <c r="BR35" s="397">
        <v>15.424110000000001</v>
      </c>
      <c r="BS35" s="397">
        <v>15.29804</v>
      </c>
      <c r="BT35" s="397">
        <v>15.20534</v>
      </c>
      <c r="BU35" s="397">
        <v>15.01867</v>
      </c>
      <c r="BV35" s="397">
        <v>15.470470000000001</v>
      </c>
    </row>
    <row r="36" spans="1:74" ht="11.1" customHeight="1" x14ac:dyDescent="0.2">
      <c r="A36" s="29" t="s">
        <v>7</v>
      </c>
      <c r="B36" s="429" t="s">
        <v>944</v>
      </c>
      <c r="C36" s="385">
        <v>14.62</v>
      </c>
      <c r="D36" s="385">
        <v>13.83</v>
      </c>
      <c r="E36" s="385">
        <v>10.85</v>
      </c>
      <c r="F36" s="385">
        <v>8.83</v>
      </c>
      <c r="G36" s="385">
        <v>7.42</v>
      </c>
      <c r="H36" s="385">
        <v>9.14</v>
      </c>
      <c r="I36" s="385">
        <v>10.96</v>
      </c>
      <c r="J36" s="385">
        <v>10.7</v>
      </c>
      <c r="K36" s="385">
        <v>9.8699999999999992</v>
      </c>
      <c r="L36" s="385">
        <v>10.37</v>
      </c>
      <c r="M36" s="385">
        <v>10.63</v>
      </c>
      <c r="N36" s="385">
        <v>11.54</v>
      </c>
      <c r="O36" s="385">
        <v>12.39</v>
      </c>
      <c r="P36" s="385">
        <v>13.05</v>
      </c>
      <c r="Q36" s="385">
        <v>14.72</v>
      </c>
      <c r="R36" s="385">
        <v>15.14</v>
      </c>
      <c r="S36" s="385">
        <v>15.55</v>
      </c>
      <c r="T36" s="385">
        <v>16.260000000000002</v>
      </c>
      <c r="U36" s="385">
        <v>16.05</v>
      </c>
      <c r="V36" s="385">
        <v>16.04</v>
      </c>
      <c r="W36" s="385">
        <v>16.78</v>
      </c>
      <c r="X36" s="385">
        <v>18.100000000000001</v>
      </c>
      <c r="Y36" s="385">
        <v>18.46</v>
      </c>
      <c r="Z36" s="385">
        <v>17.87</v>
      </c>
      <c r="AA36" s="385">
        <v>20.100000000000001</v>
      </c>
      <c r="AB36" s="385">
        <v>20.79</v>
      </c>
      <c r="AC36" s="385">
        <v>25.68</v>
      </c>
      <c r="AD36" s="385">
        <v>28.32</v>
      </c>
      <c r="AE36" s="385">
        <v>30.12</v>
      </c>
      <c r="AF36" s="385">
        <v>33.020000000000003</v>
      </c>
      <c r="AG36" s="385">
        <v>27.38</v>
      </c>
      <c r="AH36" s="385">
        <v>26.9</v>
      </c>
      <c r="AI36" s="385">
        <v>25.57</v>
      </c>
      <c r="AJ36" s="385">
        <v>27.81</v>
      </c>
      <c r="AK36" s="385">
        <v>29.28</v>
      </c>
      <c r="AL36" s="385">
        <v>23.17</v>
      </c>
      <c r="AM36" s="385">
        <v>24.14</v>
      </c>
      <c r="AN36" s="385">
        <v>22.91</v>
      </c>
      <c r="AO36" s="385">
        <v>21.39</v>
      </c>
      <c r="AP36" s="385">
        <v>20.78</v>
      </c>
      <c r="AQ36" s="385">
        <v>19.899999999999999</v>
      </c>
      <c r="AR36" s="385">
        <v>19.079999999999998</v>
      </c>
      <c r="AS36" s="385">
        <v>19.61</v>
      </c>
      <c r="AT36" s="385">
        <v>22.78</v>
      </c>
      <c r="AU36" s="385">
        <v>23.92</v>
      </c>
      <c r="AV36" s="385">
        <v>23.96</v>
      </c>
      <c r="AW36" s="385">
        <v>21.53</v>
      </c>
      <c r="AX36" s="385">
        <v>18.190000000000001</v>
      </c>
      <c r="AY36" s="385">
        <v>19.73</v>
      </c>
      <c r="AZ36" s="385">
        <v>20.82</v>
      </c>
      <c r="BA36" s="385">
        <v>20.66</v>
      </c>
      <c r="BB36" s="385">
        <v>20.71</v>
      </c>
      <c r="BC36" s="385">
        <v>19.324042309999999</v>
      </c>
      <c r="BD36" s="697">
        <v>18.362561436</v>
      </c>
      <c r="BE36" s="697">
        <v>19.036860000000001</v>
      </c>
      <c r="BF36" s="697">
        <v>17.87069</v>
      </c>
      <c r="BG36" s="397">
        <v>16.979780000000002</v>
      </c>
      <c r="BH36" s="397">
        <v>17.249220000000001</v>
      </c>
      <c r="BI36" s="397">
        <v>18.003160000000001</v>
      </c>
      <c r="BJ36" s="397">
        <v>18.198899999999998</v>
      </c>
      <c r="BK36" s="397">
        <v>18.42606</v>
      </c>
      <c r="BL36" s="397">
        <v>18.594729999999998</v>
      </c>
      <c r="BM36" s="397">
        <v>18.75554</v>
      </c>
      <c r="BN36" s="397">
        <v>18.430890000000002</v>
      </c>
      <c r="BO36" s="397">
        <v>18.28623</v>
      </c>
      <c r="BP36" s="397">
        <v>18.58135</v>
      </c>
      <c r="BQ36" s="397">
        <v>19.031759999999998</v>
      </c>
      <c r="BR36" s="397">
        <v>19.227360000000001</v>
      </c>
      <c r="BS36" s="397">
        <v>19.438680000000002</v>
      </c>
      <c r="BT36" s="397">
        <v>19.296720000000001</v>
      </c>
      <c r="BU36" s="397">
        <v>19.500419999999998</v>
      </c>
      <c r="BV36" s="397">
        <v>19.521650000000001</v>
      </c>
    </row>
    <row r="37" spans="1:74" ht="11.1" customHeight="1" x14ac:dyDescent="0.2">
      <c r="A37" s="29"/>
      <c r="B37" s="427" t="s">
        <v>956</v>
      </c>
      <c r="C37" s="388"/>
      <c r="D37" s="388"/>
      <c r="E37" s="388"/>
      <c r="F37" s="388"/>
      <c r="G37" s="388"/>
      <c r="H37" s="388"/>
      <c r="I37" s="388"/>
      <c r="J37" s="388"/>
      <c r="K37" s="388"/>
      <c r="L37" s="388"/>
      <c r="M37" s="388"/>
      <c r="N37" s="388"/>
      <c r="O37" s="388"/>
      <c r="P37" s="388"/>
      <c r="Q37" s="388"/>
      <c r="R37" s="388"/>
      <c r="S37" s="388"/>
      <c r="T37" s="388"/>
      <c r="U37" s="388"/>
      <c r="V37" s="388"/>
      <c r="W37" s="388"/>
      <c r="X37" s="388"/>
      <c r="Y37" s="388"/>
      <c r="Z37" s="388"/>
      <c r="AA37" s="388"/>
      <c r="AB37" s="388"/>
      <c r="AC37" s="388"/>
      <c r="AD37" s="388"/>
      <c r="AE37" s="388"/>
      <c r="AF37" s="388"/>
      <c r="AG37" s="388"/>
      <c r="AH37" s="388"/>
      <c r="AI37" s="388"/>
      <c r="AJ37" s="388"/>
      <c r="AK37" s="388"/>
      <c r="AL37" s="388"/>
      <c r="AM37" s="388"/>
      <c r="AN37" s="388"/>
      <c r="AO37" s="388"/>
      <c r="AP37" s="388"/>
      <c r="AQ37" s="388"/>
      <c r="AR37" s="388"/>
      <c r="AS37" s="388"/>
      <c r="AT37" s="388"/>
      <c r="AU37" s="388"/>
      <c r="AV37" s="388"/>
      <c r="AW37" s="388"/>
      <c r="AX37" s="388"/>
      <c r="AY37" s="388"/>
      <c r="AZ37" s="388"/>
      <c r="BA37" s="388"/>
      <c r="BB37" s="388"/>
      <c r="BC37" s="388"/>
      <c r="BD37" s="700"/>
      <c r="BE37" s="700"/>
      <c r="BF37" s="700"/>
      <c r="BG37" s="400"/>
      <c r="BH37" s="400"/>
      <c r="BI37" s="400"/>
      <c r="BJ37" s="400"/>
      <c r="BK37" s="400"/>
      <c r="BL37" s="400"/>
      <c r="BM37" s="400"/>
      <c r="BN37" s="400"/>
      <c r="BO37" s="400"/>
      <c r="BP37" s="400"/>
      <c r="BQ37" s="400"/>
      <c r="BR37" s="400"/>
      <c r="BS37" s="400"/>
      <c r="BT37" s="400"/>
      <c r="BU37" s="400"/>
      <c r="BV37" s="400"/>
    </row>
    <row r="38" spans="1:74" ht="11.1" customHeight="1" x14ac:dyDescent="0.2">
      <c r="A38" s="29" t="s">
        <v>1</v>
      </c>
      <c r="B38" s="430" t="s">
        <v>20</v>
      </c>
      <c r="C38" s="385">
        <v>6.37</v>
      </c>
      <c r="D38" s="385">
        <v>6.44</v>
      </c>
      <c r="E38" s="385">
        <v>6.39</v>
      </c>
      <c r="F38" s="385">
        <v>6.39</v>
      </c>
      <c r="G38" s="385">
        <v>6.54</v>
      </c>
      <c r="H38" s="385">
        <v>6.94</v>
      </c>
      <c r="I38" s="385">
        <v>7.16</v>
      </c>
      <c r="J38" s="385">
        <v>7.07</v>
      </c>
      <c r="K38" s="385">
        <v>7</v>
      </c>
      <c r="L38" s="385">
        <v>6.72</v>
      </c>
      <c r="M38" s="385">
        <v>6.49</v>
      </c>
      <c r="N38" s="385">
        <v>6.41</v>
      </c>
      <c r="O38" s="385">
        <v>6.32</v>
      </c>
      <c r="P38" s="385">
        <v>7.75</v>
      </c>
      <c r="Q38" s="385">
        <v>6.98</v>
      </c>
      <c r="R38" s="385">
        <v>6.7</v>
      </c>
      <c r="S38" s="385">
        <v>6.65</v>
      </c>
      <c r="T38" s="385">
        <v>7.22</v>
      </c>
      <c r="U38" s="385">
        <v>7.42</v>
      </c>
      <c r="V38" s="385">
        <v>7.54</v>
      </c>
      <c r="W38" s="385">
        <v>7.61</v>
      </c>
      <c r="X38" s="385">
        <v>7.44</v>
      </c>
      <c r="Y38" s="385">
        <v>7.37</v>
      </c>
      <c r="Z38" s="385">
        <v>7.06</v>
      </c>
      <c r="AA38" s="385">
        <v>7.19</v>
      </c>
      <c r="AB38" s="385">
        <v>7.28</v>
      </c>
      <c r="AC38" s="385">
        <v>7.37</v>
      </c>
      <c r="AD38" s="385">
        <v>7.7</v>
      </c>
      <c r="AE38" s="385">
        <v>8.25</v>
      </c>
      <c r="AF38" s="385">
        <v>8.85</v>
      </c>
      <c r="AG38" s="385">
        <v>9.31</v>
      </c>
      <c r="AH38" s="385">
        <v>9.3800000000000008</v>
      </c>
      <c r="AI38" s="385">
        <v>9.06</v>
      </c>
      <c r="AJ38" s="385">
        <v>8.4499999999999993</v>
      </c>
      <c r="AK38" s="385">
        <v>8.14</v>
      </c>
      <c r="AL38" s="385">
        <v>8.5</v>
      </c>
      <c r="AM38" s="385">
        <v>8.32</v>
      </c>
      <c r="AN38" s="385">
        <v>8.1</v>
      </c>
      <c r="AO38" s="385">
        <v>7.79</v>
      </c>
      <c r="AP38" s="385">
        <v>7.5</v>
      </c>
      <c r="AQ38" s="385">
        <v>7.62</v>
      </c>
      <c r="AR38" s="385">
        <v>8.08</v>
      </c>
      <c r="AS38" s="385">
        <v>8.32</v>
      </c>
      <c r="AT38" s="385">
        <v>8.8699999999999992</v>
      </c>
      <c r="AU38" s="385">
        <v>8.44</v>
      </c>
      <c r="AV38" s="385">
        <v>8.01</v>
      </c>
      <c r="AW38" s="385">
        <v>7.81</v>
      </c>
      <c r="AX38" s="385">
        <v>7.66</v>
      </c>
      <c r="AY38" s="385">
        <v>8.1</v>
      </c>
      <c r="AZ38" s="385">
        <v>7.81</v>
      </c>
      <c r="BA38" s="385">
        <v>7.73</v>
      </c>
      <c r="BB38" s="385">
        <v>7.82</v>
      </c>
      <c r="BC38" s="385">
        <v>7.95</v>
      </c>
      <c r="BD38" s="697">
        <v>8.44</v>
      </c>
      <c r="BE38" s="697">
        <v>8.4534979999999997</v>
      </c>
      <c r="BF38" s="697">
        <v>8.6804030000000001</v>
      </c>
      <c r="BG38" s="397">
        <v>8.3743940000000006</v>
      </c>
      <c r="BH38" s="397">
        <v>7.9175469999999999</v>
      </c>
      <c r="BI38" s="397">
        <v>7.7486269999999999</v>
      </c>
      <c r="BJ38" s="397">
        <v>7.7609659999999998</v>
      </c>
      <c r="BK38" s="397">
        <v>7.8637769999999998</v>
      </c>
      <c r="BL38" s="397">
        <v>8.0819220000000005</v>
      </c>
      <c r="BM38" s="397">
        <v>7.9358250000000004</v>
      </c>
      <c r="BN38" s="397">
        <v>8.0393899999999991</v>
      </c>
      <c r="BO38" s="397">
        <v>7.9309279999999998</v>
      </c>
      <c r="BP38" s="397">
        <v>8.4269189999999998</v>
      </c>
      <c r="BQ38" s="397">
        <v>8.42441</v>
      </c>
      <c r="BR38" s="397">
        <v>8.7088920000000005</v>
      </c>
      <c r="BS38" s="397">
        <v>8.3445210000000003</v>
      </c>
      <c r="BT38" s="397">
        <v>7.9210190000000003</v>
      </c>
      <c r="BU38" s="397">
        <v>7.7619199999999999</v>
      </c>
      <c r="BV38" s="397">
        <v>7.7823029999999997</v>
      </c>
    </row>
    <row r="39" spans="1:74" ht="11.1" customHeight="1" x14ac:dyDescent="0.2">
      <c r="A39" s="29" t="s">
        <v>2</v>
      </c>
      <c r="B39" s="430" t="s">
        <v>4</v>
      </c>
      <c r="C39" s="385">
        <v>10.18</v>
      </c>
      <c r="D39" s="385">
        <v>10.3</v>
      </c>
      <c r="E39" s="385">
        <v>10.34</v>
      </c>
      <c r="F39" s="385">
        <v>10.37</v>
      </c>
      <c r="G39" s="385">
        <v>10.4</v>
      </c>
      <c r="H39" s="385">
        <v>10.89</v>
      </c>
      <c r="I39" s="385">
        <v>10.84</v>
      </c>
      <c r="J39" s="385">
        <v>10.9</v>
      </c>
      <c r="K39" s="385">
        <v>11.02</v>
      </c>
      <c r="L39" s="385">
        <v>10.72</v>
      </c>
      <c r="M39" s="385">
        <v>10.53</v>
      </c>
      <c r="N39" s="385">
        <v>10.41</v>
      </c>
      <c r="O39" s="385">
        <v>10.27</v>
      </c>
      <c r="P39" s="385">
        <v>11.36</v>
      </c>
      <c r="Q39" s="385">
        <v>11.08</v>
      </c>
      <c r="R39" s="385">
        <v>10.87</v>
      </c>
      <c r="S39" s="385">
        <v>10.86</v>
      </c>
      <c r="T39" s="385">
        <v>11.33</v>
      </c>
      <c r="U39" s="385">
        <v>11.46</v>
      </c>
      <c r="V39" s="385">
        <v>11.52</v>
      </c>
      <c r="W39" s="385">
        <v>11.65</v>
      </c>
      <c r="X39" s="385">
        <v>11.52</v>
      </c>
      <c r="Y39" s="385">
        <v>11.29</v>
      </c>
      <c r="Z39" s="385">
        <v>11.15</v>
      </c>
      <c r="AA39" s="385">
        <v>11.26</v>
      </c>
      <c r="AB39" s="385">
        <v>11.66</v>
      </c>
      <c r="AC39" s="385">
        <v>11.65</v>
      </c>
      <c r="AD39" s="385">
        <v>11.82</v>
      </c>
      <c r="AE39" s="385">
        <v>12</v>
      </c>
      <c r="AF39" s="385">
        <v>12.75</v>
      </c>
      <c r="AG39" s="385">
        <v>13.02</v>
      </c>
      <c r="AH39" s="385">
        <v>13.41</v>
      </c>
      <c r="AI39" s="385">
        <v>13.28</v>
      </c>
      <c r="AJ39" s="385">
        <v>12.89</v>
      </c>
      <c r="AK39" s="385">
        <v>12.33</v>
      </c>
      <c r="AL39" s="385">
        <v>12.28</v>
      </c>
      <c r="AM39" s="385">
        <v>12.75</v>
      </c>
      <c r="AN39" s="385">
        <v>12.7</v>
      </c>
      <c r="AO39" s="385">
        <v>12.48</v>
      </c>
      <c r="AP39" s="385">
        <v>12.21</v>
      </c>
      <c r="AQ39" s="385">
        <v>12.32</v>
      </c>
      <c r="AR39" s="385">
        <v>12.77</v>
      </c>
      <c r="AS39" s="385">
        <v>13.07</v>
      </c>
      <c r="AT39" s="385">
        <v>13.24</v>
      </c>
      <c r="AU39" s="385">
        <v>13.23</v>
      </c>
      <c r="AV39" s="385">
        <v>12.86</v>
      </c>
      <c r="AW39" s="385">
        <v>12.62</v>
      </c>
      <c r="AX39" s="385">
        <v>12.39</v>
      </c>
      <c r="AY39" s="385">
        <v>12.68</v>
      </c>
      <c r="AZ39" s="385">
        <v>12.81</v>
      </c>
      <c r="BA39" s="385">
        <v>12.76</v>
      </c>
      <c r="BB39" s="385">
        <v>12.66</v>
      </c>
      <c r="BC39" s="385">
        <v>12.48</v>
      </c>
      <c r="BD39" s="697">
        <v>13.1</v>
      </c>
      <c r="BE39" s="697">
        <v>13.35244</v>
      </c>
      <c r="BF39" s="697">
        <v>13.41516</v>
      </c>
      <c r="BG39" s="397">
        <v>13.35758</v>
      </c>
      <c r="BH39" s="397">
        <v>12.919919999999999</v>
      </c>
      <c r="BI39" s="397">
        <v>12.63048</v>
      </c>
      <c r="BJ39" s="397">
        <v>12.373379999999999</v>
      </c>
      <c r="BK39" s="397">
        <v>12.62518</v>
      </c>
      <c r="BL39" s="397">
        <v>12.818239999999999</v>
      </c>
      <c r="BM39" s="397">
        <v>12.829280000000001</v>
      </c>
      <c r="BN39" s="397">
        <v>12.82804</v>
      </c>
      <c r="BO39" s="397">
        <v>12.738799999999999</v>
      </c>
      <c r="BP39" s="397">
        <v>13.429349999999999</v>
      </c>
      <c r="BQ39" s="397">
        <v>13.66173</v>
      </c>
      <c r="BR39" s="397">
        <v>13.769600000000001</v>
      </c>
      <c r="BS39" s="397">
        <v>13.75422</v>
      </c>
      <c r="BT39" s="397">
        <v>13.297549999999999</v>
      </c>
      <c r="BU39" s="397">
        <v>12.99</v>
      </c>
      <c r="BV39" s="397">
        <v>12.69875</v>
      </c>
    </row>
    <row r="40" spans="1:74" ht="11.1" customHeight="1" x14ac:dyDescent="0.2">
      <c r="A40" s="29" t="s">
        <v>263</v>
      </c>
      <c r="B40" s="431" t="s">
        <v>3</v>
      </c>
      <c r="C40" s="418">
        <v>12.76</v>
      </c>
      <c r="D40" s="418">
        <v>12.82</v>
      </c>
      <c r="E40" s="418">
        <v>13.04</v>
      </c>
      <c r="F40" s="418">
        <v>13.24</v>
      </c>
      <c r="G40" s="418">
        <v>13.1</v>
      </c>
      <c r="H40" s="418">
        <v>13.22</v>
      </c>
      <c r="I40" s="418">
        <v>13.21</v>
      </c>
      <c r="J40" s="418">
        <v>13.26</v>
      </c>
      <c r="K40" s="418">
        <v>13.49</v>
      </c>
      <c r="L40" s="418">
        <v>13.66</v>
      </c>
      <c r="M40" s="418">
        <v>13.31</v>
      </c>
      <c r="N40" s="418">
        <v>12.78</v>
      </c>
      <c r="O40" s="418">
        <v>12.62</v>
      </c>
      <c r="P40" s="418">
        <v>13.01</v>
      </c>
      <c r="Q40" s="418">
        <v>13.24</v>
      </c>
      <c r="R40" s="418">
        <v>13.73</v>
      </c>
      <c r="S40" s="418">
        <v>13.86</v>
      </c>
      <c r="T40" s="418">
        <v>13.83</v>
      </c>
      <c r="U40" s="418">
        <v>13.83</v>
      </c>
      <c r="V40" s="418">
        <v>13.92</v>
      </c>
      <c r="W40" s="418">
        <v>14.14</v>
      </c>
      <c r="X40" s="418">
        <v>14.06</v>
      </c>
      <c r="Y40" s="418">
        <v>14.07</v>
      </c>
      <c r="Z40" s="418">
        <v>13.72</v>
      </c>
      <c r="AA40" s="418">
        <v>13.64</v>
      </c>
      <c r="AB40" s="418">
        <v>13.76</v>
      </c>
      <c r="AC40" s="418">
        <v>14.41</v>
      </c>
      <c r="AD40" s="418">
        <v>14.57</v>
      </c>
      <c r="AE40" s="418">
        <v>14.89</v>
      </c>
      <c r="AF40" s="418">
        <v>15.3</v>
      </c>
      <c r="AG40" s="418">
        <v>15.31</v>
      </c>
      <c r="AH40" s="418">
        <v>15.82</v>
      </c>
      <c r="AI40" s="418">
        <v>16.190000000000001</v>
      </c>
      <c r="AJ40" s="418">
        <v>15.99</v>
      </c>
      <c r="AK40" s="418">
        <v>15.55</v>
      </c>
      <c r="AL40" s="418">
        <v>14.94</v>
      </c>
      <c r="AM40" s="418">
        <v>15.47</v>
      </c>
      <c r="AN40" s="418">
        <v>15.98</v>
      </c>
      <c r="AO40" s="418">
        <v>15.91</v>
      </c>
      <c r="AP40" s="418">
        <v>16.100000000000001</v>
      </c>
      <c r="AQ40" s="418">
        <v>16.149999999999999</v>
      </c>
      <c r="AR40" s="418">
        <v>16.11</v>
      </c>
      <c r="AS40" s="418">
        <v>15.89</v>
      </c>
      <c r="AT40" s="418">
        <v>15.93</v>
      </c>
      <c r="AU40" s="418">
        <v>16.29</v>
      </c>
      <c r="AV40" s="418">
        <v>16.2</v>
      </c>
      <c r="AW40" s="418">
        <v>16.190000000000001</v>
      </c>
      <c r="AX40" s="418">
        <v>15.73</v>
      </c>
      <c r="AY40" s="418">
        <v>15.45</v>
      </c>
      <c r="AZ40" s="418">
        <v>16.100000000000001</v>
      </c>
      <c r="BA40" s="418">
        <v>16.68</v>
      </c>
      <c r="BB40" s="418">
        <v>16.88</v>
      </c>
      <c r="BC40" s="418">
        <v>16.43</v>
      </c>
      <c r="BD40" s="711">
        <v>16.41</v>
      </c>
      <c r="BE40" s="711">
        <v>16.284040000000001</v>
      </c>
      <c r="BF40" s="711">
        <v>16.282689999999999</v>
      </c>
      <c r="BG40" s="424">
        <v>16.539400000000001</v>
      </c>
      <c r="BH40" s="424">
        <v>16.155819999999999</v>
      </c>
      <c r="BI40" s="424">
        <v>16.12283</v>
      </c>
      <c r="BJ40" s="424">
        <v>15.60529</v>
      </c>
      <c r="BK40" s="424">
        <v>15.54627</v>
      </c>
      <c r="BL40" s="424">
        <v>16.08755</v>
      </c>
      <c r="BM40" s="424">
        <v>16.687529999999999</v>
      </c>
      <c r="BN40" s="424">
        <v>17.11412</v>
      </c>
      <c r="BO40" s="424">
        <v>16.757670000000001</v>
      </c>
      <c r="BP40" s="424">
        <v>16.788720000000001</v>
      </c>
      <c r="BQ40" s="424">
        <v>16.50055</v>
      </c>
      <c r="BR40" s="424">
        <v>16.517790000000002</v>
      </c>
      <c r="BS40" s="424">
        <v>16.918150000000001</v>
      </c>
      <c r="BT40" s="424">
        <v>16.497039999999998</v>
      </c>
      <c r="BU40" s="424">
        <v>16.59084</v>
      </c>
      <c r="BV40" s="424">
        <v>16.059149999999999</v>
      </c>
    </row>
    <row r="41" spans="1:74" s="173" customFormat="1" ht="12" customHeight="1" x14ac:dyDescent="0.25">
      <c r="A41" s="172"/>
      <c r="B41" s="999" t="s">
        <v>1463</v>
      </c>
      <c r="C41" s="975"/>
      <c r="D41" s="975"/>
      <c r="E41" s="975"/>
      <c r="F41" s="975"/>
      <c r="G41" s="975"/>
      <c r="H41" s="975"/>
      <c r="I41" s="975"/>
      <c r="J41" s="975"/>
      <c r="K41" s="975"/>
      <c r="L41" s="975"/>
      <c r="M41" s="975"/>
      <c r="N41" s="975"/>
      <c r="O41" s="975"/>
      <c r="P41" s="975"/>
      <c r="Q41" s="976"/>
      <c r="R41" s="944"/>
      <c r="AY41" s="215"/>
      <c r="AZ41" s="215"/>
      <c r="BA41" s="215"/>
      <c r="BB41" s="215"/>
      <c r="BC41" s="215"/>
      <c r="BD41" s="712"/>
      <c r="BE41" s="300"/>
      <c r="BF41" s="712"/>
      <c r="BG41" s="215"/>
      <c r="BH41" s="215"/>
      <c r="BI41" s="215"/>
      <c r="BJ41" s="215"/>
    </row>
    <row r="42" spans="1:74" s="173" customFormat="1" ht="12" customHeight="1" x14ac:dyDescent="0.25">
      <c r="A42" s="172"/>
      <c r="B42" s="999" t="s">
        <v>1464</v>
      </c>
      <c r="C42" s="975"/>
      <c r="D42" s="975"/>
      <c r="E42" s="975"/>
      <c r="F42" s="975"/>
      <c r="G42" s="975"/>
      <c r="H42" s="975"/>
      <c r="I42" s="975"/>
      <c r="J42" s="975"/>
      <c r="K42" s="975"/>
      <c r="L42" s="975"/>
      <c r="M42" s="975"/>
      <c r="N42" s="975"/>
      <c r="O42" s="975"/>
      <c r="P42" s="975"/>
      <c r="Q42" s="976"/>
      <c r="R42" s="944"/>
      <c r="AY42" s="215"/>
      <c r="AZ42" s="215"/>
      <c r="BA42" s="215"/>
      <c r="BB42" s="215"/>
      <c r="BC42" s="215"/>
      <c r="BD42" s="712"/>
      <c r="BE42" s="300"/>
      <c r="BF42" s="712"/>
      <c r="BG42" s="215"/>
      <c r="BH42" s="215"/>
      <c r="BI42" s="215"/>
      <c r="BJ42" s="215"/>
    </row>
    <row r="43" spans="1:74" s="173" customFormat="1" ht="12" customHeight="1" x14ac:dyDescent="0.25">
      <c r="A43" s="172"/>
      <c r="B43" s="999" t="s">
        <v>1465</v>
      </c>
      <c r="C43" s="975"/>
      <c r="D43" s="975"/>
      <c r="E43" s="975"/>
      <c r="F43" s="975"/>
      <c r="G43" s="975"/>
      <c r="H43" s="975"/>
      <c r="I43" s="975"/>
      <c r="J43" s="975"/>
      <c r="K43" s="975"/>
      <c r="L43" s="975"/>
      <c r="M43" s="975"/>
      <c r="N43" s="975"/>
      <c r="O43" s="975"/>
      <c r="P43" s="975"/>
      <c r="Q43" s="976"/>
      <c r="R43" s="944"/>
      <c r="AY43" s="215"/>
      <c r="AZ43" s="215"/>
      <c r="BA43" s="215"/>
      <c r="BB43" s="215"/>
      <c r="BC43" s="215"/>
      <c r="BD43" s="712"/>
      <c r="BE43" s="300"/>
      <c r="BF43" s="712"/>
      <c r="BG43" s="215"/>
      <c r="BH43" s="215"/>
      <c r="BI43" s="215"/>
      <c r="BJ43" s="215"/>
    </row>
    <row r="44" spans="1:74" s="173" customFormat="1" ht="12" customHeight="1" x14ac:dyDescent="0.2">
      <c r="A44" s="172"/>
      <c r="B44" s="914" t="s">
        <v>834</v>
      </c>
      <c r="C44" s="929"/>
      <c r="D44" s="929"/>
      <c r="E44" s="929"/>
      <c r="F44" s="929"/>
      <c r="G44" s="929"/>
      <c r="H44" s="941"/>
      <c r="I44" s="929"/>
      <c r="J44" s="929"/>
      <c r="K44" s="929"/>
      <c r="L44" s="929"/>
      <c r="M44" s="929"/>
      <c r="N44" s="929"/>
      <c r="O44" s="929"/>
      <c r="P44" s="929"/>
      <c r="Q44" s="929"/>
      <c r="R44" s="372"/>
      <c r="AY44" s="215"/>
      <c r="AZ44" s="215"/>
      <c r="BA44" s="215"/>
      <c r="BB44" s="215"/>
      <c r="BC44" s="215"/>
      <c r="BD44" s="712"/>
      <c r="BE44" s="300"/>
      <c r="BF44" s="712"/>
      <c r="BG44" s="215"/>
      <c r="BH44" s="215"/>
      <c r="BI44" s="215"/>
      <c r="BJ44" s="215"/>
    </row>
    <row r="45" spans="1:74" s="176" customFormat="1" ht="12" customHeight="1" x14ac:dyDescent="0.25">
      <c r="A45" s="175"/>
      <c r="B45" s="988" t="str">
        <f>Dates!$G$2</f>
        <v>EIA completed modeling and analysis for this report on Thursday, September 5, 2024.</v>
      </c>
      <c r="C45" s="989"/>
      <c r="D45" s="989"/>
      <c r="E45" s="989"/>
      <c r="F45" s="989"/>
      <c r="G45" s="989"/>
      <c r="H45" s="989"/>
      <c r="I45" s="989"/>
      <c r="J45" s="989"/>
      <c r="K45" s="989"/>
      <c r="L45" s="989"/>
      <c r="M45" s="989"/>
      <c r="N45" s="989"/>
      <c r="O45" s="989"/>
      <c r="P45" s="989"/>
      <c r="Q45" s="989"/>
      <c r="R45" s="372"/>
      <c r="AY45" s="242"/>
      <c r="AZ45" s="242"/>
      <c r="BA45" s="242"/>
      <c r="BB45" s="242"/>
      <c r="BC45" s="242"/>
      <c r="BD45" s="707"/>
      <c r="BE45" s="298"/>
      <c r="BF45" s="707"/>
      <c r="BG45" s="242"/>
      <c r="BH45" s="242"/>
      <c r="BI45" s="242"/>
      <c r="BJ45" s="242"/>
    </row>
    <row r="46" spans="1:74" s="173" customFormat="1" ht="12" customHeight="1" x14ac:dyDescent="0.25">
      <c r="A46" s="172"/>
      <c r="B46" s="987" t="s">
        <v>487</v>
      </c>
      <c r="C46" s="980"/>
      <c r="D46" s="980"/>
      <c r="E46" s="980"/>
      <c r="F46" s="980"/>
      <c r="G46" s="980"/>
      <c r="H46" s="980"/>
      <c r="I46" s="980"/>
      <c r="J46" s="980"/>
      <c r="K46" s="980"/>
      <c r="L46" s="980"/>
      <c r="M46" s="980"/>
      <c r="N46" s="980"/>
      <c r="O46" s="980"/>
      <c r="P46" s="980"/>
      <c r="Q46" s="980"/>
      <c r="R46" s="944"/>
      <c r="AY46" s="215"/>
      <c r="AZ46" s="215"/>
      <c r="BA46" s="215"/>
      <c r="BB46" s="215"/>
      <c r="BC46" s="215"/>
      <c r="BD46" s="712"/>
      <c r="BE46" s="300"/>
      <c r="BF46" s="712"/>
      <c r="BG46" s="215"/>
      <c r="BH46" s="215"/>
      <c r="BI46" s="215"/>
      <c r="BJ46" s="215"/>
    </row>
    <row r="47" spans="1:74" s="173" customFormat="1" ht="12" customHeight="1" x14ac:dyDescent="0.25">
      <c r="A47" s="172"/>
      <c r="B47" s="979" t="s">
        <v>1456</v>
      </c>
      <c r="C47" s="980"/>
      <c r="D47" s="980"/>
      <c r="E47" s="980"/>
      <c r="F47" s="980"/>
      <c r="G47" s="980"/>
      <c r="H47" s="980"/>
      <c r="I47" s="980"/>
      <c r="J47" s="980"/>
      <c r="K47" s="980"/>
      <c r="L47" s="980"/>
      <c r="M47" s="980"/>
      <c r="N47" s="980"/>
      <c r="O47" s="980"/>
      <c r="P47" s="980"/>
      <c r="Q47" s="980"/>
      <c r="R47" s="944"/>
      <c r="AY47" s="215"/>
      <c r="AZ47" s="215"/>
      <c r="BA47" s="215"/>
      <c r="BB47" s="215"/>
      <c r="BC47" s="215"/>
      <c r="BD47" s="712"/>
      <c r="BE47" s="300"/>
      <c r="BF47" s="712"/>
      <c r="BG47" s="215"/>
      <c r="BH47" s="215"/>
      <c r="BI47" s="215"/>
      <c r="BJ47" s="215"/>
    </row>
    <row r="48" spans="1:74" s="173" customFormat="1" ht="12" customHeight="1" x14ac:dyDescent="0.25">
      <c r="A48" s="172"/>
      <c r="B48" s="981" t="s">
        <v>774</v>
      </c>
      <c r="C48" s="980"/>
      <c r="D48" s="980"/>
      <c r="E48" s="980"/>
      <c r="F48" s="980"/>
      <c r="G48" s="980"/>
      <c r="H48" s="980"/>
      <c r="I48" s="980"/>
      <c r="J48" s="980"/>
      <c r="K48" s="980"/>
      <c r="L48" s="980"/>
      <c r="M48" s="980"/>
      <c r="N48" s="980"/>
      <c r="O48" s="980"/>
      <c r="P48" s="980"/>
      <c r="Q48" s="980"/>
      <c r="R48" s="944"/>
      <c r="AY48" s="215"/>
      <c r="AZ48" s="215"/>
      <c r="BA48" s="215"/>
      <c r="BB48" s="215"/>
      <c r="BC48" s="215"/>
      <c r="BD48" s="712"/>
      <c r="BE48" s="300"/>
      <c r="BF48" s="712"/>
      <c r="BG48" s="215"/>
      <c r="BH48" s="215"/>
      <c r="BI48" s="215"/>
      <c r="BJ48" s="215"/>
    </row>
    <row r="49" spans="1:74" s="173" customFormat="1" ht="12" customHeight="1" x14ac:dyDescent="0.2">
      <c r="A49" s="172"/>
      <c r="B49" s="968" t="s">
        <v>848</v>
      </c>
      <c r="C49" s="968"/>
      <c r="D49" s="968"/>
      <c r="E49" s="968"/>
      <c r="F49" s="968"/>
      <c r="G49" s="968"/>
      <c r="H49" s="968"/>
      <c r="I49" s="968"/>
      <c r="J49" s="968"/>
      <c r="K49" s="968"/>
      <c r="L49" s="968"/>
      <c r="M49" s="968"/>
      <c r="N49" s="968"/>
      <c r="O49" s="968"/>
      <c r="P49" s="968"/>
      <c r="Q49" s="968"/>
      <c r="R49" s="968"/>
      <c r="AY49" s="215"/>
      <c r="AZ49" s="215"/>
      <c r="BA49" s="215"/>
      <c r="BB49" s="215"/>
      <c r="BC49" s="215"/>
      <c r="BD49" s="712"/>
      <c r="BE49" s="300"/>
      <c r="BF49" s="712"/>
      <c r="BG49" s="215"/>
      <c r="BH49" s="215"/>
      <c r="BI49" s="215"/>
      <c r="BJ49" s="215"/>
    </row>
    <row r="50" spans="1:74" s="956" customFormat="1" ht="12" customHeight="1" x14ac:dyDescent="0.25">
      <c r="A50" s="172"/>
      <c r="B50" s="1002" t="s">
        <v>1530</v>
      </c>
      <c r="C50" s="998"/>
      <c r="D50" s="998"/>
      <c r="E50" s="998"/>
      <c r="F50" s="998"/>
      <c r="G50" s="998"/>
      <c r="H50" s="998"/>
      <c r="I50" s="998"/>
      <c r="J50" s="998"/>
      <c r="K50" s="998"/>
      <c r="L50" s="998"/>
      <c r="M50" s="998"/>
      <c r="N50" s="998"/>
      <c r="O50" s="998"/>
      <c r="P50" s="998"/>
      <c r="Q50" s="998"/>
      <c r="R50" s="955"/>
      <c r="AY50" s="957"/>
      <c r="AZ50" s="957"/>
      <c r="BA50" s="957"/>
      <c r="BB50" s="957"/>
      <c r="BC50" s="957"/>
      <c r="BD50" s="712"/>
      <c r="BE50" s="712"/>
      <c r="BF50" s="712"/>
      <c r="BG50" s="957"/>
      <c r="BH50" s="957"/>
      <c r="BI50" s="957"/>
      <c r="BJ50" s="957"/>
    </row>
    <row r="51" spans="1:74" s="956" customFormat="1" ht="12" customHeight="1" x14ac:dyDescent="0.25">
      <c r="A51" s="172"/>
      <c r="B51" s="997" t="s">
        <v>1531</v>
      </c>
      <c r="C51" s="998"/>
      <c r="D51" s="998"/>
      <c r="E51" s="998"/>
      <c r="F51" s="998"/>
      <c r="G51" s="998"/>
      <c r="H51" s="998"/>
      <c r="I51" s="998"/>
      <c r="J51" s="998"/>
      <c r="K51" s="998"/>
      <c r="L51" s="998"/>
      <c r="M51" s="998"/>
      <c r="N51" s="998"/>
      <c r="O51" s="998"/>
      <c r="P51" s="998"/>
      <c r="Q51" s="998"/>
      <c r="R51" s="955"/>
      <c r="AY51" s="957"/>
      <c r="AZ51" s="957"/>
      <c r="BA51" s="957"/>
      <c r="BB51" s="957"/>
      <c r="BC51" s="957"/>
      <c r="BD51" s="712"/>
      <c r="BE51" s="712"/>
      <c r="BF51" s="712"/>
      <c r="BG51" s="957"/>
      <c r="BH51" s="957"/>
      <c r="BI51" s="957"/>
      <c r="BJ51" s="957"/>
    </row>
    <row r="52" spans="1:74" s="956" customFormat="1" ht="12" customHeight="1" x14ac:dyDescent="0.25">
      <c r="A52" s="172"/>
      <c r="B52" s="1000" t="s">
        <v>1528</v>
      </c>
      <c r="C52" s="998"/>
      <c r="D52" s="998"/>
      <c r="E52" s="998"/>
      <c r="F52" s="998"/>
      <c r="G52" s="998"/>
      <c r="H52" s="998"/>
      <c r="I52" s="998"/>
      <c r="J52" s="998"/>
      <c r="K52" s="998"/>
      <c r="L52" s="998"/>
      <c r="M52" s="998"/>
      <c r="N52" s="998"/>
      <c r="O52" s="998"/>
      <c r="P52" s="998"/>
      <c r="Q52" s="998"/>
      <c r="R52" s="955"/>
      <c r="AY52" s="957"/>
      <c r="AZ52" s="957"/>
      <c r="BA52" s="957"/>
      <c r="BB52" s="957"/>
      <c r="BC52" s="957"/>
      <c r="BD52" s="712"/>
      <c r="BE52" s="712"/>
      <c r="BF52" s="712"/>
      <c r="BG52" s="957"/>
      <c r="BH52" s="957"/>
      <c r="BI52" s="957"/>
      <c r="BJ52" s="957"/>
    </row>
    <row r="53" spans="1:74" s="956" customFormat="1" ht="12" customHeight="1" x14ac:dyDescent="0.2">
      <c r="A53" s="172"/>
      <c r="B53" s="1001" t="s">
        <v>1529</v>
      </c>
      <c r="C53" s="1001"/>
      <c r="D53" s="1001"/>
      <c r="E53" s="1001"/>
      <c r="F53" s="1001"/>
      <c r="G53" s="1001"/>
      <c r="H53" s="1001"/>
      <c r="I53" s="1001"/>
      <c r="J53" s="1001"/>
      <c r="K53" s="1001"/>
      <c r="L53" s="1001"/>
      <c r="M53" s="1001"/>
      <c r="N53" s="1001"/>
      <c r="O53" s="1001"/>
      <c r="P53" s="1001"/>
      <c r="Q53" s="1001"/>
      <c r="R53" s="955"/>
      <c r="AY53" s="957"/>
      <c r="AZ53" s="957"/>
      <c r="BA53" s="957"/>
      <c r="BB53" s="957"/>
      <c r="BC53" s="957"/>
      <c r="BD53" s="712"/>
      <c r="BE53" s="712"/>
      <c r="BF53" s="712"/>
      <c r="BG53" s="957"/>
      <c r="BH53" s="957"/>
      <c r="BI53" s="957"/>
      <c r="BJ53" s="957"/>
    </row>
    <row r="54" spans="1:74" ht="13.2" x14ac:dyDescent="0.25">
      <c r="A54" s="174"/>
      <c r="B54" s="974" t="s">
        <v>498</v>
      </c>
      <c r="C54" s="976"/>
      <c r="D54" s="976"/>
      <c r="E54" s="976"/>
      <c r="F54" s="976"/>
      <c r="G54" s="976"/>
      <c r="H54" s="976"/>
      <c r="I54" s="976"/>
      <c r="J54" s="976"/>
      <c r="K54" s="976"/>
      <c r="L54" s="976"/>
      <c r="M54" s="976"/>
      <c r="N54" s="976"/>
      <c r="O54" s="976"/>
      <c r="P54" s="976"/>
      <c r="Q54" s="976"/>
      <c r="R54" s="944"/>
      <c r="BK54" s="156"/>
      <c r="BL54" s="156"/>
      <c r="BM54" s="156"/>
      <c r="BN54" s="156"/>
      <c r="BO54" s="156"/>
      <c r="BP54" s="156"/>
      <c r="BQ54" s="156"/>
      <c r="BR54" s="156"/>
      <c r="BS54" s="156"/>
      <c r="BT54" s="156"/>
      <c r="BU54" s="156"/>
      <c r="BV54" s="156"/>
    </row>
    <row r="55" spans="1:74" ht="13.2" x14ac:dyDescent="0.25">
      <c r="A55" s="174"/>
      <c r="B55" s="995" t="s">
        <v>850</v>
      </c>
      <c r="C55" s="976"/>
      <c r="D55" s="976"/>
      <c r="E55" s="976"/>
      <c r="F55" s="976"/>
      <c r="G55" s="976"/>
      <c r="H55" s="976"/>
      <c r="I55" s="976"/>
      <c r="J55" s="976"/>
      <c r="K55" s="976"/>
      <c r="L55" s="976"/>
      <c r="M55" s="976"/>
      <c r="N55" s="976"/>
      <c r="O55" s="976"/>
      <c r="P55" s="976"/>
      <c r="Q55" s="976"/>
      <c r="R55" s="944"/>
      <c r="BK55" s="156"/>
      <c r="BL55" s="156"/>
      <c r="BM55" s="156"/>
      <c r="BN55" s="156"/>
      <c r="BO55" s="156"/>
      <c r="BP55" s="156"/>
      <c r="BQ55" s="156"/>
      <c r="BR55" s="156"/>
      <c r="BS55" s="156"/>
      <c r="BT55" s="156"/>
      <c r="BU55" s="156"/>
      <c r="BV55" s="156"/>
    </row>
    <row r="56" spans="1:74" x14ac:dyDescent="0.2">
      <c r="BK56" s="156"/>
      <c r="BL56" s="156"/>
      <c r="BM56" s="156"/>
      <c r="BN56" s="156"/>
      <c r="BO56" s="156"/>
      <c r="BP56" s="156"/>
      <c r="BQ56" s="156"/>
      <c r="BR56" s="156"/>
      <c r="BS56" s="156"/>
      <c r="BT56" s="156"/>
      <c r="BU56" s="156"/>
      <c r="BV56" s="156"/>
    </row>
    <row r="57" spans="1:74" x14ac:dyDescent="0.2">
      <c r="BK57" s="156"/>
      <c r="BL57" s="156"/>
      <c r="BM57" s="156"/>
      <c r="BN57" s="156"/>
      <c r="BO57" s="156"/>
      <c r="BP57" s="156"/>
      <c r="BQ57" s="156"/>
      <c r="BR57" s="156"/>
      <c r="BS57" s="156"/>
      <c r="BT57" s="156"/>
      <c r="BU57" s="156"/>
      <c r="BV57" s="156"/>
    </row>
    <row r="58" spans="1:74" x14ac:dyDescent="0.2">
      <c r="BK58" s="156"/>
      <c r="BL58" s="156"/>
      <c r="BM58" s="156"/>
      <c r="BN58" s="156"/>
      <c r="BO58" s="156"/>
      <c r="BP58" s="156"/>
      <c r="BQ58" s="156"/>
      <c r="BR58" s="156"/>
      <c r="BS58" s="156"/>
      <c r="BT58" s="156"/>
      <c r="BU58" s="156"/>
      <c r="BV58" s="156"/>
    </row>
    <row r="59" spans="1:74" x14ac:dyDescent="0.2">
      <c r="BK59" s="156"/>
      <c r="BL59" s="156"/>
      <c r="BM59" s="156"/>
      <c r="BN59" s="156"/>
      <c r="BO59" s="156"/>
      <c r="BP59" s="156"/>
      <c r="BQ59" s="156"/>
      <c r="BR59" s="156"/>
      <c r="BS59" s="156"/>
      <c r="BT59" s="156"/>
      <c r="BU59" s="156"/>
      <c r="BV59" s="156"/>
    </row>
    <row r="60" spans="1:74" x14ac:dyDescent="0.2">
      <c r="BK60" s="156"/>
      <c r="BL60" s="156"/>
      <c r="BM60" s="156"/>
      <c r="BN60" s="156"/>
      <c r="BO60" s="156"/>
      <c r="BP60" s="156"/>
      <c r="BQ60" s="156"/>
      <c r="BR60" s="156"/>
      <c r="BS60" s="156"/>
      <c r="BT60" s="156"/>
      <c r="BU60" s="156"/>
      <c r="BV60" s="156"/>
    </row>
    <row r="61" spans="1:74" x14ac:dyDescent="0.2">
      <c r="BK61" s="156"/>
      <c r="BL61" s="156"/>
      <c r="BM61" s="156"/>
      <c r="BN61" s="156"/>
      <c r="BO61" s="156"/>
      <c r="BP61" s="156"/>
      <c r="BQ61" s="156"/>
      <c r="BR61" s="156"/>
      <c r="BS61" s="156"/>
      <c r="BT61" s="156"/>
      <c r="BU61" s="156"/>
      <c r="BV61" s="156"/>
    </row>
    <row r="62" spans="1:74" x14ac:dyDescent="0.2">
      <c r="BK62" s="156"/>
      <c r="BL62" s="156"/>
      <c r="BM62" s="156"/>
      <c r="BN62" s="156"/>
      <c r="BO62" s="156"/>
      <c r="BP62" s="156"/>
      <c r="BQ62" s="156"/>
      <c r="BR62" s="156"/>
      <c r="BS62" s="156"/>
      <c r="BT62" s="156"/>
      <c r="BU62" s="156"/>
      <c r="BV62" s="156"/>
    </row>
    <row r="63" spans="1:74" x14ac:dyDescent="0.2">
      <c r="BK63" s="156"/>
      <c r="BL63" s="156"/>
      <c r="BM63" s="156"/>
      <c r="BN63" s="156"/>
      <c r="BO63" s="156"/>
      <c r="BP63" s="156"/>
      <c r="BQ63" s="156"/>
      <c r="BR63" s="156"/>
      <c r="BS63" s="156"/>
      <c r="BT63" s="156"/>
      <c r="BU63" s="156"/>
      <c r="BV63" s="156"/>
    </row>
    <row r="64" spans="1:74" x14ac:dyDescent="0.2">
      <c r="BK64" s="156"/>
      <c r="BL64" s="156"/>
      <c r="BM64" s="156"/>
      <c r="BN64" s="156"/>
      <c r="BO64" s="156"/>
      <c r="BP64" s="156"/>
      <c r="BQ64" s="156"/>
      <c r="BR64" s="156"/>
      <c r="BS64" s="156"/>
      <c r="BT64" s="156"/>
      <c r="BU64" s="156"/>
      <c r="BV64" s="156"/>
    </row>
    <row r="65" spans="63:74" x14ac:dyDescent="0.2">
      <c r="BK65" s="156"/>
      <c r="BL65" s="156"/>
      <c r="BM65" s="156"/>
      <c r="BN65" s="156"/>
      <c r="BO65" s="156"/>
      <c r="BP65" s="156"/>
      <c r="BQ65" s="156"/>
      <c r="BR65" s="156"/>
      <c r="BS65" s="156"/>
      <c r="BT65" s="156"/>
      <c r="BU65" s="156"/>
      <c r="BV65" s="156"/>
    </row>
    <row r="66" spans="63:74" x14ac:dyDescent="0.2">
      <c r="BK66" s="156"/>
      <c r="BL66" s="156"/>
      <c r="BM66" s="156"/>
      <c r="BN66" s="156"/>
      <c r="BO66" s="156"/>
      <c r="BP66" s="156"/>
      <c r="BQ66" s="156"/>
      <c r="BR66" s="156"/>
      <c r="BS66" s="156"/>
      <c r="BT66" s="156"/>
      <c r="BU66" s="156"/>
      <c r="BV66" s="156"/>
    </row>
    <row r="67" spans="63:74" x14ac:dyDescent="0.2">
      <c r="BK67" s="156"/>
      <c r="BL67" s="156"/>
      <c r="BM67" s="156"/>
      <c r="BN67" s="156"/>
      <c r="BO67" s="156"/>
      <c r="BP67" s="156"/>
      <c r="BQ67" s="156"/>
      <c r="BR67" s="156"/>
      <c r="BS67" s="156"/>
      <c r="BT67" s="156"/>
      <c r="BU67" s="156"/>
      <c r="BV67" s="156"/>
    </row>
    <row r="68" spans="63:74" x14ac:dyDescent="0.2">
      <c r="BK68" s="156"/>
      <c r="BL68" s="156"/>
      <c r="BM68" s="156"/>
      <c r="BN68" s="156"/>
      <c r="BO68" s="156"/>
      <c r="BP68" s="156"/>
      <c r="BQ68" s="156"/>
      <c r="BR68" s="156"/>
      <c r="BS68" s="156"/>
      <c r="BT68" s="156"/>
      <c r="BU68" s="156"/>
      <c r="BV68" s="156"/>
    </row>
    <row r="69" spans="63:74" x14ac:dyDescent="0.2">
      <c r="BK69" s="156"/>
      <c r="BL69" s="156"/>
      <c r="BM69" s="156"/>
      <c r="BN69" s="156"/>
      <c r="BO69" s="156"/>
      <c r="BP69" s="156"/>
      <c r="BQ69" s="156"/>
      <c r="BR69" s="156"/>
      <c r="BS69" s="156"/>
      <c r="BT69" s="156"/>
      <c r="BU69" s="156"/>
      <c r="BV69" s="156"/>
    </row>
    <row r="70" spans="63:74" x14ac:dyDescent="0.2">
      <c r="BK70" s="156"/>
      <c r="BL70" s="156"/>
      <c r="BM70" s="156"/>
      <c r="BN70" s="156"/>
      <c r="BO70" s="156"/>
      <c r="BP70" s="156"/>
      <c r="BQ70" s="156"/>
      <c r="BR70" s="156"/>
      <c r="BS70" s="156"/>
      <c r="BT70" s="156"/>
      <c r="BU70" s="156"/>
      <c r="BV70" s="156"/>
    </row>
    <row r="71" spans="63:74" x14ac:dyDescent="0.2">
      <c r="BK71" s="156"/>
      <c r="BL71" s="156"/>
      <c r="BM71" s="156"/>
      <c r="BN71" s="156"/>
      <c r="BO71" s="156"/>
      <c r="BP71" s="156"/>
      <c r="BQ71" s="156"/>
      <c r="BR71" s="156"/>
      <c r="BS71" s="156"/>
      <c r="BT71" s="156"/>
      <c r="BU71" s="156"/>
      <c r="BV71" s="156"/>
    </row>
    <row r="72" spans="63:74" x14ac:dyDescent="0.2">
      <c r="BK72" s="156"/>
      <c r="BL72" s="156"/>
      <c r="BM72" s="156"/>
      <c r="BN72" s="156"/>
      <c r="BO72" s="156"/>
      <c r="BP72" s="156"/>
      <c r="BQ72" s="156"/>
      <c r="BR72" s="156"/>
      <c r="BS72" s="156"/>
      <c r="BT72" s="156"/>
      <c r="BU72" s="156"/>
      <c r="BV72" s="156"/>
    </row>
    <row r="73" spans="63:74" x14ac:dyDescent="0.2">
      <c r="BK73" s="156"/>
      <c r="BL73" s="156"/>
      <c r="BM73" s="156"/>
      <c r="BN73" s="156"/>
      <c r="BO73" s="156"/>
      <c r="BP73" s="156"/>
      <c r="BQ73" s="156"/>
      <c r="BR73" s="156"/>
      <c r="BS73" s="156"/>
      <c r="BT73" s="156"/>
      <c r="BU73" s="156"/>
      <c r="BV73" s="156"/>
    </row>
    <row r="74" spans="63:74" x14ac:dyDescent="0.2">
      <c r="BK74" s="156"/>
      <c r="BL74" s="156"/>
      <c r="BM74" s="156"/>
      <c r="BN74" s="156"/>
      <c r="BO74" s="156"/>
      <c r="BP74" s="156"/>
      <c r="BQ74" s="156"/>
      <c r="BR74" s="156"/>
      <c r="BS74" s="156"/>
      <c r="BT74" s="156"/>
      <c r="BU74" s="156"/>
      <c r="BV74" s="156"/>
    </row>
    <row r="75" spans="63:74" x14ac:dyDescent="0.2">
      <c r="BK75" s="156"/>
      <c r="BL75" s="156"/>
      <c r="BM75" s="156"/>
      <c r="BN75" s="156"/>
      <c r="BO75" s="156"/>
      <c r="BP75" s="156"/>
      <c r="BQ75" s="156"/>
      <c r="BR75" s="156"/>
      <c r="BS75" s="156"/>
      <c r="BT75" s="156"/>
      <c r="BU75" s="156"/>
      <c r="BV75" s="156"/>
    </row>
    <row r="76" spans="63:74" x14ac:dyDescent="0.2">
      <c r="BK76" s="156"/>
      <c r="BL76" s="156"/>
      <c r="BM76" s="156"/>
      <c r="BN76" s="156"/>
      <c r="BO76" s="156"/>
      <c r="BP76" s="156"/>
      <c r="BQ76" s="156"/>
      <c r="BR76" s="156"/>
      <c r="BS76" s="156"/>
      <c r="BT76" s="156"/>
      <c r="BU76" s="156"/>
      <c r="BV76" s="156"/>
    </row>
    <row r="77" spans="63:74" x14ac:dyDescent="0.2">
      <c r="BK77" s="156"/>
      <c r="BL77" s="156"/>
      <c r="BM77" s="156"/>
      <c r="BN77" s="156"/>
      <c r="BO77" s="156"/>
      <c r="BP77" s="156"/>
      <c r="BQ77" s="156"/>
      <c r="BR77" s="156"/>
      <c r="BS77" s="156"/>
      <c r="BT77" s="156"/>
      <c r="BU77" s="156"/>
      <c r="BV77" s="156"/>
    </row>
    <row r="78" spans="63:74" x14ac:dyDescent="0.2">
      <c r="BK78" s="156"/>
      <c r="BL78" s="156"/>
      <c r="BM78" s="156"/>
      <c r="BN78" s="156"/>
      <c r="BO78" s="156"/>
      <c r="BP78" s="156"/>
      <c r="BQ78" s="156"/>
      <c r="BR78" s="156"/>
      <c r="BS78" s="156"/>
      <c r="BT78" s="156"/>
      <c r="BU78" s="156"/>
      <c r="BV78" s="156"/>
    </row>
    <row r="79" spans="63:74" x14ac:dyDescent="0.2">
      <c r="BK79" s="156"/>
      <c r="BL79" s="156"/>
      <c r="BM79" s="156"/>
      <c r="BN79" s="156"/>
      <c r="BO79" s="156"/>
      <c r="BP79" s="156"/>
      <c r="BQ79" s="156"/>
      <c r="BR79" s="156"/>
      <c r="BS79" s="156"/>
      <c r="BT79" s="156"/>
      <c r="BU79" s="156"/>
      <c r="BV79" s="156"/>
    </row>
    <row r="80" spans="63:74" x14ac:dyDescent="0.2">
      <c r="BK80" s="156"/>
      <c r="BL80" s="156"/>
      <c r="BM80" s="156"/>
      <c r="BN80" s="156"/>
      <c r="BO80" s="156"/>
      <c r="BP80" s="156"/>
      <c r="BQ80" s="156"/>
      <c r="BR80" s="156"/>
      <c r="BS80" s="156"/>
      <c r="BT80" s="156"/>
      <c r="BU80" s="156"/>
      <c r="BV80" s="156"/>
    </row>
    <row r="81" spans="63:74" x14ac:dyDescent="0.2">
      <c r="BK81" s="156"/>
      <c r="BL81" s="156"/>
      <c r="BM81" s="156"/>
      <c r="BN81" s="156"/>
      <c r="BO81" s="156"/>
      <c r="BP81" s="156"/>
      <c r="BQ81" s="156"/>
      <c r="BR81" s="156"/>
      <c r="BS81" s="156"/>
      <c r="BT81" s="156"/>
      <c r="BU81" s="156"/>
      <c r="BV81" s="156"/>
    </row>
    <row r="82" spans="63:74" x14ac:dyDescent="0.2">
      <c r="BK82" s="156"/>
      <c r="BL82" s="156"/>
      <c r="BM82" s="156"/>
      <c r="BN82" s="156"/>
      <c r="BO82" s="156"/>
      <c r="BP82" s="156"/>
      <c r="BQ82" s="156"/>
      <c r="BR82" s="156"/>
      <c r="BS82" s="156"/>
      <c r="BT82" s="156"/>
      <c r="BU82" s="156"/>
      <c r="BV82" s="156"/>
    </row>
    <row r="83" spans="63:74" x14ac:dyDescent="0.2">
      <c r="BK83" s="156"/>
      <c r="BL83" s="156"/>
      <c r="BM83" s="156"/>
      <c r="BN83" s="156"/>
      <c r="BO83" s="156"/>
      <c r="BP83" s="156"/>
      <c r="BQ83" s="156"/>
      <c r="BR83" s="156"/>
      <c r="BS83" s="156"/>
      <c r="BT83" s="156"/>
      <c r="BU83" s="156"/>
      <c r="BV83" s="156"/>
    </row>
    <row r="84" spans="63:74" x14ac:dyDescent="0.2">
      <c r="BK84" s="156"/>
      <c r="BL84" s="156"/>
      <c r="BM84" s="156"/>
      <c r="BN84" s="156"/>
      <c r="BO84" s="156"/>
      <c r="BP84" s="156"/>
      <c r="BQ84" s="156"/>
      <c r="BR84" s="156"/>
      <c r="BS84" s="156"/>
      <c r="BT84" s="156"/>
      <c r="BU84" s="156"/>
      <c r="BV84" s="156"/>
    </row>
    <row r="85" spans="63:74" x14ac:dyDescent="0.2">
      <c r="BK85" s="156"/>
      <c r="BL85" s="156"/>
      <c r="BM85" s="156"/>
      <c r="BN85" s="156"/>
      <c r="BO85" s="156"/>
      <c r="BP85" s="156"/>
      <c r="BQ85" s="156"/>
      <c r="BR85" s="156"/>
      <c r="BS85" s="156"/>
      <c r="BT85" s="156"/>
      <c r="BU85" s="156"/>
      <c r="BV85" s="156"/>
    </row>
    <row r="86" spans="63:74" x14ac:dyDescent="0.2">
      <c r="BK86" s="156"/>
      <c r="BL86" s="156"/>
      <c r="BM86" s="156"/>
      <c r="BN86" s="156"/>
      <c r="BO86" s="156"/>
      <c r="BP86" s="156"/>
      <c r="BQ86" s="156"/>
      <c r="BR86" s="156"/>
      <c r="BS86" s="156"/>
      <c r="BT86" s="156"/>
      <c r="BU86" s="156"/>
      <c r="BV86" s="156"/>
    </row>
    <row r="87" spans="63:74" x14ac:dyDescent="0.2">
      <c r="BK87" s="156"/>
      <c r="BL87" s="156"/>
      <c r="BM87" s="156"/>
      <c r="BN87" s="156"/>
      <c r="BO87" s="156"/>
      <c r="BP87" s="156"/>
      <c r="BQ87" s="156"/>
      <c r="BR87" s="156"/>
      <c r="BS87" s="156"/>
      <c r="BT87" s="156"/>
      <c r="BU87" s="156"/>
      <c r="BV87" s="156"/>
    </row>
    <row r="88" spans="63:74" x14ac:dyDescent="0.2">
      <c r="BK88" s="156"/>
      <c r="BL88" s="156"/>
      <c r="BM88" s="156"/>
      <c r="BN88" s="156"/>
      <c r="BO88" s="156"/>
      <c r="BP88" s="156"/>
      <c r="BQ88" s="156"/>
      <c r="BR88" s="156"/>
      <c r="BS88" s="156"/>
      <c r="BT88" s="156"/>
      <c r="BU88" s="156"/>
      <c r="BV88" s="156"/>
    </row>
    <row r="89" spans="63:74" x14ac:dyDescent="0.2">
      <c r="BK89" s="156"/>
      <c r="BL89" s="156"/>
      <c r="BM89" s="156"/>
      <c r="BN89" s="156"/>
      <c r="BO89" s="156"/>
      <c r="BP89" s="156"/>
      <c r="BQ89" s="156"/>
      <c r="BR89" s="156"/>
      <c r="BS89" s="156"/>
      <c r="BT89" s="156"/>
      <c r="BU89" s="156"/>
      <c r="BV89" s="156"/>
    </row>
    <row r="90" spans="63:74" x14ac:dyDescent="0.2">
      <c r="BK90" s="156"/>
      <c r="BL90" s="156"/>
      <c r="BM90" s="156"/>
      <c r="BN90" s="156"/>
      <c r="BO90" s="156"/>
      <c r="BP90" s="156"/>
      <c r="BQ90" s="156"/>
      <c r="BR90" s="156"/>
      <c r="BS90" s="156"/>
      <c r="BT90" s="156"/>
      <c r="BU90" s="156"/>
      <c r="BV90" s="156"/>
    </row>
    <row r="91" spans="63:74" x14ac:dyDescent="0.2">
      <c r="BK91" s="156"/>
      <c r="BL91" s="156"/>
      <c r="BM91" s="156"/>
      <c r="BN91" s="156"/>
      <c r="BO91" s="156"/>
      <c r="BP91" s="156"/>
      <c r="BQ91" s="156"/>
      <c r="BR91" s="156"/>
      <c r="BS91" s="156"/>
      <c r="BT91" s="156"/>
      <c r="BU91" s="156"/>
      <c r="BV91" s="156"/>
    </row>
    <row r="92" spans="63:74" x14ac:dyDescent="0.2">
      <c r="BK92" s="156"/>
      <c r="BL92" s="156"/>
      <c r="BM92" s="156"/>
      <c r="BN92" s="156"/>
      <c r="BO92" s="156"/>
      <c r="BP92" s="156"/>
      <c r="BQ92" s="156"/>
      <c r="BR92" s="156"/>
      <c r="BS92" s="156"/>
      <c r="BT92" s="156"/>
      <c r="BU92" s="156"/>
      <c r="BV92" s="156"/>
    </row>
    <row r="93" spans="63:74" x14ac:dyDescent="0.2">
      <c r="BK93" s="156"/>
      <c r="BL93" s="156"/>
      <c r="BM93" s="156"/>
      <c r="BN93" s="156"/>
      <c r="BO93" s="156"/>
      <c r="BP93" s="156"/>
      <c r="BQ93" s="156"/>
      <c r="BR93" s="156"/>
      <c r="BS93" s="156"/>
      <c r="BT93" s="156"/>
      <c r="BU93" s="156"/>
      <c r="BV93" s="156"/>
    </row>
    <row r="94" spans="63:74" x14ac:dyDescent="0.2">
      <c r="BK94" s="156"/>
      <c r="BL94" s="156"/>
      <c r="BM94" s="156"/>
      <c r="BN94" s="156"/>
      <c r="BO94" s="156"/>
      <c r="BP94" s="156"/>
      <c r="BQ94" s="156"/>
      <c r="BR94" s="156"/>
      <c r="BS94" s="156"/>
      <c r="BT94" s="156"/>
      <c r="BU94" s="156"/>
      <c r="BV94" s="156"/>
    </row>
    <row r="95" spans="63:74" x14ac:dyDescent="0.2">
      <c r="BK95" s="156"/>
      <c r="BL95" s="156"/>
      <c r="BM95" s="156"/>
      <c r="BN95" s="156"/>
      <c r="BO95" s="156"/>
      <c r="BP95" s="156"/>
      <c r="BQ95" s="156"/>
      <c r="BR95" s="156"/>
      <c r="BS95" s="156"/>
      <c r="BT95" s="156"/>
      <c r="BU95" s="156"/>
      <c r="BV95" s="156"/>
    </row>
    <row r="96" spans="63:74" x14ac:dyDescent="0.2">
      <c r="BK96" s="156"/>
      <c r="BL96" s="156"/>
      <c r="BM96" s="156"/>
      <c r="BN96" s="156"/>
      <c r="BO96" s="156"/>
      <c r="BP96" s="156"/>
      <c r="BQ96" s="156"/>
      <c r="BR96" s="156"/>
      <c r="BS96" s="156"/>
      <c r="BT96" s="156"/>
      <c r="BU96" s="156"/>
      <c r="BV96" s="156"/>
    </row>
    <row r="97" spans="63:74" x14ac:dyDescent="0.2">
      <c r="BK97" s="156"/>
      <c r="BL97" s="156"/>
      <c r="BM97" s="156"/>
      <c r="BN97" s="156"/>
      <c r="BO97" s="156"/>
      <c r="BP97" s="156"/>
      <c r="BQ97" s="156"/>
      <c r="BR97" s="156"/>
      <c r="BS97" s="156"/>
      <c r="BT97" s="156"/>
      <c r="BU97" s="156"/>
      <c r="BV97" s="156"/>
    </row>
    <row r="98" spans="63:74" x14ac:dyDescent="0.2">
      <c r="BK98" s="156"/>
      <c r="BL98" s="156"/>
      <c r="BM98" s="156"/>
      <c r="BN98" s="156"/>
      <c r="BO98" s="156"/>
      <c r="BP98" s="156"/>
      <c r="BQ98" s="156"/>
      <c r="BR98" s="156"/>
      <c r="BS98" s="156"/>
      <c r="BT98" s="156"/>
      <c r="BU98" s="156"/>
      <c r="BV98" s="156"/>
    </row>
    <row r="99" spans="63:74" x14ac:dyDescent="0.2">
      <c r="BK99" s="156"/>
      <c r="BL99" s="156"/>
      <c r="BM99" s="156"/>
      <c r="BN99" s="156"/>
      <c r="BO99" s="156"/>
      <c r="BP99" s="156"/>
      <c r="BQ99" s="156"/>
      <c r="BR99" s="156"/>
      <c r="BS99" s="156"/>
      <c r="BT99" s="156"/>
      <c r="BU99" s="156"/>
      <c r="BV99" s="156"/>
    </row>
    <row r="100" spans="63:74" x14ac:dyDescent="0.2">
      <c r="BK100" s="156"/>
      <c r="BL100" s="156"/>
      <c r="BM100" s="156"/>
      <c r="BN100" s="156"/>
      <c r="BO100" s="156"/>
      <c r="BP100" s="156"/>
      <c r="BQ100" s="156"/>
      <c r="BR100" s="156"/>
      <c r="BS100" s="156"/>
      <c r="BT100" s="156"/>
      <c r="BU100" s="156"/>
      <c r="BV100" s="156"/>
    </row>
    <row r="101" spans="63:74" x14ac:dyDescent="0.2">
      <c r="BK101" s="156"/>
      <c r="BL101" s="156"/>
      <c r="BM101" s="156"/>
      <c r="BN101" s="156"/>
      <c r="BO101" s="156"/>
      <c r="BP101" s="156"/>
      <c r="BQ101" s="156"/>
      <c r="BR101" s="156"/>
      <c r="BS101" s="156"/>
      <c r="BT101" s="156"/>
      <c r="BU101" s="156"/>
      <c r="BV101" s="156"/>
    </row>
    <row r="102" spans="63:74" x14ac:dyDescent="0.2">
      <c r="BK102" s="156"/>
      <c r="BL102" s="156"/>
      <c r="BM102" s="156"/>
      <c r="BN102" s="156"/>
      <c r="BO102" s="156"/>
      <c r="BP102" s="156"/>
      <c r="BQ102" s="156"/>
      <c r="BR102" s="156"/>
      <c r="BS102" s="156"/>
      <c r="BT102" s="156"/>
      <c r="BU102" s="156"/>
      <c r="BV102" s="156"/>
    </row>
    <row r="103" spans="63:74" x14ac:dyDescent="0.2">
      <c r="BK103" s="156"/>
      <c r="BL103" s="156"/>
      <c r="BM103" s="156"/>
      <c r="BN103" s="156"/>
      <c r="BO103" s="156"/>
      <c r="BP103" s="156"/>
      <c r="BQ103" s="156"/>
      <c r="BR103" s="156"/>
      <c r="BS103" s="156"/>
      <c r="BT103" s="156"/>
      <c r="BU103" s="156"/>
      <c r="BV103" s="156"/>
    </row>
    <row r="104" spans="63:74" x14ac:dyDescent="0.2">
      <c r="BK104" s="156"/>
      <c r="BL104" s="156"/>
      <c r="BM104" s="156"/>
      <c r="BN104" s="156"/>
      <c r="BO104" s="156"/>
      <c r="BP104" s="156"/>
      <c r="BQ104" s="156"/>
      <c r="BR104" s="156"/>
      <c r="BS104" s="156"/>
      <c r="BT104" s="156"/>
      <c r="BU104" s="156"/>
      <c r="BV104" s="156"/>
    </row>
    <row r="105" spans="63:74" x14ac:dyDescent="0.2">
      <c r="BK105" s="156"/>
      <c r="BL105" s="156"/>
      <c r="BM105" s="156"/>
      <c r="BN105" s="156"/>
      <c r="BO105" s="156"/>
      <c r="BP105" s="156"/>
      <c r="BQ105" s="156"/>
      <c r="BR105" s="156"/>
      <c r="BS105" s="156"/>
      <c r="BT105" s="156"/>
      <c r="BU105" s="156"/>
      <c r="BV105" s="156"/>
    </row>
    <row r="106" spans="63:74" x14ac:dyDescent="0.2">
      <c r="BK106" s="156"/>
      <c r="BL106" s="156"/>
      <c r="BM106" s="156"/>
      <c r="BN106" s="156"/>
      <c r="BO106" s="156"/>
      <c r="BP106" s="156"/>
      <c r="BQ106" s="156"/>
      <c r="BR106" s="156"/>
      <c r="BS106" s="156"/>
      <c r="BT106" s="156"/>
      <c r="BU106" s="156"/>
      <c r="BV106" s="156"/>
    </row>
    <row r="107" spans="63:74" x14ac:dyDescent="0.2">
      <c r="BK107" s="156"/>
      <c r="BL107" s="156"/>
      <c r="BM107" s="156"/>
      <c r="BN107" s="156"/>
      <c r="BO107" s="156"/>
      <c r="BP107" s="156"/>
      <c r="BQ107" s="156"/>
      <c r="BR107" s="156"/>
      <c r="BS107" s="156"/>
      <c r="BT107" s="156"/>
      <c r="BU107" s="156"/>
      <c r="BV107" s="156"/>
    </row>
    <row r="108" spans="63:74" x14ac:dyDescent="0.2">
      <c r="BK108" s="156"/>
      <c r="BL108" s="156"/>
      <c r="BM108" s="156"/>
      <c r="BN108" s="156"/>
      <c r="BO108" s="156"/>
      <c r="BP108" s="156"/>
      <c r="BQ108" s="156"/>
      <c r="BR108" s="156"/>
      <c r="BS108" s="156"/>
      <c r="BT108" s="156"/>
      <c r="BU108" s="156"/>
      <c r="BV108" s="156"/>
    </row>
    <row r="109" spans="63:74" x14ac:dyDescent="0.2">
      <c r="BK109" s="156"/>
      <c r="BL109" s="156"/>
      <c r="BM109" s="156"/>
      <c r="BN109" s="156"/>
      <c r="BO109" s="156"/>
      <c r="BP109" s="156"/>
      <c r="BQ109" s="156"/>
      <c r="BR109" s="156"/>
      <c r="BS109" s="156"/>
      <c r="BT109" s="156"/>
      <c r="BU109" s="156"/>
      <c r="BV109" s="156"/>
    </row>
    <row r="110" spans="63:74" x14ac:dyDescent="0.2">
      <c r="BK110" s="156"/>
      <c r="BL110" s="156"/>
      <c r="BM110" s="156"/>
      <c r="BN110" s="156"/>
      <c r="BO110" s="156"/>
      <c r="BP110" s="156"/>
      <c r="BQ110" s="156"/>
      <c r="BR110" s="156"/>
      <c r="BS110" s="156"/>
      <c r="BT110" s="156"/>
      <c r="BU110" s="156"/>
      <c r="BV110" s="156"/>
    </row>
    <row r="111" spans="63:74" x14ac:dyDescent="0.2">
      <c r="BK111" s="156"/>
      <c r="BL111" s="156"/>
      <c r="BM111" s="156"/>
      <c r="BN111" s="156"/>
      <c r="BO111" s="156"/>
      <c r="BP111" s="156"/>
      <c r="BQ111" s="156"/>
      <c r="BR111" s="156"/>
      <c r="BS111" s="156"/>
      <c r="BT111" s="156"/>
      <c r="BU111" s="156"/>
      <c r="BV111" s="156"/>
    </row>
    <row r="112" spans="63:74" x14ac:dyDescent="0.2">
      <c r="BK112" s="156"/>
      <c r="BL112" s="156"/>
      <c r="BM112" s="156"/>
      <c r="BN112" s="156"/>
      <c r="BO112" s="156"/>
      <c r="BP112" s="156"/>
      <c r="BQ112" s="156"/>
      <c r="BR112" s="156"/>
      <c r="BS112" s="156"/>
      <c r="BT112" s="156"/>
      <c r="BU112" s="156"/>
      <c r="BV112" s="156"/>
    </row>
    <row r="113" spans="63:74" x14ac:dyDescent="0.2">
      <c r="BK113" s="156"/>
      <c r="BL113" s="156"/>
      <c r="BM113" s="156"/>
      <c r="BN113" s="156"/>
      <c r="BO113" s="156"/>
      <c r="BP113" s="156"/>
      <c r="BQ113" s="156"/>
      <c r="BR113" s="156"/>
      <c r="BS113" s="156"/>
      <c r="BT113" s="156"/>
      <c r="BU113" s="156"/>
      <c r="BV113" s="156"/>
    </row>
    <row r="114" spans="63:74" x14ac:dyDescent="0.2">
      <c r="BK114" s="156"/>
      <c r="BL114" s="156"/>
      <c r="BM114" s="156"/>
      <c r="BN114" s="156"/>
      <c r="BO114" s="156"/>
      <c r="BP114" s="156"/>
      <c r="BQ114" s="156"/>
      <c r="BR114" s="156"/>
      <c r="BS114" s="156"/>
      <c r="BT114" s="156"/>
      <c r="BU114" s="156"/>
      <c r="BV114" s="156"/>
    </row>
    <row r="115" spans="63:74" x14ac:dyDescent="0.2">
      <c r="BK115" s="156"/>
      <c r="BL115" s="156"/>
      <c r="BM115" s="156"/>
      <c r="BN115" s="156"/>
      <c r="BO115" s="156"/>
      <c r="BP115" s="156"/>
      <c r="BQ115" s="156"/>
      <c r="BR115" s="156"/>
      <c r="BS115" s="156"/>
      <c r="BT115" s="156"/>
      <c r="BU115" s="156"/>
      <c r="BV115" s="156"/>
    </row>
    <row r="116" spans="63:74" x14ac:dyDescent="0.2">
      <c r="BK116" s="156"/>
      <c r="BL116" s="156"/>
      <c r="BM116" s="156"/>
      <c r="BN116" s="156"/>
      <c r="BO116" s="156"/>
      <c r="BP116" s="156"/>
      <c r="BQ116" s="156"/>
      <c r="BR116" s="156"/>
      <c r="BS116" s="156"/>
      <c r="BT116" s="156"/>
      <c r="BU116" s="156"/>
      <c r="BV116" s="156"/>
    </row>
    <row r="117" spans="63:74" x14ac:dyDescent="0.2">
      <c r="BK117" s="156"/>
      <c r="BL117" s="156"/>
      <c r="BM117" s="156"/>
      <c r="BN117" s="156"/>
      <c r="BO117" s="156"/>
      <c r="BP117" s="156"/>
      <c r="BQ117" s="156"/>
      <c r="BR117" s="156"/>
      <c r="BS117" s="156"/>
      <c r="BT117" s="156"/>
      <c r="BU117" s="156"/>
      <c r="BV117" s="156"/>
    </row>
    <row r="118" spans="63:74" x14ac:dyDescent="0.2">
      <c r="BK118" s="156"/>
      <c r="BL118" s="156"/>
      <c r="BM118" s="156"/>
      <c r="BN118" s="156"/>
      <c r="BO118" s="156"/>
      <c r="BP118" s="156"/>
      <c r="BQ118" s="156"/>
      <c r="BR118" s="156"/>
      <c r="BS118" s="156"/>
      <c r="BT118" s="156"/>
      <c r="BU118" s="156"/>
      <c r="BV118" s="156"/>
    </row>
    <row r="119" spans="63:74" x14ac:dyDescent="0.2">
      <c r="BK119" s="156"/>
      <c r="BL119" s="156"/>
      <c r="BM119" s="156"/>
      <c r="BN119" s="156"/>
      <c r="BO119" s="156"/>
      <c r="BP119" s="156"/>
      <c r="BQ119" s="156"/>
      <c r="BR119" s="156"/>
      <c r="BS119" s="156"/>
      <c r="BT119" s="156"/>
      <c r="BU119" s="156"/>
      <c r="BV119" s="156"/>
    </row>
    <row r="120" spans="63:74" x14ac:dyDescent="0.2">
      <c r="BK120" s="156"/>
      <c r="BL120" s="156"/>
      <c r="BM120" s="156"/>
      <c r="BN120" s="156"/>
      <c r="BO120" s="156"/>
      <c r="BP120" s="156"/>
      <c r="BQ120" s="156"/>
      <c r="BR120" s="156"/>
      <c r="BS120" s="156"/>
      <c r="BT120" s="156"/>
      <c r="BU120" s="156"/>
      <c r="BV120" s="156"/>
    </row>
    <row r="121" spans="63:74" x14ac:dyDescent="0.2">
      <c r="BK121" s="156"/>
      <c r="BL121" s="156"/>
      <c r="BM121" s="156"/>
      <c r="BN121" s="156"/>
      <c r="BO121" s="156"/>
      <c r="BP121" s="156"/>
      <c r="BQ121" s="156"/>
      <c r="BR121" s="156"/>
      <c r="BS121" s="156"/>
      <c r="BT121" s="156"/>
      <c r="BU121" s="156"/>
      <c r="BV121" s="156"/>
    </row>
    <row r="122" spans="63:74" x14ac:dyDescent="0.2">
      <c r="BK122" s="156"/>
      <c r="BL122" s="156"/>
      <c r="BM122" s="156"/>
      <c r="BN122" s="156"/>
      <c r="BO122" s="156"/>
      <c r="BP122" s="156"/>
      <c r="BQ122" s="156"/>
      <c r="BR122" s="156"/>
      <c r="BS122" s="156"/>
      <c r="BT122" s="156"/>
      <c r="BU122" s="156"/>
      <c r="BV122" s="156"/>
    </row>
    <row r="123" spans="63:74" x14ac:dyDescent="0.2">
      <c r="BK123" s="156"/>
      <c r="BL123" s="156"/>
      <c r="BM123" s="156"/>
      <c r="BN123" s="156"/>
      <c r="BO123" s="156"/>
      <c r="BP123" s="156"/>
      <c r="BQ123" s="156"/>
      <c r="BR123" s="156"/>
      <c r="BS123" s="156"/>
      <c r="BT123" s="156"/>
      <c r="BU123" s="156"/>
      <c r="BV123" s="156"/>
    </row>
    <row r="124" spans="63:74" x14ac:dyDescent="0.2">
      <c r="BK124" s="156"/>
      <c r="BL124" s="156"/>
      <c r="BM124" s="156"/>
      <c r="BN124" s="156"/>
      <c r="BO124" s="156"/>
      <c r="BP124" s="156"/>
      <c r="BQ124" s="156"/>
      <c r="BR124" s="156"/>
      <c r="BS124" s="156"/>
      <c r="BT124" s="156"/>
      <c r="BU124" s="156"/>
      <c r="BV124" s="156"/>
    </row>
    <row r="125" spans="63:74" x14ac:dyDescent="0.2">
      <c r="BK125" s="156"/>
      <c r="BL125" s="156"/>
      <c r="BM125" s="156"/>
      <c r="BN125" s="156"/>
      <c r="BO125" s="156"/>
      <c r="BP125" s="156"/>
      <c r="BQ125" s="156"/>
      <c r="BR125" s="156"/>
      <c r="BS125" s="156"/>
      <c r="BT125" s="156"/>
      <c r="BU125" s="156"/>
      <c r="BV125" s="156"/>
    </row>
    <row r="126" spans="63:74" x14ac:dyDescent="0.2">
      <c r="BK126" s="156"/>
      <c r="BL126" s="156"/>
      <c r="BM126" s="156"/>
      <c r="BN126" s="156"/>
      <c r="BO126" s="156"/>
      <c r="BP126" s="156"/>
      <c r="BQ126" s="156"/>
      <c r="BR126" s="156"/>
      <c r="BS126" s="156"/>
      <c r="BT126" s="156"/>
      <c r="BU126" s="156"/>
      <c r="BV126" s="156"/>
    </row>
    <row r="127" spans="63:74" x14ac:dyDescent="0.2">
      <c r="BK127" s="156"/>
      <c r="BL127" s="156"/>
      <c r="BM127" s="156"/>
      <c r="BN127" s="156"/>
      <c r="BO127" s="156"/>
      <c r="BP127" s="156"/>
      <c r="BQ127" s="156"/>
      <c r="BR127" s="156"/>
      <c r="BS127" s="156"/>
      <c r="BT127" s="156"/>
      <c r="BU127" s="156"/>
      <c r="BV127" s="156"/>
    </row>
    <row r="128" spans="63:74" x14ac:dyDescent="0.2">
      <c r="BK128" s="156"/>
      <c r="BL128" s="156"/>
      <c r="BM128" s="156"/>
      <c r="BN128" s="156"/>
      <c r="BO128" s="156"/>
      <c r="BP128" s="156"/>
      <c r="BQ128" s="156"/>
      <c r="BR128" s="156"/>
      <c r="BS128" s="156"/>
      <c r="BT128" s="156"/>
      <c r="BU128" s="156"/>
      <c r="BV128" s="156"/>
    </row>
    <row r="129" spans="63:74" x14ac:dyDescent="0.2">
      <c r="BK129" s="156"/>
      <c r="BL129" s="156"/>
      <c r="BM129" s="156"/>
      <c r="BN129" s="156"/>
      <c r="BO129" s="156"/>
      <c r="BP129" s="156"/>
      <c r="BQ129" s="156"/>
      <c r="BR129" s="156"/>
      <c r="BS129" s="156"/>
      <c r="BT129" s="156"/>
      <c r="BU129" s="156"/>
      <c r="BV129" s="156"/>
    </row>
    <row r="130" spans="63:74" x14ac:dyDescent="0.2">
      <c r="BK130" s="156"/>
      <c r="BL130" s="156"/>
      <c r="BM130" s="156"/>
      <c r="BN130" s="156"/>
      <c r="BO130" s="156"/>
      <c r="BP130" s="156"/>
      <c r="BQ130" s="156"/>
      <c r="BR130" s="156"/>
      <c r="BS130" s="156"/>
      <c r="BT130" s="156"/>
      <c r="BU130" s="156"/>
      <c r="BV130" s="156"/>
    </row>
    <row r="131" spans="63:74" x14ac:dyDescent="0.2">
      <c r="BK131" s="156"/>
      <c r="BL131" s="156"/>
      <c r="BM131" s="156"/>
      <c r="BN131" s="156"/>
      <c r="BO131" s="156"/>
      <c r="BP131" s="156"/>
      <c r="BQ131" s="156"/>
      <c r="BR131" s="156"/>
      <c r="BS131" s="156"/>
      <c r="BT131" s="156"/>
      <c r="BU131" s="156"/>
      <c r="BV131" s="156"/>
    </row>
    <row r="132" spans="63:74" x14ac:dyDescent="0.2">
      <c r="BK132" s="156"/>
      <c r="BL132" s="156"/>
      <c r="BM132" s="156"/>
      <c r="BN132" s="156"/>
      <c r="BO132" s="156"/>
      <c r="BP132" s="156"/>
      <c r="BQ132" s="156"/>
      <c r="BR132" s="156"/>
      <c r="BS132" s="156"/>
      <c r="BT132" s="156"/>
      <c r="BU132" s="156"/>
      <c r="BV132" s="156"/>
    </row>
    <row r="133" spans="63:74" x14ac:dyDescent="0.2">
      <c r="BK133" s="156"/>
      <c r="BL133" s="156"/>
      <c r="BM133" s="156"/>
      <c r="BN133" s="156"/>
      <c r="BO133" s="156"/>
      <c r="BP133" s="156"/>
      <c r="BQ133" s="156"/>
      <c r="BR133" s="156"/>
      <c r="BS133" s="156"/>
      <c r="BT133" s="156"/>
      <c r="BU133" s="156"/>
      <c r="BV133" s="156"/>
    </row>
    <row r="134" spans="63:74" x14ac:dyDescent="0.2">
      <c r="BK134" s="156"/>
      <c r="BL134" s="156"/>
      <c r="BM134" s="156"/>
      <c r="BN134" s="156"/>
      <c r="BO134" s="156"/>
      <c r="BP134" s="156"/>
      <c r="BQ134" s="156"/>
      <c r="BR134" s="156"/>
      <c r="BS134" s="156"/>
      <c r="BT134" s="156"/>
      <c r="BU134" s="156"/>
      <c r="BV134" s="156"/>
    </row>
    <row r="135" spans="63:74" x14ac:dyDescent="0.2">
      <c r="BK135" s="156"/>
      <c r="BL135" s="156"/>
      <c r="BM135" s="156"/>
      <c r="BN135" s="156"/>
      <c r="BO135" s="156"/>
      <c r="BP135" s="156"/>
      <c r="BQ135" s="156"/>
      <c r="BR135" s="156"/>
      <c r="BS135" s="156"/>
      <c r="BT135" s="156"/>
      <c r="BU135" s="156"/>
      <c r="BV135" s="156"/>
    </row>
    <row r="136" spans="63:74" x14ac:dyDescent="0.2">
      <c r="BK136" s="156"/>
      <c r="BL136" s="156"/>
      <c r="BM136" s="156"/>
      <c r="BN136" s="156"/>
      <c r="BO136" s="156"/>
      <c r="BP136" s="156"/>
      <c r="BQ136" s="156"/>
      <c r="BR136" s="156"/>
      <c r="BS136" s="156"/>
      <c r="BT136" s="156"/>
      <c r="BU136" s="156"/>
      <c r="BV136" s="156"/>
    </row>
    <row r="137" spans="63:74" x14ac:dyDescent="0.2">
      <c r="BK137" s="156"/>
      <c r="BL137" s="156"/>
      <c r="BM137" s="156"/>
      <c r="BN137" s="156"/>
      <c r="BO137" s="156"/>
      <c r="BP137" s="156"/>
      <c r="BQ137" s="156"/>
      <c r="BR137" s="156"/>
      <c r="BS137" s="156"/>
      <c r="BT137" s="156"/>
      <c r="BU137" s="156"/>
      <c r="BV137" s="156"/>
    </row>
    <row r="138" spans="63:74" x14ac:dyDescent="0.2">
      <c r="BK138" s="156"/>
      <c r="BL138" s="156"/>
      <c r="BM138" s="156"/>
      <c r="BN138" s="156"/>
      <c r="BO138" s="156"/>
      <c r="BP138" s="156"/>
      <c r="BQ138" s="156"/>
      <c r="BR138" s="156"/>
      <c r="BS138" s="156"/>
      <c r="BT138" s="156"/>
      <c r="BU138" s="156"/>
      <c r="BV138" s="156"/>
    </row>
    <row r="139" spans="63:74" x14ac:dyDescent="0.2">
      <c r="BK139" s="156"/>
      <c r="BL139" s="156"/>
      <c r="BM139" s="156"/>
      <c r="BN139" s="156"/>
      <c r="BO139" s="156"/>
      <c r="BP139" s="156"/>
      <c r="BQ139" s="156"/>
      <c r="BR139" s="156"/>
      <c r="BS139" s="156"/>
      <c r="BT139" s="156"/>
      <c r="BU139" s="156"/>
      <c r="BV139" s="156"/>
    </row>
    <row r="140" spans="63:74" x14ac:dyDescent="0.2">
      <c r="BK140" s="156"/>
      <c r="BL140" s="156"/>
      <c r="BM140" s="156"/>
      <c r="BN140" s="156"/>
      <c r="BO140" s="156"/>
      <c r="BP140" s="156"/>
      <c r="BQ140" s="156"/>
      <c r="BR140" s="156"/>
      <c r="BS140" s="156"/>
      <c r="BT140" s="156"/>
      <c r="BU140" s="156"/>
      <c r="BV140" s="156"/>
    </row>
    <row r="141" spans="63:74" x14ac:dyDescent="0.2">
      <c r="BK141" s="156"/>
      <c r="BL141" s="156"/>
      <c r="BM141" s="156"/>
      <c r="BN141" s="156"/>
      <c r="BO141" s="156"/>
      <c r="BP141" s="156"/>
      <c r="BQ141" s="156"/>
      <c r="BR141" s="156"/>
      <c r="BS141" s="156"/>
      <c r="BT141" s="156"/>
      <c r="BU141" s="156"/>
      <c r="BV141" s="156"/>
    </row>
    <row r="142" spans="63:74" x14ac:dyDescent="0.2">
      <c r="BK142" s="156"/>
      <c r="BL142" s="156"/>
      <c r="BM142" s="156"/>
      <c r="BN142" s="156"/>
      <c r="BO142" s="156"/>
      <c r="BP142" s="156"/>
      <c r="BQ142" s="156"/>
      <c r="BR142" s="156"/>
      <c r="BS142" s="156"/>
      <c r="BT142" s="156"/>
      <c r="BU142" s="156"/>
      <c r="BV142" s="156"/>
    </row>
    <row r="143" spans="63:74" x14ac:dyDescent="0.2">
      <c r="BK143" s="156"/>
      <c r="BL143" s="156"/>
      <c r="BM143" s="156"/>
      <c r="BN143" s="156"/>
      <c r="BO143" s="156"/>
      <c r="BP143" s="156"/>
      <c r="BQ143" s="156"/>
      <c r="BR143" s="156"/>
      <c r="BS143" s="156"/>
      <c r="BT143" s="156"/>
      <c r="BU143" s="156"/>
      <c r="BV143" s="156"/>
    </row>
    <row r="144" spans="63:74" x14ac:dyDescent="0.2">
      <c r="BK144" s="156"/>
      <c r="BL144" s="156"/>
      <c r="BM144" s="156"/>
      <c r="BN144" s="156"/>
      <c r="BO144" s="156"/>
      <c r="BP144" s="156"/>
      <c r="BQ144" s="156"/>
      <c r="BR144" s="156"/>
      <c r="BS144" s="156"/>
      <c r="BT144" s="156"/>
      <c r="BU144" s="156"/>
      <c r="BV144" s="156"/>
    </row>
  </sheetData>
  <mergeCells count="22">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 ref="AM3:AX3"/>
    <mergeCell ref="AY3:BJ3"/>
    <mergeCell ref="BK3:BV3"/>
    <mergeCell ref="C3:N3"/>
    <mergeCell ref="O3:Z3"/>
    <mergeCell ref="AA3:AL3"/>
  </mergeCells>
  <phoneticPr fontId="7" type="noConversion"/>
  <hyperlinks>
    <hyperlink ref="A1:A2" location="Contents!A1" display="Table of Contents" xr:uid="{00000000-0004-0000-0300-000000000000}"/>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pageSetUpPr fitToPage="1"/>
  </sheetPr>
  <dimension ref="A1:BV133"/>
  <sheetViews>
    <sheetView zoomScaleNormal="100" workbookViewId="0">
      <pane xSplit="2" ySplit="4" topLeftCell="BA5" activePane="bottomRight" state="frozen"/>
      <selection activeCell="BF63" sqref="BF63"/>
      <selection pane="topRight" activeCell="BF63" sqref="BF63"/>
      <selection pane="bottomLeft" activeCell="BF63" sqref="BF63"/>
      <selection pane="bottomRight" activeCell="B1" sqref="B1:AL1"/>
    </sheetView>
  </sheetViews>
  <sheetFormatPr defaultColWidth="8.5546875" defaultRowHeight="10.199999999999999" x14ac:dyDescent="0.2"/>
  <cols>
    <col min="1" max="1" width="17.44140625" style="90" customWidth="1"/>
    <col min="2" max="2" width="42.5546875" style="84" customWidth="1"/>
    <col min="3" max="50" width="6.5546875" style="84" customWidth="1"/>
    <col min="51" max="55" width="6.5546875" style="211" customWidth="1"/>
    <col min="56" max="56" width="6.5546875" style="713" customWidth="1"/>
    <col min="57" max="57" width="6.5546875" style="295" customWidth="1"/>
    <col min="58" max="58" width="6.5546875" style="713" customWidth="1"/>
    <col min="59" max="62" width="6.5546875" style="211" customWidth="1"/>
    <col min="63" max="74" width="6.5546875" style="84" customWidth="1"/>
    <col min="75" max="16384" width="8.5546875" style="84"/>
  </cols>
  <sheetData>
    <row r="1" spans="1:74" ht="13.2" x14ac:dyDescent="0.25">
      <c r="A1" s="990" t="s">
        <v>483</v>
      </c>
      <c r="B1" s="1008" t="s">
        <v>914</v>
      </c>
      <c r="C1" s="989"/>
      <c r="D1" s="989"/>
      <c r="E1" s="989"/>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89"/>
    </row>
    <row r="2" spans="1:74" ht="13.2" x14ac:dyDescent="0.25">
      <c r="A2" s="991"/>
      <c r="B2" s="243" t="str">
        <f>"U.S. Energy Information Administration  |  Short-Term Energy Outlook  - "&amp;Dates!D1</f>
        <v>U.S. Energy Information Administration  |  Short-Term Energy Outlook  - September 2024</v>
      </c>
      <c r="C2" s="246"/>
      <c r="D2" s="246"/>
      <c r="E2" s="246"/>
      <c r="F2" s="246"/>
      <c r="G2" s="352"/>
      <c r="H2" s="352"/>
      <c r="I2" s="352"/>
      <c r="J2" s="352"/>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377"/>
      <c r="AL2" s="377"/>
    </row>
    <row r="3" spans="1:74" s="7" customFormat="1" ht="13.2" x14ac:dyDescent="0.25">
      <c r="A3" s="360" t="s">
        <v>785</v>
      </c>
      <c r="B3" s="376"/>
      <c r="C3" s="1009">
        <f>Dates!D3</f>
        <v>2020</v>
      </c>
      <c r="D3" s="1010"/>
      <c r="E3" s="1010"/>
      <c r="F3" s="1010"/>
      <c r="G3" s="1010"/>
      <c r="H3" s="1010"/>
      <c r="I3" s="1010"/>
      <c r="J3" s="1010"/>
      <c r="K3" s="1010"/>
      <c r="L3" s="1010"/>
      <c r="M3" s="1010"/>
      <c r="N3" s="1011"/>
      <c r="O3" s="1009">
        <f>C3+1</f>
        <v>2021</v>
      </c>
      <c r="P3" s="1012"/>
      <c r="Q3" s="1012"/>
      <c r="R3" s="1012"/>
      <c r="S3" s="1012"/>
      <c r="T3" s="1012"/>
      <c r="U3" s="1012"/>
      <c r="V3" s="1012"/>
      <c r="W3" s="1012"/>
      <c r="X3" s="1010"/>
      <c r="Y3" s="1010"/>
      <c r="Z3" s="1011"/>
      <c r="AA3" s="1013">
        <f>O3+1</f>
        <v>2022</v>
      </c>
      <c r="AB3" s="1010"/>
      <c r="AC3" s="1010"/>
      <c r="AD3" s="1010"/>
      <c r="AE3" s="1010"/>
      <c r="AF3" s="1010"/>
      <c r="AG3" s="1010"/>
      <c r="AH3" s="1010"/>
      <c r="AI3" s="1010"/>
      <c r="AJ3" s="1010"/>
      <c r="AK3" s="1010"/>
      <c r="AL3" s="1011"/>
      <c r="AM3" s="982">
        <f>AA3+1</f>
        <v>2023</v>
      </c>
      <c r="AN3" s="985"/>
      <c r="AO3" s="985"/>
      <c r="AP3" s="985"/>
      <c r="AQ3" s="985"/>
      <c r="AR3" s="985"/>
      <c r="AS3" s="985"/>
      <c r="AT3" s="985"/>
      <c r="AU3" s="985"/>
      <c r="AV3" s="985"/>
      <c r="AW3" s="985"/>
      <c r="AX3" s="986"/>
      <c r="AY3" s="982">
        <f>AM3+1</f>
        <v>2024</v>
      </c>
      <c r="AZ3" s="983"/>
      <c r="BA3" s="983"/>
      <c r="BB3" s="983"/>
      <c r="BC3" s="983"/>
      <c r="BD3" s="983"/>
      <c r="BE3" s="983"/>
      <c r="BF3" s="983"/>
      <c r="BG3" s="983"/>
      <c r="BH3" s="983"/>
      <c r="BI3" s="983"/>
      <c r="BJ3" s="984"/>
      <c r="BK3" s="982">
        <f>AY3+1</f>
        <v>2025</v>
      </c>
      <c r="BL3" s="985"/>
      <c r="BM3" s="985"/>
      <c r="BN3" s="985"/>
      <c r="BO3" s="985"/>
      <c r="BP3" s="985"/>
      <c r="BQ3" s="985"/>
      <c r="BR3" s="985"/>
      <c r="BS3" s="985"/>
      <c r="BT3" s="985"/>
      <c r="BU3" s="985"/>
      <c r="BV3" s="986"/>
    </row>
    <row r="4" spans="1:74"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12"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1" customHeight="1" x14ac:dyDescent="0.2">
      <c r="A5" s="367"/>
      <c r="B5" s="368" t="s">
        <v>777</v>
      </c>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154"/>
      <c r="AZ5" s="154"/>
      <c r="BA5" s="154"/>
      <c r="BB5" s="154"/>
      <c r="BC5" s="154"/>
      <c r="BD5" s="714"/>
      <c r="BE5" s="714"/>
      <c r="BF5" s="714"/>
      <c r="BG5" s="434"/>
      <c r="BH5" s="434"/>
      <c r="BI5" s="434"/>
      <c r="BJ5" s="400"/>
      <c r="BK5" s="400"/>
      <c r="BL5" s="400"/>
      <c r="BM5" s="400"/>
      <c r="BN5" s="400"/>
      <c r="BO5" s="400"/>
      <c r="BP5" s="400"/>
      <c r="BQ5" s="400"/>
      <c r="BR5" s="400"/>
      <c r="BS5" s="400"/>
      <c r="BT5" s="400"/>
      <c r="BU5" s="400"/>
      <c r="BV5" s="400"/>
    </row>
    <row r="6" spans="1:74" s="295" customFormat="1" ht="11.1" customHeight="1" x14ac:dyDescent="0.2">
      <c r="A6" s="441" t="s">
        <v>181</v>
      </c>
      <c r="B6" s="435" t="s">
        <v>835</v>
      </c>
      <c r="C6" s="107">
        <v>100.88380941</v>
      </c>
      <c r="D6" s="107">
        <v>99.782618042999999</v>
      </c>
      <c r="E6" s="107">
        <v>99.956365778999995</v>
      </c>
      <c r="F6" s="107">
        <v>99.357874081999995</v>
      </c>
      <c r="G6" s="107">
        <v>88.150750736000006</v>
      </c>
      <c r="H6" s="107">
        <v>88.136697745000006</v>
      </c>
      <c r="I6" s="107">
        <v>90.128116229</v>
      </c>
      <c r="J6" s="107">
        <v>91.043498522999997</v>
      </c>
      <c r="K6" s="107">
        <v>91.050912229999994</v>
      </c>
      <c r="L6" s="107">
        <v>91.423953797999999</v>
      </c>
      <c r="M6" s="107">
        <v>93.026324172000002</v>
      </c>
      <c r="N6" s="107">
        <v>93.193795891999997</v>
      </c>
      <c r="O6" s="107">
        <v>93.782118882000006</v>
      </c>
      <c r="P6" s="107">
        <v>90.581835716000001</v>
      </c>
      <c r="Q6" s="107">
        <v>93.772625480000002</v>
      </c>
      <c r="R6" s="107">
        <v>94.016905348999998</v>
      </c>
      <c r="S6" s="107">
        <v>94.995463591999993</v>
      </c>
      <c r="T6" s="107">
        <v>95.411673813999997</v>
      </c>
      <c r="U6" s="107">
        <v>97.071795066999996</v>
      </c>
      <c r="V6" s="107">
        <v>96.485936052</v>
      </c>
      <c r="W6" s="107">
        <v>96.779296555000002</v>
      </c>
      <c r="X6" s="107">
        <v>98.145563140999997</v>
      </c>
      <c r="Y6" s="107">
        <v>98.878704150000004</v>
      </c>
      <c r="Z6" s="107">
        <v>98.335559031000003</v>
      </c>
      <c r="AA6" s="107">
        <v>98.294237214999995</v>
      </c>
      <c r="AB6" s="107">
        <v>99.283346041000001</v>
      </c>
      <c r="AC6" s="107">
        <v>99.770512561999993</v>
      </c>
      <c r="AD6" s="107">
        <v>98.935546127999999</v>
      </c>
      <c r="AE6" s="107">
        <v>98.911942609999997</v>
      </c>
      <c r="AF6" s="107">
        <v>99.420506795999998</v>
      </c>
      <c r="AG6" s="107">
        <v>100.69413416</v>
      </c>
      <c r="AH6" s="107">
        <v>101.27045963</v>
      </c>
      <c r="AI6" s="107">
        <v>101.7566387</v>
      </c>
      <c r="AJ6" s="107">
        <v>101.80529835</v>
      </c>
      <c r="AK6" s="107">
        <v>101.97634443</v>
      </c>
      <c r="AL6" s="107">
        <v>100.41352718</v>
      </c>
      <c r="AM6" s="107">
        <v>101.06243275999999</v>
      </c>
      <c r="AN6" s="107">
        <v>101.56701875</v>
      </c>
      <c r="AO6" s="107">
        <v>101.84656433000001</v>
      </c>
      <c r="AP6" s="107">
        <v>101.57346981000001</v>
      </c>
      <c r="AQ6" s="107">
        <v>100.84096483</v>
      </c>
      <c r="AR6" s="107">
        <v>101.98566091000001</v>
      </c>
      <c r="AS6" s="107">
        <v>101.51020143</v>
      </c>
      <c r="AT6" s="107">
        <v>101.29565209</v>
      </c>
      <c r="AU6" s="107">
        <v>102.19954776</v>
      </c>
      <c r="AV6" s="107">
        <v>102.2964442</v>
      </c>
      <c r="AW6" s="107">
        <v>103.07044188</v>
      </c>
      <c r="AX6" s="107">
        <v>103.18537307</v>
      </c>
      <c r="AY6" s="107">
        <v>100.67808117</v>
      </c>
      <c r="AZ6" s="107">
        <v>101.92629255999999</v>
      </c>
      <c r="BA6" s="107">
        <v>102.60635593000001</v>
      </c>
      <c r="BB6" s="107">
        <v>102.29496288</v>
      </c>
      <c r="BC6" s="107">
        <v>101.97593471</v>
      </c>
      <c r="BD6" s="714">
        <v>101.88295599999999</v>
      </c>
      <c r="BE6" s="714">
        <v>102.83178357</v>
      </c>
      <c r="BF6" s="714">
        <v>102.79314565</v>
      </c>
      <c r="BG6" s="434">
        <v>101.78185007</v>
      </c>
      <c r="BH6" s="434">
        <v>101.9084245</v>
      </c>
      <c r="BI6" s="434">
        <v>102.53269275</v>
      </c>
      <c r="BJ6" s="434">
        <v>102.95719717</v>
      </c>
      <c r="BK6" s="434">
        <v>103.02409032</v>
      </c>
      <c r="BL6" s="434">
        <v>103.01559674000001</v>
      </c>
      <c r="BM6" s="434">
        <v>103.49281424</v>
      </c>
      <c r="BN6" s="434">
        <v>103.68723957</v>
      </c>
      <c r="BO6" s="434">
        <v>104.23460866000001</v>
      </c>
      <c r="BP6" s="434">
        <v>104.86018629</v>
      </c>
      <c r="BQ6" s="434">
        <v>105.39200341999999</v>
      </c>
      <c r="BR6" s="434">
        <v>105.32350125000001</v>
      </c>
      <c r="BS6" s="434">
        <v>105.45961808</v>
      </c>
      <c r="BT6" s="434">
        <v>105.43443711</v>
      </c>
      <c r="BU6" s="434">
        <v>105.97889562</v>
      </c>
      <c r="BV6" s="434">
        <v>105.19305670999999</v>
      </c>
    </row>
    <row r="7" spans="1:74" ht="11.1" customHeight="1" x14ac:dyDescent="0.2">
      <c r="A7" s="367" t="s">
        <v>836</v>
      </c>
      <c r="B7" s="437" t="s">
        <v>958</v>
      </c>
      <c r="C7" s="328">
        <v>78.245728991999997</v>
      </c>
      <c r="D7" s="328">
        <v>77.506495146999995</v>
      </c>
      <c r="E7" s="328">
        <v>77.628933520999993</v>
      </c>
      <c r="F7" s="328">
        <v>77.825403749000003</v>
      </c>
      <c r="G7" s="328">
        <v>66.597051219999997</v>
      </c>
      <c r="H7" s="328">
        <v>65.632050078999995</v>
      </c>
      <c r="I7" s="328">
        <v>67.095383292999998</v>
      </c>
      <c r="J7" s="328">
        <v>68.043247104000002</v>
      </c>
      <c r="K7" s="328">
        <v>68.058266563000004</v>
      </c>
      <c r="L7" s="328">
        <v>68.447334733999995</v>
      </c>
      <c r="M7" s="328">
        <v>70.232468871999998</v>
      </c>
      <c r="N7" s="328">
        <v>70.954684279000006</v>
      </c>
      <c r="O7" s="328">
        <v>71.060402977999999</v>
      </c>
      <c r="P7" s="328">
        <v>69.216073288000004</v>
      </c>
      <c r="Q7" s="328">
        <v>71.103691802</v>
      </c>
      <c r="R7" s="328">
        <v>70.668489648999994</v>
      </c>
      <c r="S7" s="328">
        <v>71.178157302000002</v>
      </c>
      <c r="T7" s="328">
        <v>71.754281646999999</v>
      </c>
      <c r="U7" s="328">
        <v>72.996566841000003</v>
      </c>
      <c r="V7" s="328">
        <v>72.696430793999994</v>
      </c>
      <c r="W7" s="328">
        <v>72.954387288000007</v>
      </c>
      <c r="X7" s="328">
        <v>74.220505173000006</v>
      </c>
      <c r="Y7" s="328">
        <v>74.975694649999994</v>
      </c>
      <c r="Z7" s="328">
        <v>74.561556191999998</v>
      </c>
      <c r="AA7" s="328">
        <v>74.604742698999999</v>
      </c>
      <c r="AB7" s="328">
        <v>75.702018506000002</v>
      </c>
      <c r="AC7" s="328">
        <v>75.631727853000001</v>
      </c>
      <c r="AD7" s="328">
        <v>74.881355361999994</v>
      </c>
      <c r="AE7" s="328">
        <v>74.234425674999997</v>
      </c>
      <c r="AF7" s="328">
        <v>74.508561295999996</v>
      </c>
      <c r="AG7" s="328">
        <v>75.575275003000002</v>
      </c>
      <c r="AH7" s="328">
        <v>76.624026502000007</v>
      </c>
      <c r="AI7" s="328">
        <v>77.146616934999997</v>
      </c>
      <c r="AJ7" s="328">
        <v>76.995211061999996</v>
      </c>
      <c r="AK7" s="328">
        <v>77.048642893999997</v>
      </c>
      <c r="AL7" s="328">
        <v>76.506781826999998</v>
      </c>
      <c r="AM7" s="328">
        <v>76.532400018000004</v>
      </c>
      <c r="AN7" s="328">
        <v>77.160092388999999</v>
      </c>
      <c r="AO7" s="328">
        <v>77.133031035000002</v>
      </c>
      <c r="AP7" s="328">
        <v>76.554798215000005</v>
      </c>
      <c r="AQ7" s="328">
        <v>75.904321025000002</v>
      </c>
      <c r="AR7" s="328">
        <v>76.515224477000004</v>
      </c>
      <c r="AS7" s="328">
        <v>75.847592848999994</v>
      </c>
      <c r="AT7" s="328">
        <v>75.506503989999999</v>
      </c>
      <c r="AU7" s="328">
        <v>76.420717764000003</v>
      </c>
      <c r="AV7" s="328">
        <v>76.486166979000004</v>
      </c>
      <c r="AW7" s="328">
        <v>77.172462109999998</v>
      </c>
      <c r="AX7" s="328">
        <v>77.392230263000002</v>
      </c>
      <c r="AY7" s="328">
        <v>75.924237978999997</v>
      </c>
      <c r="AZ7" s="328">
        <v>76.647857041999998</v>
      </c>
      <c r="BA7" s="328">
        <v>77.084004125000007</v>
      </c>
      <c r="BB7" s="328">
        <v>76.479318948</v>
      </c>
      <c r="BC7" s="328">
        <v>75.812768712999997</v>
      </c>
      <c r="BD7" s="700">
        <v>75.484305112000001</v>
      </c>
      <c r="BE7" s="700">
        <v>76.605786875000007</v>
      </c>
      <c r="BF7" s="700">
        <v>76.591480090000005</v>
      </c>
      <c r="BG7" s="400">
        <v>75.902895745999999</v>
      </c>
      <c r="BH7" s="400">
        <v>76.074485100999993</v>
      </c>
      <c r="BI7" s="400">
        <v>76.671836369999994</v>
      </c>
      <c r="BJ7" s="400">
        <v>77.275144789999999</v>
      </c>
      <c r="BK7" s="400">
        <v>77.723317952000002</v>
      </c>
      <c r="BL7" s="400">
        <v>77.686624546000004</v>
      </c>
      <c r="BM7" s="400">
        <v>78.018343880000003</v>
      </c>
      <c r="BN7" s="400">
        <v>77.899250468999995</v>
      </c>
      <c r="BO7" s="400">
        <v>77.979500453</v>
      </c>
      <c r="BP7" s="400">
        <v>78.456091129000001</v>
      </c>
      <c r="BQ7" s="400">
        <v>78.963389563999996</v>
      </c>
      <c r="BR7" s="400">
        <v>78.859582138999997</v>
      </c>
      <c r="BS7" s="400">
        <v>79.199621761000003</v>
      </c>
      <c r="BT7" s="400">
        <v>79.064928308000006</v>
      </c>
      <c r="BU7" s="400">
        <v>79.641113414000003</v>
      </c>
      <c r="BV7" s="400">
        <v>79.117076840999999</v>
      </c>
    </row>
    <row r="8" spans="1:74" ht="11.1" customHeight="1" x14ac:dyDescent="0.2">
      <c r="A8" s="367" t="s">
        <v>837</v>
      </c>
      <c r="B8" s="437" t="s">
        <v>959</v>
      </c>
      <c r="C8" s="328">
        <v>22.638080419000001</v>
      </c>
      <c r="D8" s="328">
        <v>22.276122897</v>
      </c>
      <c r="E8" s="328">
        <v>22.327432258000002</v>
      </c>
      <c r="F8" s="328">
        <v>21.532470332999999</v>
      </c>
      <c r="G8" s="328">
        <v>21.553699515999998</v>
      </c>
      <c r="H8" s="328">
        <v>22.504647667</v>
      </c>
      <c r="I8" s="328">
        <v>23.032732934999999</v>
      </c>
      <c r="J8" s="328">
        <v>23.000251419000001</v>
      </c>
      <c r="K8" s="328">
        <v>22.992645667000001</v>
      </c>
      <c r="L8" s="328">
        <v>22.976619065000001</v>
      </c>
      <c r="M8" s="328">
        <v>22.793855300000001</v>
      </c>
      <c r="N8" s="328">
        <v>22.239111612999999</v>
      </c>
      <c r="O8" s="328">
        <v>22.721715903</v>
      </c>
      <c r="P8" s="328">
        <v>21.365762429</v>
      </c>
      <c r="Q8" s="328">
        <v>22.668933676999998</v>
      </c>
      <c r="R8" s="328">
        <v>23.3484157</v>
      </c>
      <c r="S8" s="328">
        <v>23.817306290000001</v>
      </c>
      <c r="T8" s="328">
        <v>23.657392167000001</v>
      </c>
      <c r="U8" s="328">
        <v>24.075228226</v>
      </c>
      <c r="V8" s="328">
        <v>23.789505257999998</v>
      </c>
      <c r="W8" s="328">
        <v>23.824909266999999</v>
      </c>
      <c r="X8" s="328">
        <v>23.925057968000001</v>
      </c>
      <c r="Y8" s="328">
        <v>23.9030095</v>
      </c>
      <c r="Z8" s="328">
        <v>23.774002839000001</v>
      </c>
      <c r="AA8" s="328">
        <v>23.689494516</v>
      </c>
      <c r="AB8" s="328">
        <v>23.581327536</v>
      </c>
      <c r="AC8" s="328">
        <v>24.138784709999999</v>
      </c>
      <c r="AD8" s="328">
        <v>24.054190767000001</v>
      </c>
      <c r="AE8" s="328">
        <v>24.677516935</v>
      </c>
      <c r="AF8" s="328">
        <v>24.911945500000002</v>
      </c>
      <c r="AG8" s="328">
        <v>25.118859161</v>
      </c>
      <c r="AH8" s="328">
        <v>24.646433128999998</v>
      </c>
      <c r="AI8" s="328">
        <v>24.610021766999999</v>
      </c>
      <c r="AJ8" s="328">
        <v>24.810087289999998</v>
      </c>
      <c r="AK8" s="328">
        <v>24.927701533</v>
      </c>
      <c r="AL8" s="328">
        <v>23.906745355000002</v>
      </c>
      <c r="AM8" s="328">
        <v>24.530032742</v>
      </c>
      <c r="AN8" s="328">
        <v>24.406926357</v>
      </c>
      <c r="AO8" s="328">
        <v>24.713533290000001</v>
      </c>
      <c r="AP8" s="328">
        <v>25.018671600000001</v>
      </c>
      <c r="AQ8" s="328">
        <v>24.936643805999999</v>
      </c>
      <c r="AR8" s="328">
        <v>25.470436433</v>
      </c>
      <c r="AS8" s="328">
        <v>25.662608581000001</v>
      </c>
      <c r="AT8" s="328">
        <v>25.789148097000002</v>
      </c>
      <c r="AU8" s="328">
        <v>25.778829999999999</v>
      </c>
      <c r="AV8" s="328">
        <v>25.810277226</v>
      </c>
      <c r="AW8" s="328">
        <v>25.897979766999999</v>
      </c>
      <c r="AX8" s="328">
        <v>25.793142805999999</v>
      </c>
      <c r="AY8" s="328">
        <v>24.753843194000002</v>
      </c>
      <c r="AZ8" s="328">
        <v>25.278435516999998</v>
      </c>
      <c r="BA8" s="328">
        <v>25.522351806</v>
      </c>
      <c r="BB8" s="328">
        <v>25.815643933</v>
      </c>
      <c r="BC8" s="328">
        <v>26.163166</v>
      </c>
      <c r="BD8" s="700">
        <v>26.398650891999999</v>
      </c>
      <c r="BE8" s="700">
        <v>26.225996697999999</v>
      </c>
      <c r="BF8" s="700">
        <v>26.201665556999998</v>
      </c>
      <c r="BG8" s="400">
        <v>25.878954328999999</v>
      </c>
      <c r="BH8" s="400">
        <v>25.833939397000002</v>
      </c>
      <c r="BI8" s="400">
        <v>25.860856377000001</v>
      </c>
      <c r="BJ8" s="400">
        <v>25.682052382999998</v>
      </c>
      <c r="BK8" s="400">
        <v>25.300772369000001</v>
      </c>
      <c r="BL8" s="400">
        <v>25.328972196999999</v>
      </c>
      <c r="BM8" s="400">
        <v>25.474470355000001</v>
      </c>
      <c r="BN8" s="400">
        <v>25.787989099000001</v>
      </c>
      <c r="BO8" s="400">
        <v>26.255108201999999</v>
      </c>
      <c r="BP8" s="400">
        <v>26.404095160000001</v>
      </c>
      <c r="BQ8" s="400">
        <v>26.428613854000002</v>
      </c>
      <c r="BR8" s="400">
        <v>26.463919106999999</v>
      </c>
      <c r="BS8" s="400">
        <v>26.259996313999999</v>
      </c>
      <c r="BT8" s="400">
        <v>26.369508798999998</v>
      </c>
      <c r="BU8" s="400">
        <v>26.337782209</v>
      </c>
      <c r="BV8" s="400">
        <v>26.075979866000001</v>
      </c>
    </row>
    <row r="9" spans="1:74" ht="11.1" customHeight="1" x14ac:dyDescent="0.2">
      <c r="A9" s="367"/>
      <c r="B9" s="436"/>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700"/>
      <c r="BE9" s="700"/>
      <c r="BF9" s="700"/>
      <c r="BG9" s="400"/>
      <c r="BH9" s="400"/>
      <c r="BI9" s="400"/>
      <c r="BJ9" s="400"/>
      <c r="BK9" s="400"/>
      <c r="BL9" s="400"/>
      <c r="BM9" s="400"/>
      <c r="BN9" s="400"/>
      <c r="BO9" s="400"/>
      <c r="BP9" s="400"/>
      <c r="BQ9" s="400"/>
      <c r="BR9" s="400"/>
      <c r="BS9" s="400"/>
      <c r="BT9" s="400"/>
      <c r="BU9" s="400"/>
      <c r="BV9" s="400"/>
    </row>
    <row r="10" spans="1:74" s="295" customFormat="1" ht="11.1" customHeight="1" x14ac:dyDescent="0.2">
      <c r="A10" s="441" t="s">
        <v>181</v>
      </c>
      <c r="B10" s="435" t="s">
        <v>835</v>
      </c>
      <c r="C10" s="107">
        <v>100.88380941</v>
      </c>
      <c r="D10" s="107">
        <v>99.782618042999999</v>
      </c>
      <c r="E10" s="107">
        <v>99.956365778999995</v>
      </c>
      <c r="F10" s="107">
        <v>99.357874081999995</v>
      </c>
      <c r="G10" s="107">
        <v>88.150750736000006</v>
      </c>
      <c r="H10" s="107">
        <v>88.136697745000006</v>
      </c>
      <c r="I10" s="107">
        <v>90.128116229</v>
      </c>
      <c r="J10" s="107">
        <v>91.043498522999997</v>
      </c>
      <c r="K10" s="107">
        <v>91.050912229999994</v>
      </c>
      <c r="L10" s="107">
        <v>91.423953797999999</v>
      </c>
      <c r="M10" s="107">
        <v>93.026324172000002</v>
      </c>
      <c r="N10" s="107">
        <v>93.193795891999997</v>
      </c>
      <c r="O10" s="107">
        <v>93.782118882000006</v>
      </c>
      <c r="P10" s="107">
        <v>90.581835716000001</v>
      </c>
      <c r="Q10" s="107">
        <v>93.772625480000002</v>
      </c>
      <c r="R10" s="107">
        <v>94.016905348999998</v>
      </c>
      <c r="S10" s="107">
        <v>94.995463591999993</v>
      </c>
      <c r="T10" s="107">
        <v>95.411673813999997</v>
      </c>
      <c r="U10" s="107">
        <v>97.071795066999996</v>
      </c>
      <c r="V10" s="107">
        <v>96.485936052</v>
      </c>
      <c r="W10" s="107">
        <v>96.779296555000002</v>
      </c>
      <c r="X10" s="107">
        <v>98.145563140999997</v>
      </c>
      <c r="Y10" s="107">
        <v>98.878704150000004</v>
      </c>
      <c r="Z10" s="107">
        <v>98.335559031000003</v>
      </c>
      <c r="AA10" s="107">
        <v>98.294237214999995</v>
      </c>
      <c r="AB10" s="107">
        <v>99.283346041000001</v>
      </c>
      <c r="AC10" s="107">
        <v>99.770512561999993</v>
      </c>
      <c r="AD10" s="107">
        <v>98.935546127999999</v>
      </c>
      <c r="AE10" s="107">
        <v>98.911942609999997</v>
      </c>
      <c r="AF10" s="107">
        <v>99.420506795999998</v>
      </c>
      <c r="AG10" s="107">
        <v>100.69413416</v>
      </c>
      <c r="AH10" s="107">
        <v>101.27045963</v>
      </c>
      <c r="AI10" s="107">
        <v>101.7566387</v>
      </c>
      <c r="AJ10" s="107">
        <v>101.80529835</v>
      </c>
      <c r="AK10" s="107">
        <v>101.97634443</v>
      </c>
      <c r="AL10" s="107">
        <v>100.41352718</v>
      </c>
      <c r="AM10" s="107">
        <v>101.06243275999999</v>
      </c>
      <c r="AN10" s="107">
        <v>101.56701875</v>
      </c>
      <c r="AO10" s="107">
        <v>101.84656433000001</v>
      </c>
      <c r="AP10" s="107">
        <v>101.57346981000001</v>
      </c>
      <c r="AQ10" s="107">
        <v>100.84096483</v>
      </c>
      <c r="AR10" s="107">
        <v>101.98566091000001</v>
      </c>
      <c r="AS10" s="107">
        <v>101.51020143</v>
      </c>
      <c r="AT10" s="107">
        <v>101.29565209</v>
      </c>
      <c r="AU10" s="107">
        <v>102.19954776</v>
      </c>
      <c r="AV10" s="107">
        <v>102.2964442</v>
      </c>
      <c r="AW10" s="107">
        <v>103.07044188</v>
      </c>
      <c r="AX10" s="107">
        <v>103.18537307</v>
      </c>
      <c r="AY10" s="107">
        <v>100.67808117</v>
      </c>
      <c r="AZ10" s="107">
        <v>101.92629255999999</v>
      </c>
      <c r="BA10" s="107">
        <v>102.60635593000001</v>
      </c>
      <c r="BB10" s="107">
        <v>102.29496288</v>
      </c>
      <c r="BC10" s="107">
        <v>101.97593471</v>
      </c>
      <c r="BD10" s="714">
        <v>101.88295599999999</v>
      </c>
      <c r="BE10" s="714">
        <v>102.83178357</v>
      </c>
      <c r="BF10" s="714">
        <v>102.79314565</v>
      </c>
      <c r="BG10" s="434">
        <v>101.78185007</v>
      </c>
      <c r="BH10" s="434">
        <v>101.9084245</v>
      </c>
      <c r="BI10" s="434">
        <v>102.53269275</v>
      </c>
      <c r="BJ10" s="434">
        <v>102.95719717</v>
      </c>
      <c r="BK10" s="434">
        <v>103.02409032</v>
      </c>
      <c r="BL10" s="434">
        <v>103.01559674000001</v>
      </c>
      <c r="BM10" s="434">
        <v>103.49281424</v>
      </c>
      <c r="BN10" s="434">
        <v>103.68723957</v>
      </c>
      <c r="BO10" s="434">
        <v>104.23460866000001</v>
      </c>
      <c r="BP10" s="434">
        <v>104.86018629</v>
      </c>
      <c r="BQ10" s="434">
        <v>105.39200341999999</v>
      </c>
      <c r="BR10" s="434">
        <v>105.32350125000001</v>
      </c>
      <c r="BS10" s="434">
        <v>105.45961808</v>
      </c>
      <c r="BT10" s="434">
        <v>105.43443711</v>
      </c>
      <c r="BU10" s="434">
        <v>105.97889562</v>
      </c>
      <c r="BV10" s="434">
        <v>105.19305670999999</v>
      </c>
    </row>
    <row r="11" spans="1:74" s="295" customFormat="1" ht="11.1" customHeight="1" x14ac:dyDescent="0.2">
      <c r="A11" s="441" t="s">
        <v>179</v>
      </c>
      <c r="B11" s="438" t="s">
        <v>964</v>
      </c>
      <c r="C11" s="107">
        <v>32.352899999999998</v>
      </c>
      <c r="D11" s="107">
        <v>31.653300000000002</v>
      </c>
      <c r="E11" s="107">
        <v>31.761900000000001</v>
      </c>
      <c r="F11" s="107">
        <v>33.855800000000002</v>
      </c>
      <c r="G11" s="107">
        <v>27.952100000000002</v>
      </c>
      <c r="H11" s="107">
        <v>26.057400000000001</v>
      </c>
      <c r="I11" s="107">
        <v>26.7637</v>
      </c>
      <c r="J11" s="107">
        <v>27.7378</v>
      </c>
      <c r="K11" s="107">
        <v>27.767700000000001</v>
      </c>
      <c r="L11" s="107">
        <v>28.227399999999999</v>
      </c>
      <c r="M11" s="107">
        <v>28.982399999999998</v>
      </c>
      <c r="N11" s="107">
        <v>29.229800000000001</v>
      </c>
      <c r="O11" s="107">
        <v>29.383600000000001</v>
      </c>
      <c r="P11" s="107">
        <v>28.909300000000002</v>
      </c>
      <c r="Q11" s="107">
        <v>29.026599999999998</v>
      </c>
      <c r="R11" s="107">
        <v>29.122299999999999</v>
      </c>
      <c r="S11" s="107">
        <v>29.656099999999999</v>
      </c>
      <c r="T11" s="107">
        <v>30.215299999999999</v>
      </c>
      <c r="U11" s="107">
        <v>30.898099999999999</v>
      </c>
      <c r="V11" s="107">
        <v>30.929500000000001</v>
      </c>
      <c r="W11" s="107">
        <v>31.263200000000001</v>
      </c>
      <c r="X11" s="107">
        <v>31.588999999999999</v>
      </c>
      <c r="Y11" s="107">
        <v>31.8369</v>
      </c>
      <c r="Z11" s="107">
        <v>32.019100000000002</v>
      </c>
      <c r="AA11" s="107">
        <v>32.191400000000002</v>
      </c>
      <c r="AB11" s="107">
        <v>32.782400000000003</v>
      </c>
      <c r="AC11" s="107">
        <v>32.4193</v>
      </c>
      <c r="AD11" s="107">
        <v>32.668999999999997</v>
      </c>
      <c r="AE11" s="107">
        <v>32.215800000000002</v>
      </c>
      <c r="AF11" s="107">
        <v>32.403300000000002</v>
      </c>
      <c r="AG11" s="107">
        <v>32.698300000000003</v>
      </c>
      <c r="AH11" s="107">
        <v>33.685000000000002</v>
      </c>
      <c r="AI11" s="107">
        <v>33.8018</v>
      </c>
      <c r="AJ11" s="107">
        <v>33.377699999999997</v>
      </c>
      <c r="AK11" s="107">
        <v>33.0167</v>
      </c>
      <c r="AL11" s="107">
        <v>33.086599999999997</v>
      </c>
      <c r="AM11" s="107">
        <v>32.512999999999998</v>
      </c>
      <c r="AN11" s="107">
        <v>32.714399999999998</v>
      </c>
      <c r="AO11" s="107">
        <v>32.898400000000002</v>
      </c>
      <c r="AP11" s="107">
        <v>32.819499999999998</v>
      </c>
      <c r="AQ11" s="107">
        <v>32.147599999999997</v>
      </c>
      <c r="AR11" s="107">
        <v>32.370899999999999</v>
      </c>
      <c r="AS11" s="107">
        <v>31.547899999999998</v>
      </c>
      <c r="AT11" s="107">
        <v>31.363499999999998</v>
      </c>
      <c r="AU11" s="107">
        <v>31.988399999999999</v>
      </c>
      <c r="AV11" s="107">
        <v>31.854399999999998</v>
      </c>
      <c r="AW11" s="107">
        <v>31.903500000000001</v>
      </c>
      <c r="AX11" s="107">
        <v>31.890799999999999</v>
      </c>
      <c r="AY11" s="107">
        <v>31.802199999999999</v>
      </c>
      <c r="AZ11" s="107">
        <v>32.000799999999998</v>
      </c>
      <c r="BA11" s="107">
        <v>32.262999999999998</v>
      </c>
      <c r="BB11" s="107">
        <v>32.136299999999999</v>
      </c>
      <c r="BC11" s="107">
        <v>31.9466</v>
      </c>
      <c r="BD11" s="714">
        <v>31.522129630999999</v>
      </c>
      <c r="BE11" s="714">
        <v>32.053506851999998</v>
      </c>
      <c r="BF11" s="714">
        <v>31.853513454000002</v>
      </c>
      <c r="BG11" s="434">
        <v>31.107187379999999</v>
      </c>
      <c r="BH11" s="434">
        <v>31.096846534000001</v>
      </c>
      <c r="BI11" s="434">
        <v>31.369356316000001</v>
      </c>
      <c r="BJ11" s="434">
        <v>32.043305767</v>
      </c>
      <c r="BK11" s="434">
        <v>32.163021708999999</v>
      </c>
      <c r="BL11" s="434">
        <v>32.227001954999999</v>
      </c>
      <c r="BM11" s="434">
        <v>32.339288181999997</v>
      </c>
      <c r="BN11" s="434">
        <v>32.446841665999997</v>
      </c>
      <c r="BO11" s="434">
        <v>32.501906308999999</v>
      </c>
      <c r="BP11" s="434">
        <v>32.615706080000002</v>
      </c>
      <c r="BQ11" s="434">
        <v>32.713655494999998</v>
      </c>
      <c r="BR11" s="434">
        <v>32.776873221000002</v>
      </c>
      <c r="BS11" s="434">
        <v>32.842390510999998</v>
      </c>
      <c r="BT11" s="434">
        <v>32.759794552000002</v>
      </c>
      <c r="BU11" s="434">
        <v>32.690458239999998</v>
      </c>
      <c r="BV11" s="434">
        <v>32.590367086999997</v>
      </c>
    </row>
    <row r="12" spans="1:74" ht="11.1" customHeight="1" x14ac:dyDescent="0.2">
      <c r="A12" s="367" t="s">
        <v>180</v>
      </c>
      <c r="B12" s="439" t="s">
        <v>958</v>
      </c>
      <c r="C12" s="328">
        <v>27.32</v>
      </c>
      <c r="D12" s="328">
        <v>26.65</v>
      </c>
      <c r="E12" s="328">
        <v>26.79</v>
      </c>
      <c r="F12" s="328">
        <v>28.855</v>
      </c>
      <c r="G12" s="328">
        <v>23.03</v>
      </c>
      <c r="H12" s="328">
        <v>21.13</v>
      </c>
      <c r="I12" s="328">
        <v>21.824999999999999</v>
      </c>
      <c r="J12" s="328">
        <v>22.76</v>
      </c>
      <c r="K12" s="328">
        <v>22.734999999999999</v>
      </c>
      <c r="L12" s="328">
        <v>23.19</v>
      </c>
      <c r="M12" s="328">
        <v>23.92</v>
      </c>
      <c r="N12" s="328">
        <v>24.155000000000001</v>
      </c>
      <c r="O12" s="328">
        <v>24.204999999999998</v>
      </c>
      <c r="P12" s="328">
        <v>23.785</v>
      </c>
      <c r="Q12" s="328">
        <v>23.895</v>
      </c>
      <c r="R12" s="328">
        <v>23.885000000000002</v>
      </c>
      <c r="S12" s="328">
        <v>24.391999999999999</v>
      </c>
      <c r="T12" s="328">
        <v>24.954999999999998</v>
      </c>
      <c r="U12" s="328">
        <v>25.61</v>
      </c>
      <c r="V12" s="328">
        <v>25.635000000000002</v>
      </c>
      <c r="W12" s="328">
        <v>25.965</v>
      </c>
      <c r="X12" s="328">
        <v>26.285</v>
      </c>
      <c r="Y12" s="328">
        <v>26.635000000000002</v>
      </c>
      <c r="Z12" s="328">
        <v>26.7</v>
      </c>
      <c r="AA12" s="328">
        <v>26.7</v>
      </c>
      <c r="AB12" s="328">
        <v>27.395</v>
      </c>
      <c r="AC12" s="328">
        <v>27.055</v>
      </c>
      <c r="AD12" s="328">
        <v>27.38</v>
      </c>
      <c r="AE12" s="328">
        <v>26.9346</v>
      </c>
      <c r="AF12" s="328">
        <v>27.1</v>
      </c>
      <c r="AG12" s="328">
        <v>27.37</v>
      </c>
      <c r="AH12" s="328">
        <v>28.35</v>
      </c>
      <c r="AI12" s="328">
        <v>28.5</v>
      </c>
      <c r="AJ12" s="328">
        <v>28.085000000000001</v>
      </c>
      <c r="AK12" s="328">
        <v>27.66</v>
      </c>
      <c r="AL12" s="328">
        <v>27.71</v>
      </c>
      <c r="AM12" s="328">
        <v>27.114999999999998</v>
      </c>
      <c r="AN12" s="328">
        <v>27.4</v>
      </c>
      <c r="AO12" s="328">
        <v>27.614999999999998</v>
      </c>
      <c r="AP12" s="328">
        <v>27.59</v>
      </c>
      <c r="AQ12" s="328">
        <v>26.984999999999999</v>
      </c>
      <c r="AR12" s="328">
        <v>27.135000000000002</v>
      </c>
      <c r="AS12" s="328">
        <v>26.29</v>
      </c>
      <c r="AT12" s="328">
        <v>26.085000000000001</v>
      </c>
      <c r="AU12" s="328">
        <v>26.745000000000001</v>
      </c>
      <c r="AV12" s="328">
        <v>26.625</v>
      </c>
      <c r="AW12" s="328">
        <v>26.61</v>
      </c>
      <c r="AX12" s="328">
        <v>26.52</v>
      </c>
      <c r="AY12" s="328">
        <v>26.34</v>
      </c>
      <c r="AZ12" s="328">
        <v>26.625</v>
      </c>
      <c r="BA12" s="328">
        <v>26.914999999999999</v>
      </c>
      <c r="BB12" s="328">
        <v>26.87</v>
      </c>
      <c r="BC12" s="328">
        <v>26.69</v>
      </c>
      <c r="BD12" s="700">
        <v>26.25</v>
      </c>
      <c r="BE12" s="700">
        <v>26.76</v>
      </c>
      <c r="BF12" s="700">
        <v>26.54</v>
      </c>
      <c r="BG12" s="400">
        <v>25.829243000000002</v>
      </c>
      <c r="BH12" s="400">
        <v>25.833403000000001</v>
      </c>
      <c r="BI12" s="400">
        <v>26.042563000000001</v>
      </c>
      <c r="BJ12" s="400">
        <v>26.640722</v>
      </c>
      <c r="BK12" s="400">
        <v>26.878549</v>
      </c>
      <c r="BL12" s="400">
        <v>26.942208999999998</v>
      </c>
      <c r="BM12" s="400">
        <v>27.055868</v>
      </c>
      <c r="BN12" s="400">
        <v>27.164528000000001</v>
      </c>
      <c r="BO12" s="400">
        <v>27.220188</v>
      </c>
      <c r="BP12" s="400">
        <v>27.333848</v>
      </c>
      <c r="BQ12" s="400">
        <v>27.432507000000001</v>
      </c>
      <c r="BR12" s="400">
        <v>27.496167</v>
      </c>
      <c r="BS12" s="400">
        <v>27.561827000000001</v>
      </c>
      <c r="BT12" s="400">
        <v>27.480485999999999</v>
      </c>
      <c r="BU12" s="400">
        <v>27.411145999999999</v>
      </c>
      <c r="BV12" s="400">
        <v>27.309805999999998</v>
      </c>
    </row>
    <row r="13" spans="1:74" ht="11.1" customHeight="1" x14ac:dyDescent="0.2">
      <c r="A13" s="367" t="s">
        <v>213</v>
      </c>
      <c r="B13" s="439" t="s">
        <v>959</v>
      </c>
      <c r="C13" s="328">
        <v>5.0328999999999997</v>
      </c>
      <c r="D13" s="328">
        <v>5.0033000000000003</v>
      </c>
      <c r="E13" s="328">
        <v>4.9718999999999998</v>
      </c>
      <c r="F13" s="328">
        <v>5.0007999999999999</v>
      </c>
      <c r="G13" s="328">
        <v>4.9221000000000004</v>
      </c>
      <c r="H13" s="328">
        <v>4.9273999999999996</v>
      </c>
      <c r="I13" s="328">
        <v>4.9386999999999999</v>
      </c>
      <c r="J13" s="328">
        <v>4.9778000000000002</v>
      </c>
      <c r="K13" s="328">
        <v>5.0327000000000002</v>
      </c>
      <c r="L13" s="328">
        <v>5.0373999999999999</v>
      </c>
      <c r="M13" s="328">
        <v>5.0624000000000002</v>
      </c>
      <c r="N13" s="328">
        <v>5.0747999999999998</v>
      </c>
      <c r="O13" s="328">
        <v>5.1786000000000003</v>
      </c>
      <c r="P13" s="328">
        <v>5.1242999999999999</v>
      </c>
      <c r="Q13" s="328">
        <v>5.1315999999999997</v>
      </c>
      <c r="R13" s="328">
        <v>5.2373000000000003</v>
      </c>
      <c r="S13" s="328">
        <v>5.2641</v>
      </c>
      <c r="T13" s="328">
        <v>5.2603</v>
      </c>
      <c r="U13" s="328">
        <v>5.2881</v>
      </c>
      <c r="V13" s="328">
        <v>5.2945000000000002</v>
      </c>
      <c r="W13" s="328">
        <v>5.2981999999999996</v>
      </c>
      <c r="X13" s="328">
        <v>5.3040000000000003</v>
      </c>
      <c r="Y13" s="328">
        <v>5.2019000000000002</v>
      </c>
      <c r="Z13" s="328">
        <v>5.3190999999999997</v>
      </c>
      <c r="AA13" s="328">
        <v>5.4913999999999996</v>
      </c>
      <c r="AB13" s="328">
        <v>5.3874000000000004</v>
      </c>
      <c r="AC13" s="328">
        <v>5.3643000000000001</v>
      </c>
      <c r="AD13" s="328">
        <v>5.2889999999999997</v>
      </c>
      <c r="AE13" s="328">
        <v>5.2812000000000001</v>
      </c>
      <c r="AF13" s="328">
        <v>5.3033000000000001</v>
      </c>
      <c r="AG13" s="328">
        <v>5.3282999999999996</v>
      </c>
      <c r="AH13" s="328">
        <v>5.335</v>
      </c>
      <c r="AI13" s="328">
        <v>5.3018000000000001</v>
      </c>
      <c r="AJ13" s="328">
        <v>5.2927</v>
      </c>
      <c r="AK13" s="328">
        <v>5.3567</v>
      </c>
      <c r="AL13" s="328">
        <v>5.3765999999999998</v>
      </c>
      <c r="AM13" s="328">
        <v>5.3979999999999997</v>
      </c>
      <c r="AN13" s="328">
        <v>5.3144</v>
      </c>
      <c r="AO13" s="328">
        <v>5.2834000000000003</v>
      </c>
      <c r="AP13" s="328">
        <v>5.2294999999999998</v>
      </c>
      <c r="AQ13" s="328">
        <v>5.1626000000000003</v>
      </c>
      <c r="AR13" s="328">
        <v>5.2359</v>
      </c>
      <c r="AS13" s="328">
        <v>5.2579000000000002</v>
      </c>
      <c r="AT13" s="328">
        <v>5.2785000000000002</v>
      </c>
      <c r="AU13" s="328">
        <v>5.2434000000000003</v>
      </c>
      <c r="AV13" s="328">
        <v>5.2294</v>
      </c>
      <c r="AW13" s="328">
        <v>5.2934999999999999</v>
      </c>
      <c r="AX13" s="328">
        <v>5.3708</v>
      </c>
      <c r="AY13" s="328">
        <v>5.4622000000000002</v>
      </c>
      <c r="AZ13" s="328">
        <v>5.3757999999999999</v>
      </c>
      <c r="BA13" s="328">
        <v>5.3479999999999999</v>
      </c>
      <c r="BB13" s="328">
        <v>5.2663000000000002</v>
      </c>
      <c r="BC13" s="328">
        <v>5.2565999999999997</v>
      </c>
      <c r="BD13" s="700">
        <v>5.2721296310000003</v>
      </c>
      <c r="BE13" s="700">
        <v>5.2935068521000002</v>
      </c>
      <c r="BF13" s="700">
        <v>5.3135134538999997</v>
      </c>
      <c r="BG13" s="400">
        <v>5.2779443798000001</v>
      </c>
      <c r="BH13" s="400">
        <v>5.2634435339000003</v>
      </c>
      <c r="BI13" s="400">
        <v>5.3267933160999998</v>
      </c>
      <c r="BJ13" s="400">
        <v>5.4025837668000003</v>
      </c>
      <c r="BK13" s="400">
        <v>5.2844727094000001</v>
      </c>
      <c r="BL13" s="400">
        <v>5.2847929551000004</v>
      </c>
      <c r="BM13" s="400">
        <v>5.2834201820000004</v>
      </c>
      <c r="BN13" s="400">
        <v>5.2823136663000003</v>
      </c>
      <c r="BO13" s="400">
        <v>5.2817183089000004</v>
      </c>
      <c r="BP13" s="400">
        <v>5.2818580799000001</v>
      </c>
      <c r="BQ13" s="400">
        <v>5.2811484953000001</v>
      </c>
      <c r="BR13" s="400">
        <v>5.2807062204999999</v>
      </c>
      <c r="BS13" s="400">
        <v>5.2805635114999996</v>
      </c>
      <c r="BT13" s="400">
        <v>5.2793085519999998</v>
      </c>
      <c r="BU13" s="400">
        <v>5.2793122395000003</v>
      </c>
      <c r="BV13" s="400">
        <v>5.2805610870999997</v>
      </c>
    </row>
    <row r="14" spans="1:74" s="295" customFormat="1" ht="11.1" customHeight="1" x14ac:dyDescent="0.2">
      <c r="A14" s="441" t="s">
        <v>214</v>
      </c>
      <c r="B14" s="438" t="s">
        <v>859</v>
      </c>
      <c r="C14" s="107">
        <v>68.530909410999996</v>
      </c>
      <c r="D14" s="107">
        <v>68.129318042999998</v>
      </c>
      <c r="E14" s="107">
        <v>68.194465778999998</v>
      </c>
      <c r="F14" s="107">
        <v>65.502074081999993</v>
      </c>
      <c r="G14" s="107">
        <v>60.198650735999998</v>
      </c>
      <c r="H14" s="107">
        <v>62.079297744999998</v>
      </c>
      <c r="I14" s="107">
        <v>63.364416229</v>
      </c>
      <c r="J14" s="107">
        <v>63.305698522999997</v>
      </c>
      <c r="K14" s="107">
        <v>63.283212229999997</v>
      </c>
      <c r="L14" s="107">
        <v>63.196553797999997</v>
      </c>
      <c r="M14" s="107">
        <v>64.043924172000004</v>
      </c>
      <c r="N14" s="107">
        <v>63.963995892</v>
      </c>
      <c r="O14" s="107">
        <v>64.398518882000005</v>
      </c>
      <c r="P14" s="107">
        <v>61.672535715999999</v>
      </c>
      <c r="Q14" s="107">
        <v>64.74602548</v>
      </c>
      <c r="R14" s="107">
        <v>64.894605349000003</v>
      </c>
      <c r="S14" s="107">
        <v>65.339363591999998</v>
      </c>
      <c r="T14" s="107">
        <v>65.196373813999998</v>
      </c>
      <c r="U14" s="107">
        <v>66.173695066999997</v>
      </c>
      <c r="V14" s="107">
        <v>65.556436051999995</v>
      </c>
      <c r="W14" s="107">
        <v>65.516096555000004</v>
      </c>
      <c r="X14" s="107">
        <v>66.556563140999998</v>
      </c>
      <c r="Y14" s="107">
        <v>67.041804150000004</v>
      </c>
      <c r="Z14" s="107">
        <v>66.316459030999994</v>
      </c>
      <c r="AA14" s="107">
        <v>66.102837214999994</v>
      </c>
      <c r="AB14" s="107">
        <v>66.500946041000006</v>
      </c>
      <c r="AC14" s="107">
        <v>67.351212562000001</v>
      </c>
      <c r="AD14" s="107">
        <v>66.266546128000002</v>
      </c>
      <c r="AE14" s="107">
        <v>66.696142609999995</v>
      </c>
      <c r="AF14" s="107">
        <v>67.017206795999996</v>
      </c>
      <c r="AG14" s="107">
        <v>67.995834164000001</v>
      </c>
      <c r="AH14" s="107">
        <v>67.585459631000006</v>
      </c>
      <c r="AI14" s="107">
        <v>67.954838702000004</v>
      </c>
      <c r="AJ14" s="107">
        <v>68.427598352000004</v>
      </c>
      <c r="AK14" s="107">
        <v>68.959644427000001</v>
      </c>
      <c r="AL14" s="107">
        <v>67.326927182000006</v>
      </c>
      <c r="AM14" s="107">
        <v>68.549432760000002</v>
      </c>
      <c r="AN14" s="107">
        <v>68.852618746000005</v>
      </c>
      <c r="AO14" s="107">
        <v>68.948164324999993</v>
      </c>
      <c r="AP14" s="107">
        <v>68.753969815000005</v>
      </c>
      <c r="AQ14" s="107">
        <v>68.693364832</v>
      </c>
      <c r="AR14" s="107">
        <v>69.614760910000001</v>
      </c>
      <c r="AS14" s="107">
        <v>69.962301429999997</v>
      </c>
      <c r="AT14" s="107">
        <v>69.932152087000006</v>
      </c>
      <c r="AU14" s="107">
        <v>70.211147764000003</v>
      </c>
      <c r="AV14" s="107">
        <v>70.442044205000002</v>
      </c>
      <c r="AW14" s="107">
        <v>71.166941875999996</v>
      </c>
      <c r="AX14" s="107">
        <v>71.294573068999995</v>
      </c>
      <c r="AY14" s="107">
        <v>68.875881172000007</v>
      </c>
      <c r="AZ14" s="107">
        <v>69.925492559000006</v>
      </c>
      <c r="BA14" s="107">
        <v>70.343355931000005</v>
      </c>
      <c r="BB14" s="107">
        <v>70.158662882000002</v>
      </c>
      <c r="BC14" s="107">
        <v>70.029334712999997</v>
      </c>
      <c r="BD14" s="714">
        <v>70.360826372999995</v>
      </c>
      <c r="BE14" s="714">
        <v>70.778276719999994</v>
      </c>
      <c r="BF14" s="714">
        <v>70.939632192999994</v>
      </c>
      <c r="BG14" s="434">
        <v>70.674662694999995</v>
      </c>
      <c r="BH14" s="434">
        <v>70.811577964999998</v>
      </c>
      <c r="BI14" s="434">
        <v>71.163336431000005</v>
      </c>
      <c r="BJ14" s="434">
        <v>70.913891406000005</v>
      </c>
      <c r="BK14" s="434">
        <v>70.861068610999993</v>
      </c>
      <c r="BL14" s="434">
        <v>70.788594786999994</v>
      </c>
      <c r="BM14" s="434">
        <v>71.153526052999993</v>
      </c>
      <c r="BN14" s="434">
        <v>71.240397901999998</v>
      </c>
      <c r="BO14" s="434">
        <v>71.732702345999996</v>
      </c>
      <c r="BP14" s="434">
        <v>72.244480209000002</v>
      </c>
      <c r="BQ14" s="434">
        <v>72.678347923000004</v>
      </c>
      <c r="BR14" s="434">
        <v>72.546628025000004</v>
      </c>
      <c r="BS14" s="434">
        <v>72.617227564000004</v>
      </c>
      <c r="BT14" s="434">
        <v>72.674642555000005</v>
      </c>
      <c r="BU14" s="434">
        <v>73.288437383000002</v>
      </c>
      <c r="BV14" s="434">
        <v>72.602689620000007</v>
      </c>
    </row>
    <row r="15" spans="1:74" ht="11.1" customHeight="1" x14ac:dyDescent="0.2">
      <c r="A15" s="367" t="s">
        <v>838</v>
      </c>
      <c r="B15" s="439" t="s">
        <v>958</v>
      </c>
      <c r="C15" s="328">
        <v>50.925728992000003</v>
      </c>
      <c r="D15" s="328">
        <v>50.856495146999997</v>
      </c>
      <c r="E15" s="328">
        <v>50.838933521000001</v>
      </c>
      <c r="F15" s="328">
        <v>48.970403748999999</v>
      </c>
      <c r="G15" s="328">
        <v>43.567051220000003</v>
      </c>
      <c r="H15" s="328">
        <v>44.502050079</v>
      </c>
      <c r="I15" s="328">
        <v>45.270383293000002</v>
      </c>
      <c r="J15" s="328">
        <v>45.283247103999997</v>
      </c>
      <c r="K15" s="328">
        <v>45.323266562999997</v>
      </c>
      <c r="L15" s="328">
        <v>45.257334733999997</v>
      </c>
      <c r="M15" s="328">
        <v>46.312468871999997</v>
      </c>
      <c r="N15" s="328">
        <v>46.799684278999997</v>
      </c>
      <c r="O15" s="328">
        <v>46.855402978000001</v>
      </c>
      <c r="P15" s="328">
        <v>45.431073288</v>
      </c>
      <c r="Q15" s="328">
        <v>47.208691801999997</v>
      </c>
      <c r="R15" s="328">
        <v>46.783489649000003</v>
      </c>
      <c r="S15" s="328">
        <v>46.786157301999999</v>
      </c>
      <c r="T15" s="328">
        <v>46.799281647000001</v>
      </c>
      <c r="U15" s="328">
        <v>47.386566840999997</v>
      </c>
      <c r="V15" s="328">
        <v>47.061430794000003</v>
      </c>
      <c r="W15" s="328">
        <v>46.989387288000003</v>
      </c>
      <c r="X15" s="328">
        <v>47.935505173000003</v>
      </c>
      <c r="Y15" s="328">
        <v>48.340694650000003</v>
      </c>
      <c r="Z15" s="328">
        <v>47.861556192000002</v>
      </c>
      <c r="AA15" s="328">
        <v>47.904742699000003</v>
      </c>
      <c r="AB15" s="328">
        <v>48.307018505999999</v>
      </c>
      <c r="AC15" s="328">
        <v>48.576727853000001</v>
      </c>
      <c r="AD15" s="328">
        <v>47.501355361999998</v>
      </c>
      <c r="AE15" s="328">
        <v>47.299825675000001</v>
      </c>
      <c r="AF15" s="328">
        <v>47.408561296000002</v>
      </c>
      <c r="AG15" s="328">
        <v>48.205275002999997</v>
      </c>
      <c r="AH15" s="328">
        <v>48.274026501999998</v>
      </c>
      <c r="AI15" s="328">
        <v>48.646616934999997</v>
      </c>
      <c r="AJ15" s="328">
        <v>48.910211062000002</v>
      </c>
      <c r="AK15" s="328">
        <v>49.388642894</v>
      </c>
      <c r="AL15" s="328">
        <v>48.796781826999997</v>
      </c>
      <c r="AM15" s="328">
        <v>49.417400018000002</v>
      </c>
      <c r="AN15" s="328">
        <v>49.760092389</v>
      </c>
      <c r="AO15" s="328">
        <v>49.518031035</v>
      </c>
      <c r="AP15" s="328">
        <v>48.964798215000002</v>
      </c>
      <c r="AQ15" s="328">
        <v>48.919321025000002</v>
      </c>
      <c r="AR15" s="328">
        <v>49.380224476999999</v>
      </c>
      <c r="AS15" s="328">
        <v>49.557592849000002</v>
      </c>
      <c r="AT15" s="328">
        <v>49.421503989999998</v>
      </c>
      <c r="AU15" s="328">
        <v>49.675717763999998</v>
      </c>
      <c r="AV15" s="328">
        <v>49.861166978999997</v>
      </c>
      <c r="AW15" s="328">
        <v>50.562462109999998</v>
      </c>
      <c r="AX15" s="328">
        <v>50.872230262999999</v>
      </c>
      <c r="AY15" s="328">
        <v>49.584237979000001</v>
      </c>
      <c r="AZ15" s="328">
        <v>50.022857041999998</v>
      </c>
      <c r="BA15" s="328">
        <v>50.169004125000001</v>
      </c>
      <c r="BB15" s="328">
        <v>49.609318948000002</v>
      </c>
      <c r="BC15" s="328">
        <v>49.122768712999999</v>
      </c>
      <c r="BD15" s="700">
        <v>49.234305112000001</v>
      </c>
      <c r="BE15" s="700">
        <v>49.845786875000002</v>
      </c>
      <c r="BF15" s="700">
        <v>50.051480089999998</v>
      </c>
      <c r="BG15" s="400">
        <v>50.073652746</v>
      </c>
      <c r="BH15" s="400">
        <v>50.241082101000003</v>
      </c>
      <c r="BI15" s="400">
        <v>50.62927337</v>
      </c>
      <c r="BJ15" s="400">
        <v>50.634422790000002</v>
      </c>
      <c r="BK15" s="400">
        <v>50.844768952000003</v>
      </c>
      <c r="BL15" s="400">
        <v>50.744415545999999</v>
      </c>
      <c r="BM15" s="400">
        <v>50.96247588</v>
      </c>
      <c r="BN15" s="400">
        <v>50.734722468999998</v>
      </c>
      <c r="BO15" s="400">
        <v>50.759312453</v>
      </c>
      <c r="BP15" s="400">
        <v>51.122243128999997</v>
      </c>
      <c r="BQ15" s="400">
        <v>51.530882564000002</v>
      </c>
      <c r="BR15" s="400">
        <v>51.363415138999997</v>
      </c>
      <c r="BS15" s="400">
        <v>51.637794761000002</v>
      </c>
      <c r="BT15" s="400">
        <v>51.584442308</v>
      </c>
      <c r="BU15" s="400">
        <v>52.229967414000001</v>
      </c>
      <c r="BV15" s="400">
        <v>51.807270840999998</v>
      </c>
    </row>
    <row r="16" spans="1:74" ht="11.1" customHeight="1" x14ac:dyDescent="0.2">
      <c r="A16" s="367" t="s">
        <v>839</v>
      </c>
      <c r="B16" s="439" t="s">
        <v>959</v>
      </c>
      <c r="C16" s="328">
        <v>17.605180419</v>
      </c>
      <c r="D16" s="328">
        <v>17.272822897000001</v>
      </c>
      <c r="E16" s="328">
        <v>17.355532258</v>
      </c>
      <c r="F16" s="328">
        <v>16.531670333000001</v>
      </c>
      <c r="G16" s="328">
        <v>16.631599516000001</v>
      </c>
      <c r="H16" s="328">
        <v>17.577247667000002</v>
      </c>
      <c r="I16" s="328">
        <v>18.094032935000001</v>
      </c>
      <c r="J16" s="328">
        <v>18.022451418999999</v>
      </c>
      <c r="K16" s="328">
        <v>17.959945667</v>
      </c>
      <c r="L16" s="328">
        <v>17.939219065</v>
      </c>
      <c r="M16" s="328">
        <v>17.7314553</v>
      </c>
      <c r="N16" s="328">
        <v>17.164311612999999</v>
      </c>
      <c r="O16" s="328">
        <v>17.543115903</v>
      </c>
      <c r="P16" s="328">
        <v>16.241462428999998</v>
      </c>
      <c r="Q16" s="328">
        <v>17.537333676999999</v>
      </c>
      <c r="R16" s="328">
        <v>18.111115699999999</v>
      </c>
      <c r="S16" s="328">
        <v>18.553206289999999</v>
      </c>
      <c r="T16" s="328">
        <v>18.397092167</v>
      </c>
      <c r="U16" s="328">
        <v>18.787128226</v>
      </c>
      <c r="V16" s="328">
        <v>18.495005257999999</v>
      </c>
      <c r="W16" s="328">
        <v>18.526709267000001</v>
      </c>
      <c r="X16" s="328">
        <v>18.621057967999999</v>
      </c>
      <c r="Y16" s="328">
        <v>18.701109500000001</v>
      </c>
      <c r="Z16" s="328">
        <v>18.454902838999999</v>
      </c>
      <c r="AA16" s="328">
        <v>18.198094516000001</v>
      </c>
      <c r="AB16" s="328">
        <v>18.193927536</v>
      </c>
      <c r="AC16" s="328">
        <v>18.774484709999999</v>
      </c>
      <c r="AD16" s="328">
        <v>18.765190767</v>
      </c>
      <c r="AE16" s="328">
        <v>19.396316935000002</v>
      </c>
      <c r="AF16" s="328">
        <v>19.608645500000002</v>
      </c>
      <c r="AG16" s="328">
        <v>19.790559161000001</v>
      </c>
      <c r="AH16" s="328">
        <v>19.311433129000001</v>
      </c>
      <c r="AI16" s="328">
        <v>19.308221766999999</v>
      </c>
      <c r="AJ16" s="328">
        <v>19.517387289999999</v>
      </c>
      <c r="AK16" s="328">
        <v>19.571001533</v>
      </c>
      <c r="AL16" s="328">
        <v>18.530145354999998</v>
      </c>
      <c r="AM16" s="328">
        <v>19.132032742</v>
      </c>
      <c r="AN16" s="328">
        <v>19.092526357000001</v>
      </c>
      <c r="AO16" s="328">
        <v>19.430133290000001</v>
      </c>
      <c r="AP16" s="328">
        <v>19.7891716</v>
      </c>
      <c r="AQ16" s="328">
        <v>19.774043806000002</v>
      </c>
      <c r="AR16" s="328">
        <v>20.234536432999999</v>
      </c>
      <c r="AS16" s="328">
        <v>20.404708581000001</v>
      </c>
      <c r="AT16" s="328">
        <v>20.510648097000001</v>
      </c>
      <c r="AU16" s="328">
        <v>20.535430000000002</v>
      </c>
      <c r="AV16" s="328">
        <v>20.580877225999998</v>
      </c>
      <c r="AW16" s="328">
        <v>20.604479767000001</v>
      </c>
      <c r="AX16" s="328">
        <v>20.422342806</v>
      </c>
      <c r="AY16" s="328">
        <v>19.291643193999999</v>
      </c>
      <c r="AZ16" s="328">
        <v>19.902635517</v>
      </c>
      <c r="BA16" s="328">
        <v>20.174351806000001</v>
      </c>
      <c r="BB16" s="328">
        <v>20.549343932999999</v>
      </c>
      <c r="BC16" s="328">
        <v>20.906566000000002</v>
      </c>
      <c r="BD16" s="700">
        <v>21.126521261000001</v>
      </c>
      <c r="BE16" s="700">
        <v>20.932489844999999</v>
      </c>
      <c r="BF16" s="700">
        <v>20.888152102999999</v>
      </c>
      <c r="BG16" s="400">
        <v>20.601009949000002</v>
      </c>
      <c r="BH16" s="400">
        <v>20.570495863000001</v>
      </c>
      <c r="BI16" s="400">
        <v>20.534063061000001</v>
      </c>
      <c r="BJ16" s="400">
        <v>20.279468615999999</v>
      </c>
      <c r="BK16" s="400">
        <v>20.016299659000001</v>
      </c>
      <c r="BL16" s="400">
        <v>20.044179241999998</v>
      </c>
      <c r="BM16" s="400">
        <v>20.191050173000001</v>
      </c>
      <c r="BN16" s="400">
        <v>20.505675433</v>
      </c>
      <c r="BO16" s="400">
        <v>20.973389893</v>
      </c>
      <c r="BP16" s="400">
        <v>21.122237080000001</v>
      </c>
      <c r="BQ16" s="400">
        <v>21.147465359000002</v>
      </c>
      <c r="BR16" s="400">
        <v>21.183212887</v>
      </c>
      <c r="BS16" s="400">
        <v>20.979432802000002</v>
      </c>
      <c r="BT16" s="400">
        <v>21.090200246999999</v>
      </c>
      <c r="BU16" s="400">
        <v>21.058469969000001</v>
      </c>
      <c r="BV16" s="400">
        <v>20.795418778999998</v>
      </c>
    </row>
    <row r="17" spans="1:74" ht="11.1" customHeight="1" x14ac:dyDescent="0.2">
      <c r="A17" s="367"/>
      <c r="B17" s="369"/>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328"/>
      <c r="AG17" s="328"/>
      <c r="AH17" s="328"/>
      <c r="AI17" s="328"/>
      <c r="AJ17" s="328"/>
      <c r="AK17" s="328"/>
      <c r="AL17" s="328"/>
      <c r="AM17" s="328"/>
      <c r="AN17" s="328"/>
      <c r="AO17" s="328"/>
      <c r="AP17" s="328"/>
      <c r="AQ17" s="328"/>
      <c r="AR17" s="328"/>
      <c r="AS17" s="328"/>
      <c r="AT17" s="328"/>
      <c r="AU17" s="328"/>
      <c r="AV17" s="328"/>
      <c r="AW17" s="328"/>
      <c r="AX17" s="328"/>
      <c r="AY17" s="328"/>
      <c r="AZ17" s="328"/>
      <c r="BA17" s="328"/>
      <c r="BB17" s="328"/>
      <c r="BC17" s="328"/>
      <c r="BD17" s="700"/>
      <c r="BE17" s="700"/>
      <c r="BF17" s="700"/>
      <c r="BG17" s="400"/>
      <c r="BH17" s="400"/>
      <c r="BI17" s="400"/>
      <c r="BJ17" s="400"/>
      <c r="BK17" s="400"/>
      <c r="BL17" s="400"/>
      <c r="BM17" s="400"/>
      <c r="BN17" s="400"/>
      <c r="BO17" s="400"/>
      <c r="BP17" s="400"/>
      <c r="BQ17" s="400"/>
      <c r="BR17" s="400"/>
      <c r="BS17" s="400"/>
      <c r="BT17" s="400"/>
      <c r="BU17" s="400"/>
      <c r="BV17" s="400"/>
    </row>
    <row r="18" spans="1:74" ht="11.1" customHeight="1" x14ac:dyDescent="0.2">
      <c r="A18" s="367"/>
      <c r="B18" s="368" t="s">
        <v>567</v>
      </c>
      <c r="C18" s="328"/>
      <c r="D18" s="328"/>
      <c r="E18" s="328"/>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700"/>
      <c r="BE18" s="700"/>
      <c r="BF18" s="700"/>
      <c r="BG18" s="400"/>
      <c r="BH18" s="400"/>
      <c r="BI18" s="400"/>
      <c r="BJ18" s="400"/>
      <c r="BK18" s="400"/>
      <c r="BL18" s="400"/>
      <c r="BM18" s="400"/>
      <c r="BN18" s="400"/>
      <c r="BO18" s="400"/>
      <c r="BP18" s="400"/>
      <c r="BQ18" s="400"/>
      <c r="BR18" s="400"/>
      <c r="BS18" s="400"/>
      <c r="BT18" s="400"/>
      <c r="BU18" s="400"/>
      <c r="BV18" s="400"/>
    </row>
    <row r="19" spans="1:74" s="295" customFormat="1" ht="11.1" customHeight="1" x14ac:dyDescent="0.2">
      <c r="A19" s="441" t="s">
        <v>176</v>
      </c>
      <c r="B19" s="435" t="s">
        <v>835</v>
      </c>
      <c r="C19" s="107">
        <v>94.274668066000004</v>
      </c>
      <c r="D19" s="107">
        <v>95.543995437999996</v>
      </c>
      <c r="E19" s="107">
        <v>91.453648224000005</v>
      </c>
      <c r="F19" s="107">
        <v>83.982479319000007</v>
      </c>
      <c r="G19" s="107">
        <v>86.685232455999994</v>
      </c>
      <c r="H19" s="107">
        <v>90.364768484999999</v>
      </c>
      <c r="I19" s="107">
        <v>92.436416762999997</v>
      </c>
      <c r="J19" s="107">
        <v>92.017602566999997</v>
      </c>
      <c r="K19" s="107">
        <v>93.506984501000005</v>
      </c>
      <c r="L19" s="107">
        <v>92.530092292999996</v>
      </c>
      <c r="M19" s="107">
        <v>93.377667661000004</v>
      </c>
      <c r="N19" s="107">
        <v>94.254360175000002</v>
      </c>
      <c r="O19" s="107">
        <v>92.998752428000003</v>
      </c>
      <c r="P19" s="107">
        <v>94.416867672999999</v>
      </c>
      <c r="Q19" s="107">
        <v>95.851776518999998</v>
      </c>
      <c r="R19" s="107">
        <v>95.909472781999995</v>
      </c>
      <c r="S19" s="107">
        <v>96.227905624000002</v>
      </c>
      <c r="T19" s="107">
        <v>99.024975105999999</v>
      </c>
      <c r="U19" s="107">
        <v>98.688742438999995</v>
      </c>
      <c r="V19" s="107">
        <v>98.419782107000003</v>
      </c>
      <c r="W19" s="107">
        <v>99.404455190999997</v>
      </c>
      <c r="X19" s="107">
        <v>98.574334338</v>
      </c>
      <c r="Y19" s="107">
        <v>99.718075071000001</v>
      </c>
      <c r="Z19" s="107">
        <v>101.15501063000001</v>
      </c>
      <c r="AA19" s="107">
        <v>97.529136434999998</v>
      </c>
      <c r="AB19" s="107">
        <v>100.74666789</v>
      </c>
      <c r="AC19" s="107">
        <v>99.543216561999998</v>
      </c>
      <c r="AD19" s="107">
        <v>98.232202387000001</v>
      </c>
      <c r="AE19" s="107">
        <v>99.479398695</v>
      </c>
      <c r="AF19" s="107">
        <v>101.26845486000001</v>
      </c>
      <c r="AG19" s="107">
        <v>100.48262413</v>
      </c>
      <c r="AH19" s="107">
        <v>101.07833093000001</v>
      </c>
      <c r="AI19" s="107">
        <v>101.33276214999999</v>
      </c>
      <c r="AJ19" s="107">
        <v>99.038607553999995</v>
      </c>
      <c r="AK19" s="107">
        <v>100.63067774</v>
      </c>
      <c r="AL19" s="107">
        <v>101.24109910999999</v>
      </c>
      <c r="AM19" s="107">
        <v>99.097923588</v>
      </c>
      <c r="AN19" s="107">
        <v>102.81077886</v>
      </c>
      <c r="AO19" s="107">
        <v>102.0675959</v>
      </c>
      <c r="AP19" s="107">
        <v>100.43542562</v>
      </c>
      <c r="AQ19" s="107">
        <v>102.24138066</v>
      </c>
      <c r="AR19" s="107">
        <v>103.68632199</v>
      </c>
      <c r="AS19" s="107">
        <v>102.18048512999999</v>
      </c>
      <c r="AT19" s="107">
        <v>102.69726672</v>
      </c>
      <c r="AU19" s="107">
        <v>102.82268463</v>
      </c>
      <c r="AV19" s="107">
        <v>101.67315481</v>
      </c>
      <c r="AW19" s="107">
        <v>102.69057798999999</v>
      </c>
      <c r="AX19" s="107">
        <v>103.41912134</v>
      </c>
      <c r="AY19" s="107">
        <v>101.04719732</v>
      </c>
      <c r="AZ19" s="107">
        <v>103.31424739000001</v>
      </c>
      <c r="BA19" s="107">
        <v>102.19356077</v>
      </c>
      <c r="BB19" s="107">
        <v>102.31012303999999</v>
      </c>
      <c r="BC19" s="107">
        <v>103.39627661</v>
      </c>
      <c r="BD19" s="714">
        <v>103.3312279</v>
      </c>
      <c r="BE19" s="714">
        <v>103.24863216999999</v>
      </c>
      <c r="BF19" s="714">
        <v>103.09648188</v>
      </c>
      <c r="BG19" s="434">
        <v>103.94094785999999</v>
      </c>
      <c r="BH19" s="434">
        <v>102.47861976999999</v>
      </c>
      <c r="BI19" s="434">
        <v>103.59895615000001</v>
      </c>
      <c r="BJ19" s="434">
        <v>105.08177286</v>
      </c>
      <c r="BK19" s="434">
        <v>102.64710681</v>
      </c>
      <c r="BL19" s="434">
        <v>105.61676704</v>
      </c>
      <c r="BM19" s="434">
        <v>104.21465962000001</v>
      </c>
      <c r="BN19" s="434">
        <v>103.4412081</v>
      </c>
      <c r="BO19" s="434">
        <v>103.92330282</v>
      </c>
      <c r="BP19" s="434">
        <v>105.43574527</v>
      </c>
      <c r="BQ19" s="434">
        <v>104.78134869</v>
      </c>
      <c r="BR19" s="434">
        <v>104.63311653</v>
      </c>
      <c r="BS19" s="434">
        <v>105.31907510000001</v>
      </c>
      <c r="BT19" s="434">
        <v>103.90477183</v>
      </c>
      <c r="BU19" s="434">
        <v>104.88718439</v>
      </c>
      <c r="BV19" s="434">
        <v>106.45875829000001</v>
      </c>
    </row>
    <row r="20" spans="1:74" s="295" customFormat="1" ht="11.1" customHeight="1" x14ac:dyDescent="0.2">
      <c r="A20" s="441" t="s">
        <v>169</v>
      </c>
      <c r="B20" s="438" t="s">
        <v>960</v>
      </c>
      <c r="C20" s="107">
        <v>45.909598938999999</v>
      </c>
      <c r="D20" s="107">
        <v>47.000747529999998</v>
      </c>
      <c r="E20" s="107">
        <v>43.161359218000001</v>
      </c>
      <c r="F20" s="107">
        <v>35.058601080000003</v>
      </c>
      <c r="G20" s="107">
        <v>37.163808773</v>
      </c>
      <c r="H20" s="107">
        <v>40.394881671</v>
      </c>
      <c r="I20" s="107">
        <v>42.252574993000003</v>
      </c>
      <c r="J20" s="107">
        <v>41.856120177999998</v>
      </c>
      <c r="K20" s="107">
        <v>42.715669304000002</v>
      </c>
      <c r="L20" s="107">
        <v>42.708613335000003</v>
      </c>
      <c r="M20" s="107">
        <v>42.817084694999998</v>
      </c>
      <c r="N20" s="107">
        <v>43.151511851000002</v>
      </c>
      <c r="O20" s="107">
        <v>41.774594432999997</v>
      </c>
      <c r="P20" s="107">
        <v>41.886358231999999</v>
      </c>
      <c r="Q20" s="107">
        <v>43.506050063000004</v>
      </c>
      <c r="R20" s="107">
        <v>43.210662476000003</v>
      </c>
      <c r="S20" s="107">
        <v>43.102902163000003</v>
      </c>
      <c r="T20" s="107">
        <v>45.404618990000003</v>
      </c>
      <c r="U20" s="107">
        <v>45.461279972</v>
      </c>
      <c r="V20" s="107">
        <v>45.527453962999999</v>
      </c>
      <c r="W20" s="107">
        <v>45.88916665</v>
      </c>
      <c r="X20" s="107">
        <v>46.162735744999999</v>
      </c>
      <c r="Y20" s="107">
        <v>46.573290675999999</v>
      </c>
      <c r="Z20" s="107">
        <v>47.443769846000002</v>
      </c>
      <c r="AA20" s="107">
        <v>44.342738113999999</v>
      </c>
      <c r="AB20" s="107">
        <v>46.489434869999997</v>
      </c>
      <c r="AC20" s="107">
        <v>46.045755311000001</v>
      </c>
      <c r="AD20" s="107">
        <v>44.396742271000001</v>
      </c>
      <c r="AE20" s="107">
        <v>44.808108631000003</v>
      </c>
      <c r="AF20" s="107">
        <v>45.988882781000001</v>
      </c>
      <c r="AG20" s="107">
        <v>45.576242968999999</v>
      </c>
      <c r="AH20" s="107">
        <v>46.435684377000001</v>
      </c>
      <c r="AI20" s="107">
        <v>46.018944648000002</v>
      </c>
      <c r="AJ20" s="107">
        <v>44.863295131999998</v>
      </c>
      <c r="AK20" s="107">
        <v>45.885491684000002</v>
      </c>
      <c r="AL20" s="107">
        <v>45.870527502999998</v>
      </c>
      <c r="AM20" s="107">
        <v>43.930957999999997</v>
      </c>
      <c r="AN20" s="107">
        <v>46.124599000000003</v>
      </c>
      <c r="AO20" s="107">
        <v>45.810068000000001</v>
      </c>
      <c r="AP20" s="107">
        <v>44.476089999999999</v>
      </c>
      <c r="AQ20" s="107">
        <v>45.617718000000004</v>
      </c>
      <c r="AR20" s="107">
        <v>46.472960999999998</v>
      </c>
      <c r="AS20" s="107">
        <v>45.680664</v>
      </c>
      <c r="AT20" s="107">
        <v>46.306347000000002</v>
      </c>
      <c r="AU20" s="107">
        <v>45.712657999999998</v>
      </c>
      <c r="AV20" s="107">
        <v>46.057518999999999</v>
      </c>
      <c r="AW20" s="107">
        <v>46.178355000000003</v>
      </c>
      <c r="AX20" s="107">
        <v>45.773358000000002</v>
      </c>
      <c r="AY20" s="107">
        <v>44.374403999999998</v>
      </c>
      <c r="AZ20" s="107">
        <v>45.233058999999997</v>
      </c>
      <c r="BA20" s="107">
        <v>44.823047000000003</v>
      </c>
      <c r="BB20" s="107">
        <v>45.158447000000002</v>
      </c>
      <c r="BC20" s="107">
        <v>45.863815000000002</v>
      </c>
      <c r="BD20" s="714">
        <v>45.353913697000003</v>
      </c>
      <c r="BE20" s="714">
        <v>45.865310495999999</v>
      </c>
      <c r="BF20" s="714">
        <v>45.971482004000002</v>
      </c>
      <c r="BG20" s="434">
        <v>46.076816563000001</v>
      </c>
      <c r="BH20" s="434">
        <v>46.142241235</v>
      </c>
      <c r="BI20" s="434">
        <v>46.159654756000002</v>
      </c>
      <c r="BJ20" s="434">
        <v>46.592791937999998</v>
      </c>
      <c r="BK20" s="434">
        <v>44.853997806000002</v>
      </c>
      <c r="BL20" s="434">
        <v>46.367538418000002</v>
      </c>
      <c r="BM20" s="434">
        <v>45.671054292999997</v>
      </c>
      <c r="BN20" s="434">
        <v>45.098461016999998</v>
      </c>
      <c r="BO20" s="434">
        <v>45.127712465999998</v>
      </c>
      <c r="BP20" s="434">
        <v>45.946652210000003</v>
      </c>
      <c r="BQ20" s="434">
        <v>46.052267635</v>
      </c>
      <c r="BR20" s="434">
        <v>46.287549380000002</v>
      </c>
      <c r="BS20" s="434">
        <v>46.193088736999997</v>
      </c>
      <c r="BT20" s="434">
        <v>46.270393818000002</v>
      </c>
      <c r="BU20" s="434">
        <v>46.164909012999999</v>
      </c>
      <c r="BV20" s="434">
        <v>46.662558228999998</v>
      </c>
    </row>
    <row r="21" spans="1:74" ht="11.1" customHeight="1" x14ac:dyDescent="0.2">
      <c r="A21" s="367" t="s">
        <v>165</v>
      </c>
      <c r="B21" s="439" t="s">
        <v>965</v>
      </c>
      <c r="C21" s="328">
        <v>2.3369</v>
      </c>
      <c r="D21" s="328">
        <v>2.4196</v>
      </c>
      <c r="E21" s="328">
        <v>2.2887</v>
      </c>
      <c r="F21" s="328">
        <v>1.8127</v>
      </c>
      <c r="G21" s="328">
        <v>1.9802</v>
      </c>
      <c r="H21" s="328">
        <v>2.2195</v>
      </c>
      <c r="I21" s="328">
        <v>2.2402000000000002</v>
      </c>
      <c r="J21" s="328">
        <v>2.2174</v>
      </c>
      <c r="K21" s="328">
        <v>2.2553999999999998</v>
      </c>
      <c r="L21" s="328">
        <v>2.1499000000000001</v>
      </c>
      <c r="M21" s="328">
        <v>2.3584999999999998</v>
      </c>
      <c r="N21" s="328">
        <v>2.1398000000000001</v>
      </c>
      <c r="O21" s="328">
        <v>2.2465000000000002</v>
      </c>
      <c r="P21" s="328">
        <v>2.1960000000000002</v>
      </c>
      <c r="Q21" s="328">
        <v>2.2816999999999998</v>
      </c>
      <c r="R21" s="328">
        <v>2.0442999999999998</v>
      </c>
      <c r="S21" s="328">
        <v>2.0727000000000002</v>
      </c>
      <c r="T21" s="328">
        <v>2.3195999999999999</v>
      </c>
      <c r="U21" s="328">
        <v>2.4729000000000001</v>
      </c>
      <c r="V21" s="328">
        <v>2.3485999999999998</v>
      </c>
      <c r="W21" s="328">
        <v>2.2932000000000001</v>
      </c>
      <c r="X21" s="328">
        <v>2.3757999999999999</v>
      </c>
      <c r="Y21" s="328">
        <v>2.4100999999999999</v>
      </c>
      <c r="Z21" s="328">
        <v>2.323</v>
      </c>
      <c r="AA21" s="328">
        <v>2.3847</v>
      </c>
      <c r="AB21" s="328">
        <v>2.4704000000000002</v>
      </c>
      <c r="AC21" s="328">
        <v>2.2448000000000001</v>
      </c>
      <c r="AD21" s="328">
        <v>2.2789000000000001</v>
      </c>
      <c r="AE21" s="328">
        <v>2.2835999999999999</v>
      </c>
      <c r="AF21" s="328">
        <v>2.5203000000000002</v>
      </c>
      <c r="AG21" s="328">
        <v>2.4914000000000001</v>
      </c>
      <c r="AH21" s="328">
        <v>2.4298000000000002</v>
      </c>
      <c r="AI21" s="328">
        <v>2.4163999999999999</v>
      </c>
      <c r="AJ21" s="328">
        <v>2.3666</v>
      </c>
      <c r="AK21" s="328">
        <v>2.5019999999999998</v>
      </c>
      <c r="AL21" s="328">
        <v>2.5438999999999998</v>
      </c>
      <c r="AM21" s="328">
        <v>2.3081</v>
      </c>
      <c r="AN21" s="328">
        <v>2.3757000000000001</v>
      </c>
      <c r="AO21" s="328">
        <v>2.3271999999999999</v>
      </c>
      <c r="AP21" s="328">
        <v>2.2987000000000002</v>
      </c>
      <c r="AQ21" s="328">
        <v>2.4902000000000002</v>
      </c>
      <c r="AR21" s="328">
        <v>2.6373000000000002</v>
      </c>
      <c r="AS21" s="328">
        <v>2.7347000000000001</v>
      </c>
      <c r="AT21" s="328">
        <v>2.6671999999999998</v>
      </c>
      <c r="AU21" s="328">
        <v>2.4893000000000001</v>
      </c>
      <c r="AV21" s="328">
        <v>2.4986999999999999</v>
      </c>
      <c r="AW21" s="328">
        <v>2.2820999999999998</v>
      </c>
      <c r="AX21" s="328">
        <v>2.3214000000000001</v>
      </c>
      <c r="AY21" s="328">
        <v>2.4114</v>
      </c>
      <c r="AZ21" s="328">
        <v>2.4102999999999999</v>
      </c>
      <c r="BA21" s="328">
        <v>2.2984</v>
      </c>
      <c r="BB21" s="328">
        <v>2.1152000000000002</v>
      </c>
      <c r="BC21" s="328">
        <v>2.3363</v>
      </c>
      <c r="BD21" s="700">
        <v>2.4701462259999998</v>
      </c>
      <c r="BE21" s="700">
        <v>2.49141966</v>
      </c>
      <c r="BF21" s="700">
        <v>2.5500127300000002</v>
      </c>
      <c r="BG21" s="400">
        <v>2.5004439949999999</v>
      </c>
      <c r="BH21" s="400">
        <v>2.47368846</v>
      </c>
      <c r="BI21" s="400">
        <v>2.4960806039999999</v>
      </c>
      <c r="BJ21" s="400">
        <v>2.501565179</v>
      </c>
      <c r="BK21" s="400">
        <v>2.4824647450000001</v>
      </c>
      <c r="BL21" s="400">
        <v>2.5300781670000001</v>
      </c>
      <c r="BM21" s="400">
        <v>2.4198301029999998</v>
      </c>
      <c r="BN21" s="400">
        <v>2.3603713530000001</v>
      </c>
      <c r="BO21" s="400">
        <v>2.421621193</v>
      </c>
      <c r="BP21" s="400">
        <v>2.4831492270000002</v>
      </c>
      <c r="BQ21" s="400">
        <v>2.504448628</v>
      </c>
      <c r="BR21" s="400">
        <v>2.5631132220000001</v>
      </c>
      <c r="BS21" s="400">
        <v>2.5134839790000001</v>
      </c>
      <c r="BT21" s="400">
        <v>2.4866957850000002</v>
      </c>
      <c r="BU21" s="400">
        <v>2.5091152619999999</v>
      </c>
      <c r="BV21" s="400">
        <v>2.5146065320000002</v>
      </c>
    </row>
    <row r="22" spans="1:74" ht="11.1" customHeight="1" x14ac:dyDescent="0.2">
      <c r="A22" s="367" t="s">
        <v>166</v>
      </c>
      <c r="B22" s="439" t="s">
        <v>966</v>
      </c>
      <c r="C22" s="328">
        <v>13.3797</v>
      </c>
      <c r="D22" s="328">
        <v>13.9034</v>
      </c>
      <c r="E22" s="328">
        <v>12.715</v>
      </c>
      <c r="F22" s="328">
        <v>10.3424</v>
      </c>
      <c r="G22" s="328">
        <v>10.688800000000001</v>
      </c>
      <c r="H22" s="328">
        <v>11.991</v>
      </c>
      <c r="I22" s="328">
        <v>12.982200000000001</v>
      </c>
      <c r="J22" s="328">
        <v>12.4336</v>
      </c>
      <c r="K22" s="328">
        <v>13.1815</v>
      </c>
      <c r="L22" s="328">
        <v>12.936199999999999</v>
      </c>
      <c r="M22" s="328">
        <v>12.320499999999999</v>
      </c>
      <c r="N22" s="328">
        <v>12.232900000000001</v>
      </c>
      <c r="O22" s="328">
        <v>11.249000000000001</v>
      </c>
      <c r="P22" s="328">
        <v>12.0375</v>
      </c>
      <c r="Q22" s="328">
        <v>12.445</v>
      </c>
      <c r="R22" s="328">
        <v>12.324199999999999</v>
      </c>
      <c r="S22" s="328">
        <v>12.1244</v>
      </c>
      <c r="T22" s="328">
        <v>13.387499999999999</v>
      </c>
      <c r="U22" s="328">
        <v>13.7357</v>
      </c>
      <c r="V22" s="328">
        <v>13.6373</v>
      </c>
      <c r="W22" s="328">
        <v>14.1881</v>
      </c>
      <c r="X22" s="328">
        <v>14.161300000000001</v>
      </c>
      <c r="Y22" s="328">
        <v>13.837899999999999</v>
      </c>
      <c r="Z22" s="328">
        <v>13.7554</v>
      </c>
      <c r="AA22" s="328">
        <v>12.4406</v>
      </c>
      <c r="AB22" s="328">
        <v>13.7873</v>
      </c>
      <c r="AC22" s="328">
        <v>13.538</v>
      </c>
      <c r="AD22" s="328">
        <v>13.2644</v>
      </c>
      <c r="AE22" s="328">
        <v>13.435600000000001</v>
      </c>
      <c r="AF22" s="328">
        <v>13.8482</v>
      </c>
      <c r="AG22" s="328">
        <v>13.827400000000001</v>
      </c>
      <c r="AH22" s="328">
        <v>14.1122</v>
      </c>
      <c r="AI22" s="328">
        <v>14.225300000000001</v>
      </c>
      <c r="AJ22" s="328">
        <v>13.260199999999999</v>
      </c>
      <c r="AK22" s="328">
        <v>13.445</v>
      </c>
      <c r="AL22" s="328">
        <v>13.459</v>
      </c>
      <c r="AM22" s="328">
        <v>12.3847</v>
      </c>
      <c r="AN22" s="328">
        <v>13.610799999999999</v>
      </c>
      <c r="AO22" s="328">
        <v>13.3988</v>
      </c>
      <c r="AP22" s="328">
        <v>13.0906</v>
      </c>
      <c r="AQ22" s="328">
        <v>13.719900000000001</v>
      </c>
      <c r="AR22" s="328">
        <v>13.907500000000001</v>
      </c>
      <c r="AS22" s="328">
        <v>13.663500000000001</v>
      </c>
      <c r="AT22" s="328">
        <v>13.5715</v>
      </c>
      <c r="AU22" s="328">
        <v>13.843</v>
      </c>
      <c r="AV22" s="328">
        <v>13.7415</v>
      </c>
      <c r="AW22" s="328">
        <v>13.408099999999999</v>
      </c>
      <c r="AX22" s="328">
        <v>13.033899999999999</v>
      </c>
      <c r="AY22" s="328">
        <v>12.5969</v>
      </c>
      <c r="AZ22" s="328">
        <v>12.9826</v>
      </c>
      <c r="BA22" s="328">
        <v>12.971299999999999</v>
      </c>
      <c r="BB22" s="328">
        <v>13.6494</v>
      </c>
      <c r="BC22" s="328">
        <v>13.523</v>
      </c>
      <c r="BD22" s="700">
        <v>13.598638583</v>
      </c>
      <c r="BE22" s="700">
        <v>13.717574701</v>
      </c>
      <c r="BF22" s="700">
        <v>13.582428373000001</v>
      </c>
      <c r="BG22" s="400">
        <v>13.964517134999999</v>
      </c>
      <c r="BH22" s="400">
        <v>13.826097033</v>
      </c>
      <c r="BI22" s="400">
        <v>13.392542426</v>
      </c>
      <c r="BJ22" s="400">
        <v>13.320197604000001</v>
      </c>
      <c r="BK22" s="400">
        <v>12.660228519</v>
      </c>
      <c r="BL22" s="400">
        <v>13.560079439000001</v>
      </c>
      <c r="BM22" s="400">
        <v>13.260988769000001</v>
      </c>
      <c r="BN22" s="400">
        <v>13.340549542</v>
      </c>
      <c r="BO22" s="400">
        <v>13.019962122000001</v>
      </c>
      <c r="BP22" s="400">
        <v>13.559325320999999</v>
      </c>
      <c r="BQ22" s="400">
        <v>13.678530427</v>
      </c>
      <c r="BR22" s="400">
        <v>13.543078451</v>
      </c>
      <c r="BS22" s="400">
        <v>13.926031344</v>
      </c>
      <c r="BT22" s="400">
        <v>13.787298194</v>
      </c>
      <c r="BU22" s="400">
        <v>13.352763060999999</v>
      </c>
      <c r="BV22" s="400">
        <v>13.280254623999999</v>
      </c>
    </row>
    <row r="23" spans="1:74" ht="11.1" customHeight="1" x14ac:dyDescent="0.2">
      <c r="A23" s="367" t="s">
        <v>167</v>
      </c>
      <c r="B23" s="439" t="s">
        <v>967</v>
      </c>
      <c r="C23" s="328">
        <v>3.7970000000000002</v>
      </c>
      <c r="D23" s="328">
        <v>4.0366999999999997</v>
      </c>
      <c r="E23" s="328">
        <v>3.5131999999999999</v>
      </c>
      <c r="F23" s="328">
        <v>3.1303000000000001</v>
      </c>
      <c r="G23" s="328">
        <v>2.7783000000000002</v>
      </c>
      <c r="H23" s="328">
        <v>2.9123999999999999</v>
      </c>
      <c r="I23" s="328">
        <v>3.0318000000000001</v>
      </c>
      <c r="J23" s="328">
        <v>3.0874999999999999</v>
      </c>
      <c r="K23" s="328">
        <v>3.1116999999999999</v>
      </c>
      <c r="L23" s="328">
        <v>3.2042999999999999</v>
      </c>
      <c r="M23" s="328">
        <v>3.4885999999999999</v>
      </c>
      <c r="N23" s="328">
        <v>3.9451999999999998</v>
      </c>
      <c r="O23" s="328">
        <v>3.7907000000000002</v>
      </c>
      <c r="P23" s="328">
        <v>3.8475999999999999</v>
      </c>
      <c r="Q23" s="328">
        <v>3.5935000000000001</v>
      </c>
      <c r="R23" s="328">
        <v>3.2248000000000001</v>
      </c>
      <c r="S23" s="328">
        <v>2.8961999999999999</v>
      </c>
      <c r="T23" s="328">
        <v>3.0310000000000001</v>
      </c>
      <c r="U23" s="328">
        <v>3.0920000000000001</v>
      </c>
      <c r="V23" s="328">
        <v>3.0794999999999999</v>
      </c>
      <c r="W23" s="328">
        <v>3.2869000000000002</v>
      </c>
      <c r="X23" s="328">
        <v>3.3130999999999999</v>
      </c>
      <c r="Y23" s="328">
        <v>3.4882</v>
      </c>
      <c r="Z23" s="328">
        <v>4.1075999999999997</v>
      </c>
      <c r="AA23" s="328">
        <v>3.7707000000000002</v>
      </c>
      <c r="AB23" s="328">
        <v>3.8088000000000002</v>
      </c>
      <c r="AC23" s="328">
        <v>3.4794</v>
      </c>
      <c r="AD23" s="328">
        <v>2.968</v>
      </c>
      <c r="AE23" s="328">
        <v>2.9163999999999999</v>
      </c>
      <c r="AF23" s="328">
        <v>3.0813000000000001</v>
      </c>
      <c r="AG23" s="328">
        <v>3.0607000000000002</v>
      </c>
      <c r="AH23" s="328">
        <v>3.2772999999999999</v>
      </c>
      <c r="AI23" s="328">
        <v>3.1153</v>
      </c>
      <c r="AJ23" s="328">
        <v>3.1901999999999999</v>
      </c>
      <c r="AK23" s="328">
        <v>3.4146000000000001</v>
      </c>
      <c r="AL23" s="328">
        <v>3.9636</v>
      </c>
      <c r="AM23" s="328">
        <v>3.7145999999999999</v>
      </c>
      <c r="AN23" s="328">
        <v>3.8713000000000002</v>
      </c>
      <c r="AO23" s="328">
        <v>3.4687999999999999</v>
      </c>
      <c r="AP23" s="328">
        <v>3.1482000000000001</v>
      </c>
      <c r="AQ23" s="328">
        <v>2.9561999999999999</v>
      </c>
      <c r="AR23" s="328">
        <v>3.0442999999999998</v>
      </c>
      <c r="AS23" s="328">
        <v>3.0259999999999998</v>
      </c>
      <c r="AT23" s="328">
        <v>3.0840999999999998</v>
      </c>
      <c r="AU23" s="328">
        <v>3.0550999999999999</v>
      </c>
      <c r="AV23" s="328">
        <v>3.0407999999999999</v>
      </c>
      <c r="AW23" s="328">
        <v>3.3933</v>
      </c>
      <c r="AX23" s="328">
        <v>3.7035999999999998</v>
      </c>
      <c r="AY23" s="328">
        <v>3.4455</v>
      </c>
      <c r="AZ23" s="328">
        <v>3.5190000000000001</v>
      </c>
      <c r="BA23" s="328">
        <v>3.355</v>
      </c>
      <c r="BB23" s="328">
        <v>3.0996000000000001</v>
      </c>
      <c r="BC23" s="328">
        <v>2.8820000000000001</v>
      </c>
      <c r="BD23" s="700">
        <v>2.8927058720000001</v>
      </c>
      <c r="BE23" s="700">
        <v>3.0188860700000002</v>
      </c>
      <c r="BF23" s="700">
        <v>3.1151637320000001</v>
      </c>
      <c r="BG23" s="400">
        <v>3.0401490259999999</v>
      </c>
      <c r="BH23" s="400">
        <v>3.0690184010000001</v>
      </c>
      <c r="BI23" s="400">
        <v>3.3017646649999999</v>
      </c>
      <c r="BJ23" s="400">
        <v>3.7709983149999999</v>
      </c>
      <c r="BK23" s="400">
        <v>3.425912157</v>
      </c>
      <c r="BL23" s="400">
        <v>3.661052304</v>
      </c>
      <c r="BM23" s="400">
        <v>3.3677812130000002</v>
      </c>
      <c r="BN23" s="400">
        <v>3.0449952499999999</v>
      </c>
      <c r="BO23" s="400">
        <v>2.7944572760000002</v>
      </c>
      <c r="BP23" s="400">
        <v>2.822614014</v>
      </c>
      <c r="BQ23" s="400">
        <v>2.9465785609999999</v>
      </c>
      <c r="BR23" s="400">
        <v>3.0411656429999998</v>
      </c>
      <c r="BS23" s="400">
        <v>2.9674681519999999</v>
      </c>
      <c r="BT23" s="400">
        <v>2.995830598</v>
      </c>
      <c r="BU23" s="400">
        <v>3.2244899720000002</v>
      </c>
      <c r="BV23" s="400">
        <v>3.6854841519999999</v>
      </c>
    </row>
    <row r="24" spans="1:74" ht="11.1" customHeight="1" x14ac:dyDescent="0.2">
      <c r="A24" s="367" t="s">
        <v>163</v>
      </c>
      <c r="B24" s="439" t="s">
        <v>198</v>
      </c>
      <c r="C24" s="328">
        <v>19.933385999999999</v>
      </c>
      <c r="D24" s="328">
        <v>20.132245999999999</v>
      </c>
      <c r="E24" s="328">
        <v>18.462838000000001</v>
      </c>
      <c r="F24" s="328">
        <v>14.548503</v>
      </c>
      <c r="G24" s="328">
        <v>16.078182999999999</v>
      </c>
      <c r="H24" s="328">
        <v>17.578056</v>
      </c>
      <c r="I24" s="328">
        <v>18.381069</v>
      </c>
      <c r="J24" s="328">
        <v>18.557874000000002</v>
      </c>
      <c r="K24" s="328">
        <v>18.414828</v>
      </c>
      <c r="L24" s="328">
        <v>18.613648000000001</v>
      </c>
      <c r="M24" s="328">
        <v>18.742515999999998</v>
      </c>
      <c r="N24" s="328">
        <v>18.801689</v>
      </c>
      <c r="O24" s="328">
        <v>18.814347999999999</v>
      </c>
      <c r="P24" s="328">
        <v>17.699107999999999</v>
      </c>
      <c r="Q24" s="328">
        <v>19.132116</v>
      </c>
      <c r="R24" s="328">
        <v>19.743698999999999</v>
      </c>
      <c r="S24" s="328">
        <v>20.049742999999999</v>
      </c>
      <c r="T24" s="328">
        <v>20.585872999999999</v>
      </c>
      <c r="U24" s="328">
        <v>20.171831000000001</v>
      </c>
      <c r="V24" s="328">
        <v>20.572572999999998</v>
      </c>
      <c r="W24" s="328">
        <v>20.138569</v>
      </c>
      <c r="X24" s="328">
        <v>20.37715</v>
      </c>
      <c r="Y24" s="328">
        <v>20.572648000000001</v>
      </c>
      <c r="Z24" s="328">
        <v>20.656690000000001</v>
      </c>
      <c r="AA24" s="328">
        <v>19.613111</v>
      </c>
      <c r="AB24" s="328">
        <v>20.190412999999999</v>
      </c>
      <c r="AC24" s="328">
        <v>20.483485999999999</v>
      </c>
      <c r="AD24" s="328">
        <v>19.727340999999999</v>
      </c>
      <c r="AE24" s="328">
        <v>19.839566999999999</v>
      </c>
      <c r="AF24" s="328">
        <v>20.433236999999998</v>
      </c>
      <c r="AG24" s="328">
        <v>19.925560999999998</v>
      </c>
      <c r="AH24" s="328">
        <v>20.265028999999998</v>
      </c>
      <c r="AI24" s="328">
        <v>20.129058000000001</v>
      </c>
      <c r="AJ24" s="328">
        <v>20.006618</v>
      </c>
      <c r="AK24" s="328">
        <v>20.214213999999998</v>
      </c>
      <c r="AL24" s="328">
        <v>19.327209</v>
      </c>
      <c r="AM24" s="328">
        <v>19.353483000000001</v>
      </c>
      <c r="AN24" s="328">
        <v>19.941524000000001</v>
      </c>
      <c r="AO24" s="328">
        <v>20.207293</v>
      </c>
      <c r="AP24" s="328">
        <v>19.971914999999999</v>
      </c>
      <c r="AQ24" s="328">
        <v>20.323443000000001</v>
      </c>
      <c r="AR24" s="328">
        <v>20.755185999999998</v>
      </c>
      <c r="AS24" s="328">
        <v>20.042788999999999</v>
      </c>
      <c r="AT24" s="328">
        <v>20.767872000000001</v>
      </c>
      <c r="AU24" s="328">
        <v>20.154582999999999</v>
      </c>
      <c r="AV24" s="328">
        <v>20.631443999999998</v>
      </c>
      <c r="AW24" s="328">
        <v>20.738980000000002</v>
      </c>
      <c r="AX24" s="328">
        <v>20.396183000000001</v>
      </c>
      <c r="AY24" s="328">
        <v>19.586971999999999</v>
      </c>
      <c r="AZ24" s="328">
        <v>19.948526999999999</v>
      </c>
      <c r="BA24" s="328">
        <v>19.877115</v>
      </c>
      <c r="BB24" s="328">
        <v>20.008414999999999</v>
      </c>
      <c r="BC24" s="328">
        <v>20.800183000000001</v>
      </c>
      <c r="BD24" s="700">
        <v>20.249020999999999</v>
      </c>
      <c r="BE24" s="700">
        <v>20.510883565</v>
      </c>
      <c r="BF24" s="700">
        <v>20.551218005999999</v>
      </c>
      <c r="BG24" s="400">
        <v>20.4788</v>
      </c>
      <c r="BH24" s="400">
        <v>20.69209</v>
      </c>
      <c r="BI24" s="400">
        <v>20.700220000000002</v>
      </c>
      <c r="BJ24" s="400">
        <v>20.566140000000001</v>
      </c>
      <c r="BK24" s="400">
        <v>20.100169999999999</v>
      </c>
      <c r="BL24" s="400">
        <v>20.22644</v>
      </c>
      <c r="BM24" s="400">
        <v>20.423069999999999</v>
      </c>
      <c r="BN24" s="400">
        <v>20.266269999999999</v>
      </c>
      <c r="BO24" s="400">
        <v>20.781169999999999</v>
      </c>
      <c r="BP24" s="400">
        <v>20.933029999999999</v>
      </c>
      <c r="BQ24" s="400">
        <v>20.791039999999999</v>
      </c>
      <c r="BR24" s="400">
        <v>20.96208</v>
      </c>
      <c r="BS24" s="400">
        <v>20.687999999999999</v>
      </c>
      <c r="BT24" s="400">
        <v>20.914200000000001</v>
      </c>
      <c r="BU24" s="400">
        <v>20.802949999999999</v>
      </c>
      <c r="BV24" s="400">
        <v>20.742049999999999</v>
      </c>
    </row>
    <row r="25" spans="1:74" ht="11.1" customHeight="1" x14ac:dyDescent="0.2">
      <c r="A25" s="367" t="s">
        <v>164</v>
      </c>
      <c r="B25" s="439" t="s">
        <v>968</v>
      </c>
      <c r="C25" s="328">
        <v>0.10321293924</v>
      </c>
      <c r="D25" s="328">
        <v>0.10100153017999999</v>
      </c>
      <c r="E25" s="328">
        <v>0.10702121763</v>
      </c>
      <c r="F25" s="328">
        <v>0.10779808047</v>
      </c>
      <c r="G25" s="328">
        <v>0.11182577282</v>
      </c>
      <c r="H25" s="328">
        <v>0.11362567101</v>
      </c>
      <c r="I25" s="328">
        <v>0.12280599275</v>
      </c>
      <c r="J25" s="328">
        <v>0.12284617753</v>
      </c>
      <c r="K25" s="328">
        <v>0.12334130417</v>
      </c>
      <c r="L25" s="328">
        <v>0.11596533538000001</v>
      </c>
      <c r="M25" s="328">
        <v>0.11476869467</v>
      </c>
      <c r="N25" s="328">
        <v>0.11642285111</v>
      </c>
      <c r="O25" s="328">
        <v>0.10764643252</v>
      </c>
      <c r="P25" s="328">
        <v>0.10535023222000001</v>
      </c>
      <c r="Q25" s="328">
        <v>0.11163406254</v>
      </c>
      <c r="R25" s="328">
        <v>0.11246347646</v>
      </c>
      <c r="S25" s="328">
        <v>0.11665916326</v>
      </c>
      <c r="T25" s="328">
        <v>0.11854599003000001</v>
      </c>
      <c r="U25" s="328">
        <v>0.1281489717</v>
      </c>
      <c r="V25" s="328">
        <v>0.12818096299000001</v>
      </c>
      <c r="W25" s="328">
        <v>0.12869765038</v>
      </c>
      <c r="X25" s="328">
        <v>0.12098574501000001</v>
      </c>
      <c r="Y25" s="328">
        <v>0.11974267578</v>
      </c>
      <c r="Z25" s="328">
        <v>0.12147984589999999</v>
      </c>
      <c r="AA25" s="328">
        <v>0.10962711360000001</v>
      </c>
      <c r="AB25" s="328">
        <v>0.10722187012000001</v>
      </c>
      <c r="AC25" s="328">
        <v>0.11366931057</v>
      </c>
      <c r="AD25" s="328">
        <v>0.11450127112</v>
      </c>
      <c r="AE25" s="328">
        <v>0.11884163111</v>
      </c>
      <c r="AF25" s="328">
        <v>0.12074578119</v>
      </c>
      <c r="AG25" s="328">
        <v>0.1305819691</v>
      </c>
      <c r="AH25" s="328">
        <v>0.13065537666999999</v>
      </c>
      <c r="AI25" s="328">
        <v>0.13118664793000001</v>
      </c>
      <c r="AJ25" s="328">
        <v>0.12327713223</v>
      </c>
      <c r="AK25" s="328">
        <v>0.12197768376</v>
      </c>
      <c r="AL25" s="328">
        <v>0.12371850298000001</v>
      </c>
      <c r="AM25" s="328">
        <v>0.115175</v>
      </c>
      <c r="AN25" s="328">
        <v>0.115175</v>
      </c>
      <c r="AO25" s="328">
        <v>0.115175</v>
      </c>
      <c r="AP25" s="328">
        <v>0.115175</v>
      </c>
      <c r="AQ25" s="328">
        <v>0.115175</v>
      </c>
      <c r="AR25" s="328">
        <v>0.115175</v>
      </c>
      <c r="AS25" s="328">
        <v>0.115175</v>
      </c>
      <c r="AT25" s="328">
        <v>0.115175</v>
      </c>
      <c r="AU25" s="328">
        <v>0.115175</v>
      </c>
      <c r="AV25" s="328">
        <v>0.115175</v>
      </c>
      <c r="AW25" s="328">
        <v>0.115175</v>
      </c>
      <c r="AX25" s="328">
        <v>0.115175</v>
      </c>
      <c r="AY25" s="328">
        <v>0.11743199999999999</v>
      </c>
      <c r="AZ25" s="328">
        <v>0.11743199999999999</v>
      </c>
      <c r="BA25" s="328">
        <v>0.11743199999999999</v>
      </c>
      <c r="BB25" s="328">
        <v>0.11743199999999999</v>
      </c>
      <c r="BC25" s="328">
        <v>0.11743199999999999</v>
      </c>
      <c r="BD25" s="700">
        <v>0.11743199999999999</v>
      </c>
      <c r="BE25" s="700">
        <v>0.11743199999999999</v>
      </c>
      <c r="BF25" s="700">
        <v>0.11743199999999999</v>
      </c>
      <c r="BG25" s="400">
        <v>0.11743199999999999</v>
      </c>
      <c r="BH25" s="400">
        <v>0.11743199999999999</v>
      </c>
      <c r="BI25" s="400">
        <v>0.11743199999999999</v>
      </c>
      <c r="BJ25" s="400">
        <v>0.11743199999999999</v>
      </c>
      <c r="BK25" s="400">
        <v>0.117005</v>
      </c>
      <c r="BL25" s="400">
        <v>0.117005</v>
      </c>
      <c r="BM25" s="400">
        <v>0.117005</v>
      </c>
      <c r="BN25" s="400">
        <v>0.117005</v>
      </c>
      <c r="BO25" s="400">
        <v>0.117005</v>
      </c>
      <c r="BP25" s="400">
        <v>0.117005</v>
      </c>
      <c r="BQ25" s="400">
        <v>0.117005</v>
      </c>
      <c r="BR25" s="400">
        <v>0.117005</v>
      </c>
      <c r="BS25" s="400">
        <v>0.117005</v>
      </c>
      <c r="BT25" s="400">
        <v>0.117005</v>
      </c>
      <c r="BU25" s="400">
        <v>0.117005</v>
      </c>
      <c r="BV25" s="400">
        <v>0.117005</v>
      </c>
    </row>
    <row r="26" spans="1:74" ht="11.1" customHeight="1" x14ac:dyDescent="0.2">
      <c r="A26" s="367" t="s">
        <v>168</v>
      </c>
      <c r="B26" s="439" t="s">
        <v>962</v>
      </c>
      <c r="C26" s="328">
        <v>6.3593999999999999</v>
      </c>
      <c r="D26" s="328">
        <v>6.4077999999999999</v>
      </c>
      <c r="E26" s="328">
        <v>6.0746000000000002</v>
      </c>
      <c r="F26" s="328">
        <v>5.1169000000000002</v>
      </c>
      <c r="G26" s="328">
        <v>5.5265000000000004</v>
      </c>
      <c r="H26" s="328">
        <v>5.5803000000000003</v>
      </c>
      <c r="I26" s="328">
        <v>5.4945000000000004</v>
      </c>
      <c r="J26" s="328">
        <v>5.4368999999999996</v>
      </c>
      <c r="K26" s="328">
        <v>5.6288999999999998</v>
      </c>
      <c r="L26" s="328">
        <v>5.6886000000000001</v>
      </c>
      <c r="M26" s="328">
        <v>5.7922000000000002</v>
      </c>
      <c r="N26" s="328">
        <v>5.9154999999999998</v>
      </c>
      <c r="O26" s="328">
        <v>5.5663999999999998</v>
      </c>
      <c r="P26" s="328">
        <v>6.0007999999999999</v>
      </c>
      <c r="Q26" s="328">
        <v>5.9420999999999999</v>
      </c>
      <c r="R26" s="328">
        <v>5.7611999999999997</v>
      </c>
      <c r="S26" s="328">
        <v>5.8432000000000004</v>
      </c>
      <c r="T26" s="328">
        <v>5.9621000000000004</v>
      </c>
      <c r="U26" s="328">
        <v>5.8606999999999996</v>
      </c>
      <c r="V26" s="328">
        <v>5.7613000000000003</v>
      </c>
      <c r="W26" s="328">
        <v>5.8536999999999999</v>
      </c>
      <c r="X26" s="328">
        <v>5.8144</v>
      </c>
      <c r="Y26" s="328">
        <v>6.1447000000000003</v>
      </c>
      <c r="Z26" s="328">
        <v>6.4795999999999996</v>
      </c>
      <c r="AA26" s="328">
        <v>6.024</v>
      </c>
      <c r="AB26" s="328">
        <v>6.1253000000000002</v>
      </c>
      <c r="AC26" s="328">
        <v>6.1863999999999999</v>
      </c>
      <c r="AD26" s="328">
        <v>6.0435999999999996</v>
      </c>
      <c r="AE26" s="328">
        <v>6.2141000000000002</v>
      </c>
      <c r="AF26" s="328">
        <v>5.9851000000000001</v>
      </c>
      <c r="AG26" s="328">
        <v>6.1406000000000001</v>
      </c>
      <c r="AH26" s="328">
        <v>6.2206999999999999</v>
      </c>
      <c r="AI26" s="328">
        <v>6.0016999999999996</v>
      </c>
      <c r="AJ26" s="328">
        <v>5.9164000000000003</v>
      </c>
      <c r="AK26" s="328">
        <v>6.1877000000000004</v>
      </c>
      <c r="AL26" s="328">
        <v>6.4531000000000001</v>
      </c>
      <c r="AM26" s="328">
        <v>6.0548999999999999</v>
      </c>
      <c r="AN26" s="328">
        <v>6.2100999999999997</v>
      </c>
      <c r="AO26" s="328">
        <v>6.2927999999999997</v>
      </c>
      <c r="AP26" s="328">
        <v>5.8514999999999997</v>
      </c>
      <c r="AQ26" s="328">
        <v>6.0128000000000004</v>
      </c>
      <c r="AR26" s="328">
        <v>6.0134999999999996</v>
      </c>
      <c r="AS26" s="328">
        <v>6.0984999999999996</v>
      </c>
      <c r="AT26" s="328">
        <v>6.1005000000000003</v>
      </c>
      <c r="AU26" s="328">
        <v>6.0555000000000003</v>
      </c>
      <c r="AV26" s="328">
        <v>6.0298999999999996</v>
      </c>
      <c r="AW26" s="328">
        <v>6.2407000000000004</v>
      </c>
      <c r="AX26" s="328">
        <v>6.2031000000000001</v>
      </c>
      <c r="AY26" s="328">
        <v>6.2161999999999997</v>
      </c>
      <c r="AZ26" s="328">
        <v>6.2552000000000003</v>
      </c>
      <c r="BA26" s="328">
        <v>6.2038000000000002</v>
      </c>
      <c r="BB26" s="328">
        <v>6.1684000000000001</v>
      </c>
      <c r="BC26" s="328">
        <v>6.2049000000000003</v>
      </c>
      <c r="BD26" s="700">
        <v>6.0259700159999996</v>
      </c>
      <c r="BE26" s="700">
        <v>6.0091144999999999</v>
      </c>
      <c r="BF26" s="700">
        <v>6.0552271629999996</v>
      </c>
      <c r="BG26" s="400">
        <v>5.9754744070000001</v>
      </c>
      <c r="BH26" s="400">
        <v>5.9639153409999999</v>
      </c>
      <c r="BI26" s="400">
        <v>6.1516150610000002</v>
      </c>
      <c r="BJ26" s="400">
        <v>6.3164588400000001</v>
      </c>
      <c r="BK26" s="400">
        <v>6.0682173849999996</v>
      </c>
      <c r="BL26" s="400">
        <v>6.2728835079999996</v>
      </c>
      <c r="BM26" s="400">
        <v>6.0823792079999999</v>
      </c>
      <c r="BN26" s="400">
        <v>5.9692698719999999</v>
      </c>
      <c r="BO26" s="400">
        <v>5.9934968749999999</v>
      </c>
      <c r="BP26" s="400">
        <v>6.0315286480000001</v>
      </c>
      <c r="BQ26" s="400">
        <v>6.0146650189999997</v>
      </c>
      <c r="BR26" s="400">
        <v>6.0611070639999998</v>
      </c>
      <c r="BS26" s="400">
        <v>5.981100262</v>
      </c>
      <c r="BT26" s="400">
        <v>5.9693642410000001</v>
      </c>
      <c r="BU26" s="400">
        <v>6.1585857180000003</v>
      </c>
      <c r="BV26" s="400">
        <v>6.323157921</v>
      </c>
    </row>
    <row r="27" spans="1:74" s="295" customFormat="1" ht="11.1" customHeight="1" x14ac:dyDescent="0.2">
      <c r="A27" s="441" t="s">
        <v>175</v>
      </c>
      <c r="B27" s="438" t="s">
        <v>961</v>
      </c>
      <c r="C27" s="107">
        <v>48.365069126000002</v>
      </c>
      <c r="D27" s="107">
        <v>48.543247907999998</v>
      </c>
      <c r="E27" s="107">
        <v>48.292289007000001</v>
      </c>
      <c r="F27" s="107">
        <v>48.923878238</v>
      </c>
      <c r="G27" s="107">
        <v>49.521423683000002</v>
      </c>
      <c r="H27" s="107">
        <v>49.969886813999999</v>
      </c>
      <c r="I27" s="107">
        <v>50.183841770000001</v>
      </c>
      <c r="J27" s="107">
        <v>50.161482390000003</v>
      </c>
      <c r="K27" s="107">
        <v>50.791315195999999</v>
      </c>
      <c r="L27" s="107">
        <v>49.821478958</v>
      </c>
      <c r="M27" s="107">
        <v>50.560582967000002</v>
      </c>
      <c r="N27" s="107">
        <v>51.102848323000003</v>
      </c>
      <c r="O27" s="107">
        <v>51.224157994999999</v>
      </c>
      <c r="P27" s="107">
        <v>52.530509441</v>
      </c>
      <c r="Q27" s="107">
        <v>52.345726456000001</v>
      </c>
      <c r="R27" s="107">
        <v>52.698810305999999</v>
      </c>
      <c r="S27" s="107">
        <v>53.125003460000002</v>
      </c>
      <c r="T27" s="107">
        <v>53.620356116000004</v>
      </c>
      <c r="U27" s="107">
        <v>53.227462467999999</v>
      </c>
      <c r="V27" s="107">
        <v>52.892328143999997</v>
      </c>
      <c r="W27" s="107">
        <v>53.515288540999997</v>
      </c>
      <c r="X27" s="107">
        <v>52.411598593000001</v>
      </c>
      <c r="Y27" s="107">
        <v>53.144784395000002</v>
      </c>
      <c r="Z27" s="107">
        <v>53.711240783000001</v>
      </c>
      <c r="AA27" s="107">
        <v>53.186398320999999</v>
      </c>
      <c r="AB27" s="107">
        <v>54.257233014999997</v>
      </c>
      <c r="AC27" s="107">
        <v>53.497461250999997</v>
      </c>
      <c r="AD27" s="107">
        <v>53.835460116</v>
      </c>
      <c r="AE27" s="107">
        <v>54.671290063000001</v>
      </c>
      <c r="AF27" s="107">
        <v>55.279572082999998</v>
      </c>
      <c r="AG27" s="107">
        <v>54.906381162999999</v>
      </c>
      <c r="AH27" s="107">
        <v>54.642646556000003</v>
      </c>
      <c r="AI27" s="107">
        <v>55.313817507000003</v>
      </c>
      <c r="AJ27" s="107">
        <v>54.175312421999998</v>
      </c>
      <c r="AK27" s="107">
        <v>54.745186054000001</v>
      </c>
      <c r="AL27" s="107">
        <v>55.370571603999998</v>
      </c>
      <c r="AM27" s="107">
        <v>55.166965587999997</v>
      </c>
      <c r="AN27" s="107">
        <v>56.686179858000003</v>
      </c>
      <c r="AO27" s="107">
        <v>56.257527905000003</v>
      </c>
      <c r="AP27" s="107">
        <v>55.959335623999998</v>
      </c>
      <c r="AQ27" s="107">
        <v>56.623662662999998</v>
      </c>
      <c r="AR27" s="107">
        <v>57.213360993000002</v>
      </c>
      <c r="AS27" s="107">
        <v>56.499821132000001</v>
      </c>
      <c r="AT27" s="107">
        <v>56.390919715999999</v>
      </c>
      <c r="AU27" s="107">
        <v>57.110026634</v>
      </c>
      <c r="AV27" s="107">
        <v>55.615635814000001</v>
      </c>
      <c r="AW27" s="107">
        <v>56.512222985999998</v>
      </c>
      <c r="AX27" s="107">
        <v>57.645763336000002</v>
      </c>
      <c r="AY27" s="107">
        <v>56.672793321</v>
      </c>
      <c r="AZ27" s="107">
        <v>58.081188394999998</v>
      </c>
      <c r="BA27" s="107">
        <v>57.370513772999999</v>
      </c>
      <c r="BB27" s="107">
        <v>57.151676043000002</v>
      </c>
      <c r="BC27" s="107">
        <v>57.532461609000002</v>
      </c>
      <c r="BD27" s="714">
        <v>57.977314204999999</v>
      </c>
      <c r="BE27" s="714">
        <v>57.383321670999997</v>
      </c>
      <c r="BF27" s="714">
        <v>57.124999873</v>
      </c>
      <c r="BG27" s="434">
        <v>57.864131301</v>
      </c>
      <c r="BH27" s="434">
        <v>56.336378535000001</v>
      </c>
      <c r="BI27" s="434">
        <v>57.439301395999998</v>
      </c>
      <c r="BJ27" s="434">
        <v>58.488980918999999</v>
      </c>
      <c r="BK27" s="434">
        <v>57.793109004000002</v>
      </c>
      <c r="BL27" s="434">
        <v>59.249228627000001</v>
      </c>
      <c r="BM27" s="434">
        <v>58.543605331999998</v>
      </c>
      <c r="BN27" s="434">
        <v>58.342747084999999</v>
      </c>
      <c r="BO27" s="434">
        <v>58.795590349999998</v>
      </c>
      <c r="BP27" s="434">
        <v>59.489093060000002</v>
      </c>
      <c r="BQ27" s="434">
        <v>58.729081053999998</v>
      </c>
      <c r="BR27" s="434">
        <v>58.345567152999998</v>
      </c>
      <c r="BS27" s="434">
        <v>59.125986363999999</v>
      </c>
      <c r="BT27" s="434">
        <v>57.634378009999999</v>
      </c>
      <c r="BU27" s="434">
        <v>58.722275375999999</v>
      </c>
      <c r="BV27" s="434">
        <v>59.796200061</v>
      </c>
    </row>
    <row r="28" spans="1:74" ht="11.1" customHeight="1" x14ac:dyDescent="0.2">
      <c r="A28" s="367" t="s">
        <v>172</v>
      </c>
      <c r="B28" s="439" t="s">
        <v>969</v>
      </c>
      <c r="C28" s="328">
        <v>14.357214489</v>
      </c>
      <c r="D28" s="328">
        <v>13.735294787000001</v>
      </c>
      <c r="E28" s="328">
        <v>13.560931595</v>
      </c>
      <c r="F28" s="328">
        <v>14.164631634999999</v>
      </c>
      <c r="G28" s="328">
        <v>14.132384812</v>
      </c>
      <c r="H28" s="328">
        <v>13.953275746999999</v>
      </c>
      <c r="I28" s="328">
        <v>14.489748139</v>
      </c>
      <c r="J28" s="328">
        <v>14.334643594999999</v>
      </c>
      <c r="K28" s="328">
        <v>15.137327006</v>
      </c>
      <c r="L28" s="328">
        <v>14.338633676000001</v>
      </c>
      <c r="M28" s="328">
        <v>15.278512392</v>
      </c>
      <c r="N28" s="328">
        <v>15.709802126</v>
      </c>
      <c r="O28" s="328">
        <v>15.119160617</v>
      </c>
      <c r="P28" s="328">
        <v>15.577735503</v>
      </c>
      <c r="Q28" s="328">
        <v>15.484110660000001</v>
      </c>
      <c r="R28" s="328">
        <v>15.80711</v>
      </c>
      <c r="S28" s="328">
        <v>15.580192717999999</v>
      </c>
      <c r="T28" s="328">
        <v>15.405197553000001</v>
      </c>
      <c r="U28" s="328">
        <v>15.345259274</v>
      </c>
      <c r="V28" s="328">
        <v>14.875483736</v>
      </c>
      <c r="W28" s="328">
        <v>15.684048486</v>
      </c>
      <c r="X28" s="328">
        <v>14.765982696</v>
      </c>
      <c r="Y28" s="328">
        <v>15.693911826000001</v>
      </c>
      <c r="Z28" s="328">
        <v>16.133806105000001</v>
      </c>
      <c r="AA28" s="328">
        <v>15.428005594</v>
      </c>
      <c r="AB28" s="328">
        <v>15.618847202</v>
      </c>
      <c r="AC28" s="328">
        <v>14.951131489</v>
      </c>
      <c r="AD28" s="328">
        <v>15.251841585999999</v>
      </c>
      <c r="AE28" s="328">
        <v>15.385705803</v>
      </c>
      <c r="AF28" s="328">
        <v>15.290118590000001</v>
      </c>
      <c r="AG28" s="328">
        <v>15.278088842000001</v>
      </c>
      <c r="AH28" s="328">
        <v>14.880919702</v>
      </c>
      <c r="AI28" s="328">
        <v>15.749361155000001</v>
      </c>
      <c r="AJ28" s="328">
        <v>14.804291074</v>
      </c>
      <c r="AK28" s="328">
        <v>15.588986231</v>
      </c>
      <c r="AL28" s="328">
        <v>16.084859157</v>
      </c>
      <c r="AM28" s="328">
        <v>16.045805907999998</v>
      </c>
      <c r="AN28" s="328">
        <v>16.532486604999999</v>
      </c>
      <c r="AO28" s="328">
        <v>16.433123545000001</v>
      </c>
      <c r="AP28" s="328">
        <v>16.775919342000002</v>
      </c>
      <c r="AQ28" s="328">
        <v>16.535094421</v>
      </c>
      <c r="AR28" s="328">
        <v>16.349373894999999</v>
      </c>
      <c r="AS28" s="328">
        <v>16.285762031000001</v>
      </c>
      <c r="AT28" s="328">
        <v>15.787194201</v>
      </c>
      <c r="AU28" s="328">
        <v>16.645315452999998</v>
      </c>
      <c r="AV28" s="328">
        <v>15.670981899999999</v>
      </c>
      <c r="AW28" s="328">
        <v>16.655783312000001</v>
      </c>
      <c r="AX28" s="328">
        <v>17.122638476999999</v>
      </c>
      <c r="AY28" s="328">
        <v>16.473122992</v>
      </c>
      <c r="AZ28" s="328">
        <v>16.952326828</v>
      </c>
      <c r="BA28" s="328">
        <v>16.847546353999999</v>
      </c>
      <c r="BB28" s="328">
        <v>16.882983764999999</v>
      </c>
      <c r="BC28" s="328">
        <v>16.63685049</v>
      </c>
      <c r="BD28" s="700">
        <v>16.445386546999998</v>
      </c>
      <c r="BE28" s="700">
        <v>16.285335513</v>
      </c>
      <c r="BF28" s="700">
        <v>15.781800126</v>
      </c>
      <c r="BG28" s="400">
        <v>16.629454762000002</v>
      </c>
      <c r="BH28" s="400">
        <v>15.65156337</v>
      </c>
      <c r="BI28" s="400">
        <v>16.624963958999999</v>
      </c>
      <c r="BJ28" s="400">
        <v>17.082212800000001</v>
      </c>
      <c r="BK28" s="400">
        <v>16.622837534999999</v>
      </c>
      <c r="BL28" s="400">
        <v>17.110106264999999</v>
      </c>
      <c r="BM28" s="400">
        <v>17.003562359</v>
      </c>
      <c r="BN28" s="400">
        <v>17.179645107999999</v>
      </c>
      <c r="BO28" s="400">
        <v>16.929369464000001</v>
      </c>
      <c r="BP28" s="400">
        <v>16.734683225000001</v>
      </c>
      <c r="BQ28" s="400">
        <v>16.574453248000001</v>
      </c>
      <c r="BR28" s="400">
        <v>16.075443472</v>
      </c>
      <c r="BS28" s="400">
        <v>16.924363947</v>
      </c>
      <c r="BT28" s="400">
        <v>15.94301486</v>
      </c>
      <c r="BU28" s="400">
        <v>16.919797565</v>
      </c>
      <c r="BV28" s="400">
        <v>17.397741802999999</v>
      </c>
    </row>
    <row r="29" spans="1:74" ht="11.1" customHeight="1" x14ac:dyDescent="0.2">
      <c r="A29" s="367" t="s">
        <v>170</v>
      </c>
      <c r="B29" s="439" t="s">
        <v>970</v>
      </c>
      <c r="C29" s="328">
        <v>4.2459477862000004</v>
      </c>
      <c r="D29" s="328">
        <v>4.4663242249000001</v>
      </c>
      <c r="E29" s="328">
        <v>4.3646080499000002</v>
      </c>
      <c r="F29" s="328">
        <v>4.2962815884000003</v>
      </c>
      <c r="G29" s="328">
        <v>4.4242994206999997</v>
      </c>
      <c r="H29" s="328">
        <v>4.6111370529000002</v>
      </c>
      <c r="I29" s="328">
        <v>4.6712324209</v>
      </c>
      <c r="J29" s="328">
        <v>4.7828684216999999</v>
      </c>
      <c r="K29" s="328">
        <v>4.6959712046000002</v>
      </c>
      <c r="L29" s="328">
        <v>4.5309081156</v>
      </c>
      <c r="M29" s="328">
        <v>4.5936549651999998</v>
      </c>
      <c r="N29" s="328">
        <v>4.6354124743999998</v>
      </c>
      <c r="O29" s="328">
        <v>4.5389877102999998</v>
      </c>
      <c r="P29" s="328">
        <v>4.7776800807999997</v>
      </c>
      <c r="Q29" s="328">
        <v>4.6675183198000001</v>
      </c>
      <c r="R29" s="328">
        <v>4.5934380427999999</v>
      </c>
      <c r="S29" s="328">
        <v>4.7320952794000002</v>
      </c>
      <c r="T29" s="328">
        <v>4.9344630309999999</v>
      </c>
      <c r="U29" s="328">
        <v>4.9995442432999999</v>
      </c>
      <c r="V29" s="328">
        <v>5.1204616537999996</v>
      </c>
      <c r="W29" s="328">
        <v>5.0263456920999996</v>
      </c>
      <c r="X29" s="328">
        <v>4.8474415795999999</v>
      </c>
      <c r="Y29" s="328">
        <v>4.9154045457000004</v>
      </c>
      <c r="Z29" s="328">
        <v>4.9606260004999996</v>
      </c>
      <c r="AA29" s="328">
        <v>4.5211855715000002</v>
      </c>
      <c r="AB29" s="328">
        <v>4.7611538559</v>
      </c>
      <c r="AC29" s="328">
        <v>4.6503909962999996</v>
      </c>
      <c r="AD29" s="328">
        <v>4.5756536100999998</v>
      </c>
      <c r="AE29" s="328">
        <v>4.7150516004999998</v>
      </c>
      <c r="AF29" s="328">
        <v>4.9184979647000002</v>
      </c>
      <c r="AG29" s="328">
        <v>4.9838438349</v>
      </c>
      <c r="AH29" s="328">
        <v>5.1054022015999996</v>
      </c>
      <c r="AI29" s="328">
        <v>5.0107766879</v>
      </c>
      <c r="AJ29" s="328">
        <v>4.830646497</v>
      </c>
      <c r="AK29" s="328">
        <v>4.8989697102000003</v>
      </c>
      <c r="AL29" s="328">
        <v>4.9444390676000003</v>
      </c>
      <c r="AM29" s="328">
        <v>4.5237506449999998</v>
      </c>
      <c r="AN29" s="328">
        <v>4.7934993820000003</v>
      </c>
      <c r="AO29" s="328">
        <v>4.6740418720000001</v>
      </c>
      <c r="AP29" s="328">
        <v>4.6496738930000001</v>
      </c>
      <c r="AQ29" s="328">
        <v>4.793805538</v>
      </c>
      <c r="AR29" s="328">
        <v>5.0200822839999999</v>
      </c>
      <c r="AS29" s="328">
        <v>5.1006661070000003</v>
      </c>
      <c r="AT29" s="328">
        <v>5.23276013</v>
      </c>
      <c r="AU29" s="328">
        <v>5.1430470650000002</v>
      </c>
      <c r="AV29" s="328">
        <v>5.0232760990000003</v>
      </c>
      <c r="AW29" s="328">
        <v>5.0792738960000001</v>
      </c>
      <c r="AX29" s="328">
        <v>5.0875216490000001</v>
      </c>
      <c r="AY29" s="328">
        <v>4.5686092900000004</v>
      </c>
      <c r="AZ29" s="328">
        <v>4.8441916220000003</v>
      </c>
      <c r="BA29" s="328">
        <v>4.7220796570000001</v>
      </c>
      <c r="BB29" s="328">
        <v>4.6958559519999996</v>
      </c>
      <c r="BC29" s="328">
        <v>4.8433674030000002</v>
      </c>
      <c r="BD29" s="700">
        <v>5.0745881969999997</v>
      </c>
      <c r="BE29" s="700">
        <v>5.1567422220000001</v>
      </c>
      <c r="BF29" s="700">
        <v>5.2917937339999996</v>
      </c>
      <c r="BG29" s="400">
        <v>5.1998382599999999</v>
      </c>
      <c r="BH29" s="400">
        <v>5.075681275</v>
      </c>
      <c r="BI29" s="400">
        <v>5.1333243360000003</v>
      </c>
      <c r="BJ29" s="400">
        <v>5.142635598</v>
      </c>
      <c r="BK29" s="400">
        <v>4.5988470149999996</v>
      </c>
      <c r="BL29" s="400">
        <v>4.8785445359999997</v>
      </c>
      <c r="BM29" s="400">
        <v>4.7546132480000001</v>
      </c>
      <c r="BN29" s="400">
        <v>4.7280753180000001</v>
      </c>
      <c r="BO29" s="400">
        <v>4.8777742120000003</v>
      </c>
      <c r="BP29" s="400">
        <v>5.1124448109999996</v>
      </c>
      <c r="BQ29" s="400">
        <v>5.1958356620000004</v>
      </c>
      <c r="BR29" s="400">
        <v>5.3328979890000001</v>
      </c>
      <c r="BS29" s="400">
        <v>5.2395869729999998</v>
      </c>
      <c r="BT29" s="400">
        <v>5.1136805499999998</v>
      </c>
      <c r="BU29" s="400">
        <v>5.1721590910000002</v>
      </c>
      <c r="BV29" s="400">
        <v>5.1815578589999998</v>
      </c>
    </row>
    <row r="30" spans="1:74" ht="11.1" customHeight="1" x14ac:dyDescent="0.2">
      <c r="A30" s="367" t="s">
        <v>171</v>
      </c>
      <c r="B30" s="439" t="s">
        <v>966</v>
      </c>
      <c r="C30" s="328">
        <v>0.65587860928999997</v>
      </c>
      <c r="D30" s="328">
        <v>0.67655025007000003</v>
      </c>
      <c r="E30" s="328">
        <v>0.68301452606000002</v>
      </c>
      <c r="F30" s="328">
        <v>0.69195729183999999</v>
      </c>
      <c r="G30" s="328">
        <v>0.71283913133999999</v>
      </c>
      <c r="H30" s="328">
        <v>0.70941099052000001</v>
      </c>
      <c r="I30" s="328">
        <v>0.72012063154999995</v>
      </c>
      <c r="J30" s="328">
        <v>0.72338919643999999</v>
      </c>
      <c r="K30" s="328">
        <v>0.72169444482</v>
      </c>
      <c r="L30" s="328">
        <v>0.74073704950999997</v>
      </c>
      <c r="M30" s="328">
        <v>0.72888099494000003</v>
      </c>
      <c r="N30" s="328">
        <v>0.69733638272999998</v>
      </c>
      <c r="O30" s="328">
        <v>0.69375598644000003</v>
      </c>
      <c r="P30" s="328">
        <v>0.71517395814999996</v>
      </c>
      <c r="Q30" s="328">
        <v>0.72183045467999996</v>
      </c>
      <c r="R30" s="328">
        <v>0.73110346576999996</v>
      </c>
      <c r="S30" s="328">
        <v>0.75297624141999997</v>
      </c>
      <c r="T30" s="328">
        <v>0.74929423575999998</v>
      </c>
      <c r="U30" s="328">
        <v>0.76020736102999997</v>
      </c>
      <c r="V30" s="328">
        <v>0.76413261850000003</v>
      </c>
      <c r="W30" s="328">
        <v>0.76199320269000004</v>
      </c>
      <c r="X30" s="328">
        <v>0.78170505012000002</v>
      </c>
      <c r="Y30" s="328">
        <v>0.77022043643000004</v>
      </c>
      <c r="Z30" s="328">
        <v>0.73694999592999999</v>
      </c>
      <c r="AA30" s="328">
        <v>0.70810611274000002</v>
      </c>
      <c r="AB30" s="328">
        <v>0.72996692274999997</v>
      </c>
      <c r="AC30" s="328">
        <v>0.73674781222999997</v>
      </c>
      <c r="AD30" s="328">
        <v>0.74621004074999997</v>
      </c>
      <c r="AE30" s="328">
        <v>0.76853682023000003</v>
      </c>
      <c r="AF30" s="328">
        <v>0.76478782932</v>
      </c>
      <c r="AG30" s="328">
        <v>0.77591626013000004</v>
      </c>
      <c r="AH30" s="328">
        <v>0.77992616437999995</v>
      </c>
      <c r="AI30" s="328">
        <v>0.77773272358000001</v>
      </c>
      <c r="AJ30" s="328">
        <v>0.79785353587999996</v>
      </c>
      <c r="AK30" s="328">
        <v>0.78613665031000002</v>
      </c>
      <c r="AL30" s="328">
        <v>0.75218454742999996</v>
      </c>
      <c r="AM30" s="328">
        <v>0.72856666800000003</v>
      </c>
      <c r="AN30" s="328">
        <v>0.74693633699999995</v>
      </c>
      <c r="AO30" s="328">
        <v>0.75901046800000005</v>
      </c>
      <c r="AP30" s="328">
        <v>0.75131984200000002</v>
      </c>
      <c r="AQ30" s="328">
        <v>0.76612728900000004</v>
      </c>
      <c r="AR30" s="328">
        <v>0.77290832099999995</v>
      </c>
      <c r="AS30" s="328">
        <v>0.76276844799999999</v>
      </c>
      <c r="AT30" s="328">
        <v>0.76580943199999996</v>
      </c>
      <c r="AU30" s="328">
        <v>0.77337265099999997</v>
      </c>
      <c r="AV30" s="328">
        <v>0.78527453999999997</v>
      </c>
      <c r="AW30" s="328">
        <v>0.77638255199999995</v>
      </c>
      <c r="AX30" s="328">
        <v>0.75153643299999995</v>
      </c>
      <c r="AY30" s="328">
        <v>0.73088088600000001</v>
      </c>
      <c r="AZ30" s="328">
        <v>0.749308902</v>
      </c>
      <c r="BA30" s="328">
        <v>0.76142138000000004</v>
      </c>
      <c r="BB30" s="328">
        <v>0.75370633200000003</v>
      </c>
      <c r="BC30" s="328">
        <v>0.76856080999999998</v>
      </c>
      <c r="BD30" s="700">
        <v>0.77536338199999999</v>
      </c>
      <c r="BE30" s="700">
        <v>0.76519130599999996</v>
      </c>
      <c r="BF30" s="700">
        <v>0.76824194800000001</v>
      </c>
      <c r="BG30" s="400">
        <v>0.77582918400000001</v>
      </c>
      <c r="BH30" s="400">
        <v>0.78776888199999995</v>
      </c>
      <c r="BI30" s="400">
        <v>0.77884864899999995</v>
      </c>
      <c r="BJ30" s="400">
        <v>0.75392360700000005</v>
      </c>
      <c r="BK30" s="400">
        <v>0.73710887599999997</v>
      </c>
      <c r="BL30" s="400">
        <v>0.75569392300000005</v>
      </c>
      <c r="BM30" s="400">
        <v>0.76790961599999996</v>
      </c>
      <c r="BN30" s="400">
        <v>0.76012882400000004</v>
      </c>
      <c r="BO30" s="400">
        <v>0.77510988199999997</v>
      </c>
      <c r="BP30" s="400">
        <v>0.78197042100000003</v>
      </c>
      <c r="BQ30" s="400">
        <v>0.77171166400000002</v>
      </c>
      <c r="BR30" s="400">
        <v>0.77478830499999995</v>
      </c>
      <c r="BS30" s="400">
        <v>0.78244018999999998</v>
      </c>
      <c r="BT30" s="400">
        <v>0.79448163000000005</v>
      </c>
      <c r="BU30" s="400">
        <v>0.78548538599999995</v>
      </c>
      <c r="BV30" s="400">
        <v>0.76034795300000002</v>
      </c>
    </row>
    <row r="31" spans="1:74" ht="11.1" customHeight="1" x14ac:dyDescent="0.2">
      <c r="A31" s="367" t="s">
        <v>173</v>
      </c>
      <c r="B31" s="439" t="s">
        <v>971</v>
      </c>
      <c r="C31" s="328">
        <v>12.165578632000001</v>
      </c>
      <c r="D31" s="328">
        <v>12.504069518</v>
      </c>
      <c r="E31" s="328">
        <v>12.47036162</v>
      </c>
      <c r="F31" s="328">
        <v>12.421679884</v>
      </c>
      <c r="G31" s="328">
        <v>12.483739702999999</v>
      </c>
      <c r="H31" s="328">
        <v>12.409995575</v>
      </c>
      <c r="I31" s="328">
        <v>12.168905176000001</v>
      </c>
      <c r="J31" s="328">
        <v>12.071066875</v>
      </c>
      <c r="K31" s="328">
        <v>12.143959112999999</v>
      </c>
      <c r="L31" s="328">
        <v>12.277981078</v>
      </c>
      <c r="M31" s="328">
        <v>12.467889534999999</v>
      </c>
      <c r="N31" s="328">
        <v>12.51687757</v>
      </c>
      <c r="O31" s="328">
        <v>12.976769465</v>
      </c>
      <c r="P31" s="328">
        <v>13.333639053000001</v>
      </c>
      <c r="Q31" s="328">
        <v>13.298630558999999</v>
      </c>
      <c r="R31" s="328">
        <v>13.247299994</v>
      </c>
      <c r="S31" s="328">
        <v>13.313355031</v>
      </c>
      <c r="T31" s="328">
        <v>13.235209253000001</v>
      </c>
      <c r="U31" s="328">
        <v>12.980235552</v>
      </c>
      <c r="V31" s="328">
        <v>12.877098317</v>
      </c>
      <c r="W31" s="328">
        <v>12.953935680000001</v>
      </c>
      <c r="X31" s="328">
        <v>13.096753914000001</v>
      </c>
      <c r="Y31" s="328">
        <v>13.296866336000001</v>
      </c>
      <c r="Z31" s="328">
        <v>13.348859375</v>
      </c>
      <c r="AA31" s="328">
        <v>13.655280210000001</v>
      </c>
      <c r="AB31" s="328">
        <v>14.037921324999999</v>
      </c>
      <c r="AC31" s="328">
        <v>14.000582494</v>
      </c>
      <c r="AD31" s="328">
        <v>13.945166894</v>
      </c>
      <c r="AE31" s="328">
        <v>14.016129831000001</v>
      </c>
      <c r="AF31" s="328">
        <v>13.93228981</v>
      </c>
      <c r="AG31" s="328">
        <v>13.658954788000001</v>
      </c>
      <c r="AH31" s="328">
        <v>13.548370059</v>
      </c>
      <c r="AI31" s="328">
        <v>13.630763773</v>
      </c>
      <c r="AJ31" s="328">
        <v>13.783380802</v>
      </c>
      <c r="AK31" s="328">
        <v>13.997893003</v>
      </c>
      <c r="AL31" s="328">
        <v>14.053730802</v>
      </c>
      <c r="AM31" s="328">
        <v>14.164453474</v>
      </c>
      <c r="AN31" s="328">
        <v>14.727811588</v>
      </c>
      <c r="AO31" s="328">
        <v>14.827591195</v>
      </c>
      <c r="AP31" s="328">
        <v>14.251259053</v>
      </c>
      <c r="AQ31" s="328">
        <v>14.636517387</v>
      </c>
      <c r="AR31" s="328">
        <v>14.438387907999999</v>
      </c>
      <c r="AS31" s="328">
        <v>13.836098351</v>
      </c>
      <c r="AT31" s="328">
        <v>13.956615741</v>
      </c>
      <c r="AU31" s="328">
        <v>13.940984590999999</v>
      </c>
      <c r="AV31" s="328">
        <v>13.986330978</v>
      </c>
      <c r="AW31" s="328">
        <v>14.082345887000001</v>
      </c>
      <c r="AX31" s="328">
        <v>14.364674195999999</v>
      </c>
      <c r="AY31" s="328">
        <v>14.754183726999999</v>
      </c>
      <c r="AZ31" s="328">
        <v>15.17435512</v>
      </c>
      <c r="BA31" s="328">
        <v>15.181011105</v>
      </c>
      <c r="BB31" s="328">
        <v>14.864420383000001</v>
      </c>
      <c r="BC31" s="328">
        <v>14.968051401</v>
      </c>
      <c r="BD31" s="700">
        <v>14.811738729</v>
      </c>
      <c r="BE31" s="700">
        <v>14.443495043</v>
      </c>
      <c r="BF31" s="700">
        <v>14.414754093999999</v>
      </c>
      <c r="BG31" s="400">
        <v>14.430900490999999</v>
      </c>
      <c r="BH31" s="400">
        <v>14.455895420999999</v>
      </c>
      <c r="BI31" s="400">
        <v>14.795021488</v>
      </c>
      <c r="BJ31" s="400">
        <v>14.93546197</v>
      </c>
      <c r="BK31" s="400">
        <v>15.220366816</v>
      </c>
      <c r="BL31" s="400">
        <v>15.672053161999999</v>
      </c>
      <c r="BM31" s="400">
        <v>15.694656419999999</v>
      </c>
      <c r="BN31" s="400">
        <v>15.466933754999999</v>
      </c>
      <c r="BO31" s="400">
        <v>15.598198979999999</v>
      </c>
      <c r="BP31" s="400">
        <v>15.432441137</v>
      </c>
      <c r="BQ31" s="400">
        <v>14.95523223</v>
      </c>
      <c r="BR31" s="400">
        <v>14.792009215</v>
      </c>
      <c r="BS31" s="400">
        <v>14.852363527</v>
      </c>
      <c r="BT31" s="400">
        <v>14.933740437000001</v>
      </c>
      <c r="BU31" s="400">
        <v>15.266831084</v>
      </c>
      <c r="BV31" s="400">
        <v>15.401969831000001</v>
      </c>
    </row>
    <row r="32" spans="1:74" ht="11.1" customHeight="1" x14ac:dyDescent="0.2">
      <c r="A32" s="367" t="s">
        <v>174</v>
      </c>
      <c r="B32" s="439" t="s">
        <v>972</v>
      </c>
      <c r="C32" s="328">
        <v>16.940449610000002</v>
      </c>
      <c r="D32" s="328">
        <v>17.161009128</v>
      </c>
      <c r="E32" s="328">
        <v>17.213373215000001</v>
      </c>
      <c r="F32" s="328">
        <v>17.349327840000001</v>
      </c>
      <c r="G32" s="328">
        <v>17.768160614999999</v>
      </c>
      <c r="H32" s="328">
        <v>18.286067450000001</v>
      </c>
      <c r="I32" s="328">
        <v>18.133835401999999</v>
      </c>
      <c r="J32" s="328">
        <v>18.249514302000001</v>
      </c>
      <c r="K32" s="328">
        <v>18.092363427999999</v>
      </c>
      <c r="L32" s="328">
        <v>17.933219039000001</v>
      </c>
      <c r="M32" s="328">
        <v>17.491645079000001</v>
      </c>
      <c r="N32" s="328">
        <v>17.54341977</v>
      </c>
      <c r="O32" s="328">
        <v>17.895484217</v>
      </c>
      <c r="P32" s="328">
        <v>18.126280846</v>
      </c>
      <c r="Q32" s="328">
        <v>18.173636463000001</v>
      </c>
      <c r="R32" s="328">
        <v>18.319858802999999</v>
      </c>
      <c r="S32" s="328">
        <v>18.746384190000001</v>
      </c>
      <c r="T32" s="328">
        <v>19.296192043000001</v>
      </c>
      <c r="U32" s="328">
        <v>19.142216037000001</v>
      </c>
      <c r="V32" s="328">
        <v>19.255151819000002</v>
      </c>
      <c r="W32" s="328">
        <v>19.088965479999999</v>
      </c>
      <c r="X32" s="328">
        <v>18.919715354000001</v>
      </c>
      <c r="Y32" s="328">
        <v>18.468381251</v>
      </c>
      <c r="Z32" s="328">
        <v>18.530999306999998</v>
      </c>
      <c r="AA32" s="328">
        <v>18.873820833</v>
      </c>
      <c r="AB32" s="328">
        <v>19.109343710000001</v>
      </c>
      <c r="AC32" s="328">
        <v>19.15860846</v>
      </c>
      <c r="AD32" s="328">
        <v>19.316587985000002</v>
      </c>
      <c r="AE32" s="328">
        <v>19.785866008999999</v>
      </c>
      <c r="AF32" s="328">
        <v>20.373877889999999</v>
      </c>
      <c r="AG32" s="328">
        <v>20.209577438</v>
      </c>
      <c r="AH32" s="328">
        <v>20.328028429</v>
      </c>
      <c r="AI32" s="328">
        <v>20.145183166999999</v>
      </c>
      <c r="AJ32" s="328">
        <v>19.959140513000001</v>
      </c>
      <c r="AK32" s="328">
        <v>19.473200460000001</v>
      </c>
      <c r="AL32" s="328">
        <v>19.535358030000001</v>
      </c>
      <c r="AM32" s="328">
        <v>19.704388893000001</v>
      </c>
      <c r="AN32" s="328">
        <v>19.885445946000001</v>
      </c>
      <c r="AO32" s="328">
        <v>19.563760823999999</v>
      </c>
      <c r="AP32" s="328">
        <v>19.531163494000001</v>
      </c>
      <c r="AQ32" s="328">
        <v>19.892118026999999</v>
      </c>
      <c r="AR32" s="328">
        <v>20.632608584</v>
      </c>
      <c r="AS32" s="328">
        <v>20.514526194999998</v>
      </c>
      <c r="AT32" s="328">
        <v>20.648540211</v>
      </c>
      <c r="AU32" s="328">
        <v>20.607306873999999</v>
      </c>
      <c r="AV32" s="328">
        <v>20.149772296999998</v>
      </c>
      <c r="AW32" s="328">
        <v>19.918437339</v>
      </c>
      <c r="AX32" s="328">
        <v>20.319392581999999</v>
      </c>
      <c r="AY32" s="328">
        <v>20.145996427</v>
      </c>
      <c r="AZ32" s="328">
        <v>20.361005923</v>
      </c>
      <c r="BA32" s="328">
        <v>19.858455277000001</v>
      </c>
      <c r="BB32" s="328">
        <v>19.954709611999998</v>
      </c>
      <c r="BC32" s="328">
        <v>20.315631504999999</v>
      </c>
      <c r="BD32" s="700">
        <v>20.87023735</v>
      </c>
      <c r="BE32" s="700">
        <v>20.732557586999999</v>
      </c>
      <c r="BF32" s="700">
        <v>20.868409970999998</v>
      </c>
      <c r="BG32" s="400">
        <v>20.828108603</v>
      </c>
      <c r="BH32" s="400">
        <v>20.365469588</v>
      </c>
      <c r="BI32" s="400">
        <v>20.107142964000001</v>
      </c>
      <c r="BJ32" s="400">
        <v>20.574746944000001</v>
      </c>
      <c r="BK32" s="400">
        <v>20.613948761</v>
      </c>
      <c r="BL32" s="400">
        <v>20.832830740999999</v>
      </c>
      <c r="BM32" s="400">
        <v>20.322863688000002</v>
      </c>
      <c r="BN32" s="400">
        <v>20.20796408</v>
      </c>
      <c r="BO32" s="400">
        <v>20.615137812</v>
      </c>
      <c r="BP32" s="400">
        <v>21.427553465999999</v>
      </c>
      <c r="BQ32" s="400">
        <v>21.231848249999999</v>
      </c>
      <c r="BR32" s="400">
        <v>21.370428172</v>
      </c>
      <c r="BS32" s="400">
        <v>21.327231726000001</v>
      </c>
      <c r="BT32" s="400">
        <v>20.849460532999998</v>
      </c>
      <c r="BU32" s="400">
        <v>20.578002251000001</v>
      </c>
      <c r="BV32" s="400">
        <v>21.054582614000001</v>
      </c>
    </row>
    <row r="33" spans="1:74" ht="11.1" customHeight="1" x14ac:dyDescent="0.2">
      <c r="A33" s="367"/>
      <c r="B33" s="369"/>
      <c r="C33" s="328"/>
      <c r="D33" s="328"/>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328"/>
      <c r="AF33" s="328"/>
      <c r="AG33" s="328"/>
      <c r="AH33" s="328"/>
      <c r="AI33" s="328"/>
      <c r="AJ33" s="328"/>
      <c r="AK33" s="328"/>
      <c r="AL33" s="328"/>
      <c r="AM33" s="328"/>
      <c r="AN33" s="328"/>
      <c r="AO33" s="328"/>
      <c r="AP33" s="328"/>
      <c r="AQ33" s="328"/>
      <c r="AR33" s="328"/>
      <c r="AS33" s="328"/>
      <c r="AT33" s="328"/>
      <c r="AU33" s="328"/>
      <c r="AV33" s="328"/>
      <c r="AW33" s="328"/>
      <c r="AX33" s="328"/>
      <c r="AY33" s="328"/>
      <c r="AZ33" s="328"/>
      <c r="BA33" s="328"/>
      <c r="BB33" s="328"/>
      <c r="BC33" s="328"/>
      <c r="BD33" s="700"/>
      <c r="BE33" s="700"/>
      <c r="BF33" s="700"/>
      <c r="BG33" s="400"/>
      <c r="BH33" s="400"/>
      <c r="BI33" s="400"/>
      <c r="BJ33" s="400"/>
      <c r="BK33" s="400"/>
      <c r="BL33" s="400"/>
      <c r="BM33" s="400"/>
      <c r="BN33" s="400"/>
      <c r="BO33" s="400"/>
      <c r="BP33" s="400"/>
      <c r="BQ33" s="400"/>
      <c r="BR33" s="400"/>
      <c r="BS33" s="400"/>
      <c r="BT33" s="400"/>
      <c r="BU33" s="400"/>
      <c r="BV33" s="400"/>
    </row>
    <row r="34" spans="1:74" ht="11.1" customHeight="1" x14ac:dyDescent="0.2">
      <c r="A34" s="367"/>
      <c r="B34" s="368" t="s">
        <v>840</v>
      </c>
      <c r="C34" s="328"/>
      <c r="D34" s="328"/>
      <c r="E34" s="328"/>
      <c r="F34" s="328"/>
      <c r="G34" s="328"/>
      <c r="H34" s="328"/>
      <c r="I34" s="328"/>
      <c r="J34" s="328"/>
      <c r="K34" s="328"/>
      <c r="L34" s="328"/>
      <c r="M34" s="328"/>
      <c r="N34" s="328"/>
      <c r="O34" s="328"/>
      <c r="P34" s="328"/>
      <c r="Q34" s="328"/>
      <c r="R34" s="328"/>
      <c r="S34" s="328"/>
      <c r="T34" s="328"/>
      <c r="U34" s="328"/>
      <c r="V34" s="328"/>
      <c r="W34" s="328"/>
      <c r="X34" s="328"/>
      <c r="Y34" s="328"/>
      <c r="Z34" s="328"/>
      <c r="AA34" s="328"/>
      <c r="AB34" s="328"/>
      <c r="AC34" s="328"/>
      <c r="AD34" s="328"/>
      <c r="AE34" s="328"/>
      <c r="AF34" s="328"/>
      <c r="AG34" s="328"/>
      <c r="AH34" s="328"/>
      <c r="AI34" s="328"/>
      <c r="AJ34" s="328"/>
      <c r="AK34" s="328"/>
      <c r="AL34" s="328"/>
      <c r="AM34" s="328"/>
      <c r="AN34" s="328"/>
      <c r="AO34" s="328"/>
      <c r="AP34" s="328"/>
      <c r="AQ34" s="328"/>
      <c r="AR34" s="328"/>
      <c r="AS34" s="328"/>
      <c r="AT34" s="328"/>
      <c r="AU34" s="328"/>
      <c r="AV34" s="328"/>
      <c r="AW34" s="328"/>
      <c r="AX34" s="328"/>
      <c r="AY34" s="328"/>
      <c r="AZ34" s="328"/>
      <c r="BA34" s="328"/>
      <c r="BB34" s="328"/>
      <c r="BC34" s="328"/>
      <c r="BD34" s="700"/>
      <c r="BE34" s="700"/>
      <c r="BF34" s="700"/>
      <c r="BG34" s="400"/>
      <c r="BH34" s="400"/>
      <c r="BI34" s="400"/>
      <c r="BJ34" s="400"/>
      <c r="BK34" s="400"/>
      <c r="BL34" s="400"/>
      <c r="BM34" s="400"/>
      <c r="BN34" s="400"/>
      <c r="BO34" s="400"/>
      <c r="BP34" s="400"/>
      <c r="BQ34" s="400"/>
      <c r="BR34" s="400"/>
      <c r="BS34" s="400"/>
      <c r="BT34" s="400"/>
      <c r="BU34" s="400"/>
      <c r="BV34" s="400"/>
    </row>
    <row r="35" spans="1:74" s="295" customFormat="1" ht="11.1" customHeight="1" x14ac:dyDescent="0.2">
      <c r="A35" s="441" t="s">
        <v>186</v>
      </c>
      <c r="B35" s="435" t="s">
        <v>835</v>
      </c>
      <c r="C35" s="107">
        <v>-6.6091413454000003</v>
      </c>
      <c r="D35" s="107">
        <v>-4.2386226050999998</v>
      </c>
      <c r="E35" s="107">
        <v>-8.5027175549000003</v>
      </c>
      <c r="F35" s="107">
        <v>-15.375394762999999</v>
      </c>
      <c r="G35" s="107">
        <v>-1.4655182805</v>
      </c>
      <c r="H35" s="107">
        <v>2.2280707401000002</v>
      </c>
      <c r="I35" s="107">
        <v>2.3083005338999998</v>
      </c>
      <c r="J35" s="107">
        <v>0.97410404451999999</v>
      </c>
      <c r="K35" s="107">
        <v>2.4560722709</v>
      </c>
      <c r="L35" s="107">
        <v>1.1061384947999999</v>
      </c>
      <c r="M35" s="107">
        <v>0.35134348884</v>
      </c>
      <c r="N35" s="107">
        <v>1.0605642829999999</v>
      </c>
      <c r="O35" s="107">
        <v>-0.78336645385000003</v>
      </c>
      <c r="P35" s="107">
        <v>3.8350319568</v>
      </c>
      <c r="Q35" s="107">
        <v>2.0791510393000001</v>
      </c>
      <c r="R35" s="107">
        <v>1.8925674331</v>
      </c>
      <c r="S35" s="107">
        <v>1.2324420316</v>
      </c>
      <c r="T35" s="107">
        <v>3.6133012921000001</v>
      </c>
      <c r="U35" s="107">
        <v>1.6169473727000001</v>
      </c>
      <c r="V35" s="107">
        <v>1.9338460555999999</v>
      </c>
      <c r="W35" s="107">
        <v>2.6251586362000001</v>
      </c>
      <c r="X35" s="107">
        <v>0.42877119774</v>
      </c>
      <c r="Y35" s="107">
        <v>0.83937092133000002</v>
      </c>
      <c r="Z35" s="107">
        <v>2.8194515984000001</v>
      </c>
      <c r="AA35" s="107">
        <v>-0.76510078050999997</v>
      </c>
      <c r="AB35" s="107">
        <v>1.463321844</v>
      </c>
      <c r="AC35" s="107">
        <v>-0.22729600039</v>
      </c>
      <c r="AD35" s="107">
        <v>-0.70334374162000002</v>
      </c>
      <c r="AE35" s="107">
        <v>0.56745608450999996</v>
      </c>
      <c r="AF35" s="107">
        <v>1.8479480682</v>
      </c>
      <c r="AG35" s="107">
        <v>-0.21151003253</v>
      </c>
      <c r="AH35" s="107">
        <v>-0.19212869822</v>
      </c>
      <c r="AI35" s="107">
        <v>-0.42387654672000002</v>
      </c>
      <c r="AJ35" s="107">
        <v>-2.7666907984</v>
      </c>
      <c r="AK35" s="107">
        <v>-1.3456666900000001</v>
      </c>
      <c r="AL35" s="107">
        <v>0.82757192495999998</v>
      </c>
      <c r="AM35" s="107">
        <v>-1.9645091720000001</v>
      </c>
      <c r="AN35" s="107">
        <v>1.2437601117999999</v>
      </c>
      <c r="AO35" s="107">
        <v>0.22103157904000001</v>
      </c>
      <c r="AP35" s="107">
        <v>-1.1380441911000001</v>
      </c>
      <c r="AQ35" s="107">
        <v>1.4004158312999999</v>
      </c>
      <c r="AR35" s="107">
        <v>1.7006610821999999</v>
      </c>
      <c r="AS35" s="107">
        <v>0.67028370181999997</v>
      </c>
      <c r="AT35" s="107">
        <v>1.4016146289</v>
      </c>
      <c r="AU35" s="107">
        <v>0.62313687011999996</v>
      </c>
      <c r="AV35" s="107">
        <v>-0.62328939034999997</v>
      </c>
      <c r="AW35" s="107">
        <v>-0.37986389033000001</v>
      </c>
      <c r="AX35" s="107">
        <v>0.23374826708999999</v>
      </c>
      <c r="AY35" s="107">
        <v>0.36911614903000001</v>
      </c>
      <c r="AZ35" s="107">
        <v>1.3879548358</v>
      </c>
      <c r="BA35" s="107">
        <v>-0.41279515849999998</v>
      </c>
      <c r="BB35" s="107">
        <v>1.5160161619000001E-2</v>
      </c>
      <c r="BC35" s="107">
        <v>1.4203418957</v>
      </c>
      <c r="BD35" s="714">
        <v>1.4482718977</v>
      </c>
      <c r="BE35" s="714">
        <v>0.41684859387000001</v>
      </c>
      <c r="BF35" s="714">
        <v>0.30333623033000001</v>
      </c>
      <c r="BG35" s="434">
        <v>2.1590977891000001</v>
      </c>
      <c r="BH35" s="434">
        <v>0.57019527160000005</v>
      </c>
      <c r="BI35" s="434">
        <v>1.0662634047999999</v>
      </c>
      <c r="BJ35" s="434">
        <v>2.1245756836999998</v>
      </c>
      <c r="BK35" s="434">
        <v>-0.37698351076999997</v>
      </c>
      <c r="BL35" s="434">
        <v>2.6011703021999999</v>
      </c>
      <c r="BM35" s="434">
        <v>0.72184538952999999</v>
      </c>
      <c r="BN35" s="434">
        <v>-0.24603146646999999</v>
      </c>
      <c r="BO35" s="434">
        <v>-0.31130583918999999</v>
      </c>
      <c r="BP35" s="434">
        <v>0.57555898174999998</v>
      </c>
      <c r="BQ35" s="434">
        <v>-0.61065472972000001</v>
      </c>
      <c r="BR35" s="434">
        <v>-0.69038471303000004</v>
      </c>
      <c r="BS35" s="434">
        <v>-0.14054297451</v>
      </c>
      <c r="BT35" s="434">
        <v>-1.5296652795000001</v>
      </c>
      <c r="BU35" s="434">
        <v>-1.0917112331000001</v>
      </c>
      <c r="BV35" s="434">
        <v>1.2657015824</v>
      </c>
    </row>
    <row r="36" spans="1:74" ht="11.1" customHeight="1" x14ac:dyDescent="0.2">
      <c r="A36" s="367" t="s">
        <v>183</v>
      </c>
      <c r="B36" s="437" t="s">
        <v>198</v>
      </c>
      <c r="C36" s="328">
        <v>-0.58108270967999998</v>
      </c>
      <c r="D36" s="328">
        <v>0.59243124138000003</v>
      </c>
      <c r="E36" s="328">
        <v>-1.4196558065</v>
      </c>
      <c r="F36" s="328">
        <v>-2.6578777332999999</v>
      </c>
      <c r="G36" s="328">
        <v>-1.2625525484</v>
      </c>
      <c r="H36" s="328">
        <v>-1.1053888999999999</v>
      </c>
      <c r="I36" s="328">
        <v>0.11606909677</v>
      </c>
      <c r="J36" s="328">
        <v>0.80709600000000004</v>
      </c>
      <c r="K36" s="328">
        <v>0.65802563332999997</v>
      </c>
      <c r="L36" s="328">
        <v>1.3058708387</v>
      </c>
      <c r="M36" s="328">
        <v>-6.4125199999999993E-2</v>
      </c>
      <c r="N36" s="328">
        <v>1.4637193226</v>
      </c>
      <c r="O36" s="328">
        <v>0.20146358065</v>
      </c>
      <c r="P36" s="328">
        <v>1.2266935714</v>
      </c>
      <c r="Q36" s="328">
        <v>-0.25420290323</v>
      </c>
      <c r="R36" s="328">
        <v>0.54937383333000001</v>
      </c>
      <c r="S36" s="328">
        <v>2.5406129031999999E-2</v>
      </c>
      <c r="T36" s="328">
        <v>0.95948073332999995</v>
      </c>
      <c r="U36" s="328">
        <v>0.10481441934999999</v>
      </c>
      <c r="V36" s="328">
        <v>0.90041977418999997</v>
      </c>
      <c r="W36" s="328">
        <v>9.3268133333000006E-2</v>
      </c>
      <c r="X36" s="328">
        <v>0.16434712903000001</v>
      </c>
      <c r="Y36" s="328">
        <v>0.94660129999999998</v>
      </c>
      <c r="Z36" s="328">
        <v>1.3845306128999999</v>
      </c>
      <c r="AA36" s="328">
        <v>0.44756709677000001</v>
      </c>
      <c r="AB36" s="328">
        <v>1.2119150714</v>
      </c>
      <c r="AC36" s="328">
        <v>0.78022996773999997</v>
      </c>
      <c r="AD36" s="328">
        <v>0.62009700000000001</v>
      </c>
      <c r="AE36" s="328">
        <v>0.20744461289999999</v>
      </c>
      <c r="AF36" s="328">
        <v>0.71772676667000002</v>
      </c>
      <c r="AG36" s="328">
        <v>-0.30937048386999999</v>
      </c>
      <c r="AH36" s="328">
        <v>0.82566154839000006</v>
      </c>
      <c r="AI36" s="328">
        <v>0.85921573333000001</v>
      </c>
      <c r="AJ36" s="328">
        <v>9.2560064516000004E-2</v>
      </c>
      <c r="AK36" s="328">
        <v>0.46289229999999998</v>
      </c>
      <c r="AL36" s="328">
        <v>0.66367464515999997</v>
      </c>
      <c r="AM36" s="328">
        <v>-0.99196135484000003</v>
      </c>
      <c r="AN36" s="328">
        <v>-0.46116160713999998</v>
      </c>
      <c r="AO36" s="328">
        <v>1.1979626774000001</v>
      </c>
      <c r="AP36" s="328">
        <v>-0.27189793333000001</v>
      </c>
      <c r="AQ36" s="328">
        <v>-0.16464619354999999</v>
      </c>
      <c r="AR36" s="328">
        <v>0.13917940000000001</v>
      </c>
      <c r="AS36" s="328">
        <v>-0.23069148386999999</v>
      </c>
      <c r="AT36" s="328">
        <v>0.27412083870999998</v>
      </c>
      <c r="AU36" s="328">
        <v>-0.82709619999999995</v>
      </c>
      <c r="AV36" s="328">
        <v>0.60624093548000002</v>
      </c>
      <c r="AW36" s="328">
        <v>-3.2937300000000003E-2</v>
      </c>
      <c r="AX36" s="328">
        <v>0.31589980644999999</v>
      </c>
      <c r="AY36" s="328">
        <v>0.46385187097000002</v>
      </c>
      <c r="AZ36" s="328">
        <v>0.31285706896999999</v>
      </c>
      <c r="BA36" s="328">
        <v>-0.37208406451999998</v>
      </c>
      <c r="BB36" s="328">
        <v>-1.0265156666999999</v>
      </c>
      <c r="BC36" s="328">
        <v>-0.57695399999999997</v>
      </c>
      <c r="BD36" s="700">
        <v>-0.32554126667</v>
      </c>
      <c r="BE36" s="700">
        <v>-0.17008863838999999</v>
      </c>
      <c r="BF36" s="700">
        <v>0.21210552400999999</v>
      </c>
      <c r="BG36" s="400">
        <v>-0.10173771514</v>
      </c>
      <c r="BH36" s="400">
        <v>0.14599999999999999</v>
      </c>
      <c r="BI36" s="400">
        <v>-5.5266666667000003E-2</v>
      </c>
      <c r="BJ36" s="400">
        <v>0.68154838709999999</v>
      </c>
      <c r="BK36" s="400">
        <v>-0.52987096773999998</v>
      </c>
      <c r="BL36" s="400">
        <v>0.57225000000000004</v>
      </c>
      <c r="BM36" s="400">
        <v>1.0967741936E-3</v>
      </c>
      <c r="BN36" s="400">
        <v>-0.48996666667</v>
      </c>
      <c r="BO36" s="400">
        <v>-0.57922580644999999</v>
      </c>
      <c r="BP36" s="400">
        <v>9.9033333333000004E-2</v>
      </c>
      <c r="BQ36" s="400">
        <v>-0.13793548386999999</v>
      </c>
      <c r="BR36" s="400">
        <v>7.3677419354999996E-2</v>
      </c>
      <c r="BS36" s="400">
        <v>-0.13469999999999999</v>
      </c>
      <c r="BT36" s="400">
        <v>0.10274193548</v>
      </c>
      <c r="BU36" s="400">
        <v>-9.1666666666999994E-3</v>
      </c>
      <c r="BV36" s="400">
        <v>0.72690322581</v>
      </c>
    </row>
    <row r="37" spans="1:74" ht="11.1" customHeight="1" x14ac:dyDescent="0.2">
      <c r="A37" s="367" t="s">
        <v>184</v>
      </c>
      <c r="B37" s="437" t="s">
        <v>962</v>
      </c>
      <c r="C37" s="328">
        <v>-0.66345161289999999</v>
      </c>
      <c r="D37" s="328">
        <v>0.54903448276</v>
      </c>
      <c r="E37" s="328">
        <v>-1.4605483871</v>
      </c>
      <c r="F37" s="328">
        <v>-2.3658999999999999</v>
      </c>
      <c r="G37" s="328">
        <v>-1.8801935484000001</v>
      </c>
      <c r="H37" s="328">
        <v>0.82633333333000003</v>
      </c>
      <c r="I37" s="328">
        <v>-0.27109677419</v>
      </c>
      <c r="J37" s="328">
        <v>-0.42938709676999998</v>
      </c>
      <c r="K37" s="328">
        <v>0.77486666667000004</v>
      </c>
      <c r="L37" s="328">
        <v>0.49177419355000002</v>
      </c>
      <c r="M37" s="328">
        <v>0.67453333332999998</v>
      </c>
      <c r="N37" s="328">
        <v>0.92577419355000001</v>
      </c>
      <c r="O37" s="328">
        <v>-0.50583870968</v>
      </c>
      <c r="P37" s="328">
        <v>1.2517142857000001</v>
      </c>
      <c r="Q37" s="328">
        <v>1.9468709677</v>
      </c>
      <c r="R37" s="328">
        <v>-0.28323333333</v>
      </c>
      <c r="S37" s="328">
        <v>-0.44951612902999999</v>
      </c>
      <c r="T37" s="328">
        <v>1.1767000000000001</v>
      </c>
      <c r="U37" s="328">
        <v>0.82699999999999996</v>
      </c>
      <c r="V37" s="328">
        <v>0.1454516129</v>
      </c>
      <c r="W37" s="328">
        <v>1.7560333333</v>
      </c>
      <c r="X37" s="328">
        <v>0.27070967742000002</v>
      </c>
      <c r="Y37" s="328">
        <v>5.4733333332999998E-2</v>
      </c>
      <c r="Z37" s="328">
        <v>1.7512258064999999</v>
      </c>
      <c r="AA37" s="328">
        <v>-0.40064516129</v>
      </c>
      <c r="AB37" s="328">
        <v>9.6964285713999995E-2</v>
      </c>
      <c r="AC37" s="328">
        <v>9.0612903226000005E-2</v>
      </c>
      <c r="AD37" s="328">
        <v>-1.6824666666999999</v>
      </c>
      <c r="AE37" s="328">
        <v>0.21803225806000001</v>
      </c>
      <c r="AF37" s="328">
        <v>0.66966666666999997</v>
      </c>
      <c r="AG37" s="328">
        <v>-0.78545161289999998</v>
      </c>
      <c r="AH37" s="328">
        <v>-0.14293548386999999</v>
      </c>
      <c r="AI37" s="328">
        <v>-0.72399999999999998</v>
      </c>
      <c r="AJ37" s="328">
        <v>-0.22438709676999999</v>
      </c>
      <c r="AK37" s="328">
        <v>-0.84576666667</v>
      </c>
      <c r="AL37" s="328">
        <v>0.26190322580999997</v>
      </c>
      <c r="AM37" s="328">
        <v>-0.50912903225999995</v>
      </c>
      <c r="AN37" s="328">
        <v>1.0172142856999999</v>
      </c>
      <c r="AO37" s="328">
        <v>0.54938709676999997</v>
      </c>
      <c r="AP37" s="328">
        <v>-1.5775999999999999</v>
      </c>
      <c r="AQ37" s="328">
        <v>0.70064516128999998</v>
      </c>
      <c r="AR37" s="328">
        <v>0.86983333333000001</v>
      </c>
      <c r="AS37" s="328">
        <v>-0.66890322580999995</v>
      </c>
      <c r="AT37" s="328">
        <v>-0.50135483870999997</v>
      </c>
      <c r="AU37" s="328">
        <v>0.67410000000000003</v>
      </c>
      <c r="AV37" s="328">
        <v>0.52787096773999997</v>
      </c>
      <c r="AW37" s="328">
        <v>0.20533333333000001</v>
      </c>
      <c r="AX37" s="328">
        <v>-0.11561290322999999</v>
      </c>
      <c r="AY37" s="328">
        <v>-0.55051612903000002</v>
      </c>
      <c r="AZ37" s="328">
        <v>-0.40786206896999999</v>
      </c>
      <c r="BA37" s="328">
        <v>0.54503225806</v>
      </c>
      <c r="BB37" s="328">
        <v>-1.2248000000000001</v>
      </c>
      <c r="BC37" s="328">
        <v>-3.6096774194000002E-2</v>
      </c>
      <c r="BD37" s="700">
        <v>0.53599189065999997</v>
      </c>
      <c r="BE37" s="700">
        <v>0.17986296968000001</v>
      </c>
      <c r="BF37" s="700">
        <v>2.8094993349000001E-2</v>
      </c>
      <c r="BG37" s="400">
        <v>0.69340301159999995</v>
      </c>
      <c r="BH37" s="400">
        <v>0.13200014532000001</v>
      </c>
      <c r="BI37" s="400">
        <v>0.34443856452999999</v>
      </c>
      <c r="BJ37" s="400">
        <v>0.44438132823999998</v>
      </c>
      <c r="BK37" s="400">
        <v>4.5847246788999999E-2</v>
      </c>
      <c r="BL37" s="400">
        <v>0.62112662099000004</v>
      </c>
      <c r="BM37" s="400">
        <v>0.21717513417000001</v>
      </c>
      <c r="BN37" s="400">
        <v>7.2827772705999994E-2</v>
      </c>
      <c r="BO37" s="400">
        <v>7.8455106206999997E-2</v>
      </c>
      <c r="BP37" s="400">
        <v>0.14105620754000001</v>
      </c>
      <c r="BQ37" s="400">
        <v>-0.14217674232999999</v>
      </c>
      <c r="BR37" s="400">
        <v>-0.23126559608</v>
      </c>
      <c r="BS37" s="400">
        <v>-1.7608849136E-3</v>
      </c>
      <c r="BT37" s="400">
        <v>-0.49875103665999998</v>
      </c>
      <c r="BU37" s="400">
        <v>-0.32652317195000002</v>
      </c>
      <c r="BV37" s="400">
        <v>0.16293121277</v>
      </c>
    </row>
    <row r="38" spans="1:74" ht="11.1" customHeight="1" x14ac:dyDescent="0.2">
      <c r="A38" s="367" t="s">
        <v>185</v>
      </c>
      <c r="B38" s="437" t="s">
        <v>963</v>
      </c>
      <c r="C38" s="328">
        <v>-5.3646070227999996</v>
      </c>
      <c r="D38" s="328">
        <v>-5.3800883293000004</v>
      </c>
      <c r="E38" s="328">
        <v>-5.6225133614000002</v>
      </c>
      <c r="F38" s="328">
        <v>-10.35161703</v>
      </c>
      <c r="G38" s="328">
        <v>1.6772278163000001</v>
      </c>
      <c r="H38" s="328">
        <v>2.5071263068</v>
      </c>
      <c r="I38" s="328">
        <v>2.4633282113999999</v>
      </c>
      <c r="J38" s="328">
        <v>0.59639514129000004</v>
      </c>
      <c r="K38" s="328">
        <v>1.0231799709</v>
      </c>
      <c r="L38" s="328">
        <v>-0.69150653747000002</v>
      </c>
      <c r="M38" s="328">
        <v>-0.25906464449</v>
      </c>
      <c r="N38" s="328">
        <v>-1.3289292332</v>
      </c>
      <c r="O38" s="328">
        <v>-0.47899132482000001</v>
      </c>
      <c r="P38" s="328">
        <v>1.3566240996000001</v>
      </c>
      <c r="Q38" s="328">
        <v>0.38648297481999999</v>
      </c>
      <c r="R38" s="328">
        <v>1.6264269331000001</v>
      </c>
      <c r="S38" s="328">
        <v>1.6565520316</v>
      </c>
      <c r="T38" s="328">
        <v>1.4771205587</v>
      </c>
      <c r="U38" s="328">
        <v>0.68513295333000002</v>
      </c>
      <c r="V38" s="328">
        <v>0.88797466845999995</v>
      </c>
      <c r="W38" s="328">
        <v>0.77585716951999995</v>
      </c>
      <c r="X38" s="328">
        <v>-6.2856087130999999E-3</v>
      </c>
      <c r="Y38" s="328">
        <v>-0.16196371200000001</v>
      </c>
      <c r="Z38" s="328">
        <v>-0.31630482096000001</v>
      </c>
      <c r="AA38" s="328">
        <v>-0.81202271598999998</v>
      </c>
      <c r="AB38" s="328">
        <v>0.15444248687000001</v>
      </c>
      <c r="AC38" s="328">
        <v>-1.0981388714</v>
      </c>
      <c r="AD38" s="328">
        <v>0.35902592505000003</v>
      </c>
      <c r="AE38" s="328">
        <v>0.14197921354000001</v>
      </c>
      <c r="AF38" s="328">
        <v>0.46055463482999998</v>
      </c>
      <c r="AG38" s="328">
        <v>0.88331206423999997</v>
      </c>
      <c r="AH38" s="328">
        <v>-0.87485476273999996</v>
      </c>
      <c r="AI38" s="328">
        <v>-0.55909228005</v>
      </c>
      <c r="AJ38" s="328">
        <v>-2.6348637662000001</v>
      </c>
      <c r="AK38" s="328">
        <v>-0.96279232334999998</v>
      </c>
      <c r="AL38" s="328">
        <v>-9.8005946011999995E-2</v>
      </c>
      <c r="AM38" s="328">
        <v>-0.46341878485999999</v>
      </c>
      <c r="AN38" s="328">
        <v>0.68770743320000005</v>
      </c>
      <c r="AO38" s="328">
        <v>-1.5263181952</v>
      </c>
      <c r="AP38" s="328">
        <v>0.71145374220000002</v>
      </c>
      <c r="AQ38" s="328">
        <v>0.86441686358000003</v>
      </c>
      <c r="AR38" s="328">
        <v>0.69164834887000004</v>
      </c>
      <c r="AS38" s="328">
        <v>1.5698784115</v>
      </c>
      <c r="AT38" s="328">
        <v>1.6288486288999999</v>
      </c>
      <c r="AU38" s="328">
        <v>0.77613307011999999</v>
      </c>
      <c r="AV38" s="328">
        <v>-1.7574012936000001</v>
      </c>
      <c r="AW38" s="328">
        <v>-0.55225992366999999</v>
      </c>
      <c r="AX38" s="328">
        <v>3.3461363863999997E-2</v>
      </c>
      <c r="AY38" s="328">
        <v>0.45578040709000001</v>
      </c>
      <c r="AZ38" s="328">
        <v>1.4829598358</v>
      </c>
      <c r="BA38" s="328">
        <v>-0.58574335205000005</v>
      </c>
      <c r="BB38" s="328">
        <v>2.2664758282999999</v>
      </c>
      <c r="BC38" s="328">
        <v>2.0333926699</v>
      </c>
      <c r="BD38" s="700">
        <v>1.2378212738000001</v>
      </c>
      <c r="BE38" s="700">
        <v>0.40707426258000001</v>
      </c>
      <c r="BF38" s="700">
        <v>6.3135712974000002E-2</v>
      </c>
      <c r="BG38" s="400">
        <v>1.5674324926000001</v>
      </c>
      <c r="BH38" s="400">
        <v>0.29219512626999999</v>
      </c>
      <c r="BI38" s="400">
        <v>0.77709150694999996</v>
      </c>
      <c r="BJ38" s="400">
        <v>0.99864596835999997</v>
      </c>
      <c r="BK38" s="400">
        <v>0.10704021018</v>
      </c>
      <c r="BL38" s="400">
        <v>1.4077936812</v>
      </c>
      <c r="BM38" s="400">
        <v>0.50357348116</v>
      </c>
      <c r="BN38" s="400">
        <v>0.17110742748999999</v>
      </c>
      <c r="BO38" s="400">
        <v>0.18946486104999999</v>
      </c>
      <c r="BP38" s="400">
        <v>0.33546944088000002</v>
      </c>
      <c r="BQ38" s="400">
        <v>-0.33054250351999998</v>
      </c>
      <c r="BR38" s="400">
        <v>-0.53279653631000001</v>
      </c>
      <c r="BS38" s="400">
        <v>-4.0820895963000004E-3</v>
      </c>
      <c r="BT38" s="400">
        <v>-1.1336561783000001</v>
      </c>
      <c r="BU38" s="400">
        <v>-0.75602139450000005</v>
      </c>
      <c r="BV38" s="400">
        <v>0.37586714384999997</v>
      </c>
    </row>
    <row r="39" spans="1:74" ht="11.1" customHeight="1" x14ac:dyDescent="0.2">
      <c r="A39" s="367"/>
      <c r="B39" s="369"/>
      <c r="C39" s="328"/>
      <c r="D39" s="328"/>
      <c r="E39" s="328"/>
      <c r="F39" s="328"/>
      <c r="G39" s="328"/>
      <c r="H39" s="328"/>
      <c r="I39" s="328"/>
      <c r="J39" s="328"/>
      <c r="K39" s="328"/>
      <c r="L39" s="328"/>
      <c r="M39" s="328"/>
      <c r="N39" s="328"/>
      <c r="O39" s="328"/>
      <c r="P39" s="328"/>
      <c r="Q39" s="328"/>
      <c r="R39" s="328"/>
      <c r="S39" s="328"/>
      <c r="T39" s="328"/>
      <c r="U39" s="328"/>
      <c r="V39" s="328"/>
      <c r="W39" s="328"/>
      <c r="X39" s="328"/>
      <c r="Y39" s="328"/>
      <c r="Z39" s="328"/>
      <c r="AA39" s="328"/>
      <c r="AB39" s="328"/>
      <c r="AC39" s="328"/>
      <c r="AD39" s="328"/>
      <c r="AE39" s="328"/>
      <c r="AF39" s="328"/>
      <c r="AG39" s="328"/>
      <c r="AH39" s="328"/>
      <c r="AI39" s="328"/>
      <c r="AJ39" s="328"/>
      <c r="AK39" s="328"/>
      <c r="AL39" s="328"/>
      <c r="AM39" s="328"/>
      <c r="AN39" s="328"/>
      <c r="AO39" s="328"/>
      <c r="AP39" s="328"/>
      <c r="AQ39" s="328"/>
      <c r="AR39" s="328"/>
      <c r="AS39" s="328"/>
      <c r="AT39" s="328"/>
      <c r="AU39" s="328"/>
      <c r="AV39" s="328"/>
      <c r="AW39" s="328"/>
      <c r="AX39" s="328"/>
      <c r="AY39" s="328"/>
      <c r="AZ39" s="328"/>
      <c r="BA39" s="328"/>
      <c r="BB39" s="328"/>
      <c r="BC39" s="328"/>
      <c r="BD39" s="700"/>
      <c r="BE39" s="700"/>
      <c r="BF39" s="700"/>
      <c r="BG39" s="400"/>
      <c r="BH39" s="400"/>
      <c r="BI39" s="400"/>
      <c r="BJ39" s="400"/>
      <c r="BK39" s="400"/>
      <c r="BL39" s="400"/>
      <c r="BM39" s="400"/>
      <c r="BN39" s="400"/>
      <c r="BO39" s="400"/>
      <c r="BP39" s="400"/>
      <c r="BQ39" s="400"/>
      <c r="BR39" s="400"/>
      <c r="BS39" s="400"/>
      <c r="BT39" s="400"/>
      <c r="BU39" s="400"/>
      <c r="BV39" s="400"/>
    </row>
    <row r="40" spans="1:74" ht="11.1" customHeight="1" x14ac:dyDescent="0.2">
      <c r="A40" s="367"/>
      <c r="B40" s="31" t="s">
        <v>841</v>
      </c>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328"/>
      <c r="AU40" s="328"/>
      <c r="AV40" s="328"/>
      <c r="AW40" s="328"/>
      <c r="AX40" s="328"/>
      <c r="AY40" s="328"/>
      <c r="AZ40" s="328"/>
      <c r="BA40" s="328"/>
      <c r="BB40" s="328"/>
      <c r="BC40" s="328"/>
      <c r="BD40" s="700"/>
      <c r="BE40" s="700"/>
      <c r="BF40" s="700"/>
      <c r="BG40" s="400"/>
      <c r="BH40" s="400"/>
      <c r="BI40" s="400"/>
      <c r="BJ40" s="400"/>
      <c r="BK40" s="400"/>
      <c r="BL40" s="400"/>
      <c r="BM40" s="400"/>
      <c r="BN40" s="400"/>
      <c r="BO40" s="400"/>
      <c r="BP40" s="400"/>
      <c r="BQ40" s="400"/>
      <c r="BR40" s="400"/>
      <c r="BS40" s="400"/>
      <c r="BT40" s="400"/>
      <c r="BU40" s="400"/>
      <c r="BV40" s="400"/>
    </row>
    <row r="41" spans="1:74" s="295" customFormat="1" ht="11.1" customHeight="1" x14ac:dyDescent="0.2">
      <c r="A41" s="441" t="s">
        <v>182</v>
      </c>
      <c r="B41" s="435" t="s">
        <v>842</v>
      </c>
      <c r="C41" s="109">
        <v>2914.438185</v>
      </c>
      <c r="D41" s="109">
        <v>2881.3356789999998</v>
      </c>
      <c r="E41" s="109">
        <v>2970.6220090000002</v>
      </c>
      <c r="F41" s="109">
        <v>3118.476341</v>
      </c>
      <c r="G41" s="109">
        <v>3205.4014699999998</v>
      </c>
      <c r="H41" s="109">
        <v>3206.076137</v>
      </c>
      <c r="I41" s="109">
        <v>3210.764995</v>
      </c>
      <c r="J41" s="109">
        <v>3207.6660189999998</v>
      </c>
      <c r="K41" s="109">
        <v>3170.0232500000002</v>
      </c>
      <c r="L41" s="109">
        <v>3117.926254</v>
      </c>
      <c r="M41" s="109">
        <v>3100.0850099999998</v>
      </c>
      <c r="N41" s="109">
        <v>3026.0097110000002</v>
      </c>
      <c r="O41" s="109">
        <v>3035.44634</v>
      </c>
      <c r="P41" s="109">
        <v>2966.36292</v>
      </c>
      <c r="Q41" s="109">
        <v>2913.8892099999998</v>
      </c>
      <c r="R41" s="109">
        <v>2910.2509949999999</v>
      </c>
      <c r="S41" s="109">
        <v>2929.2414050000002</v>
      </c>
      <c r="T41" s="109">
        <v>2871.4369830000001</v>
      </c>
      <c r="U41" s="109">
        <v>2842.5527360000001</v>
      </c>
      <c r="V41" s="109">
        <v>2810.1307230000002</v>
      </c>
      <c r="W41" s="109">
        <v>2758.1856790000002</v>
      </c>
      <c r="X41" s="109">
        <v>2751.8209179999999</v>
      </c>
      <c r="Y41" s="109">
        <v>2730.959879</v>
      </c>
      <c r="Z41" s="109">
        <v>2641.5364300000001</v>
      </c>
      <c r="AA41" s="109">
        <v>2645.4468499999998</v>
      </c>
      <c r="AB41" s="109">
        <v>2618.2432279999998</v>
      </c>
      <c r="AC41" s="109">
        <v>2604.0580989999999</v>
      </c>
      <c r="AD41" s="109">
        <v>2654.1241890000001</v>
      </c>
      <c r="AE41" s="109">
        <v>2665.6914059999999</v>
      </c>
      <c r="AF41" s="109">
        <v>2653.8546030000002</v>
      </c>
      <c r="AG41" s="109">
        <v>2713.1120879999999</v>
      </c>
      <c r="AH41" s="109">
        <v>2714.8965800000001</v>
      </c>
      <c r="AI41" s="109">
        <v>2739.5041080000001</v>
      </c>
      <c r="AJ41" s="109">
        <v>2761.4147459999999</v>
      </c>
      <c r="AK41" s="109">
        <v>2783.0509769999999</v>
      </c>
      <c r="AL41" s="109">
        <v>2770.7470629999998</v>
      </c>
      <c r="AM41" s="109">
        <v>2817.7318650000002</v>
      </c>
      <c r="AN41" s="109">
        <v>2802.16239</v>
      </c>
      <c r="AO41" s="109">
        <v>2748.3985469999998</v>
      </c>
      <c r="AP41" s="109">
        <v>2811.3354850000001</v>
      </c>
      <c r="AQ41" s="109">
        <v>2804.076517</v>
      </c>
      <c r="AR41" s="109">
        <v>2781.0141349999999</v>
      </c>
      <c r="AS41" s="109">
        <v>2808.6055710000001</v>
      </c>
      <c r="AT41" s="109">
        <v>2812.7738250000002</v>
      </c>
      <c r="AU41" s="109">
        <v>2816.419711</v>
      </c>
      <c r="AV41" s="109">
        <v>2781.2622419999998</v>
      </c>
      <c r="AW41" s="109">
        <v>2775.4533609999999</v>
      </c>
      <c r="AX41" s="109">
        <v>2766.4714669999998</v>
      </c>
      <c r="AY41" s="109">
        <v>2765.8290590000001</v>
      </c>
      <c r="AZ41" s="109">
        <v>2765.6392040000001</v>
      </c>
      <c r="BA41" s="109">
        <v>2757.3018099999999</v>
      </c>
      <c r="BB41" s="109">
        <v>2821.8582799999999</v>
      </c>
      <c r="BC41" s="109">
        <v>2837.612854</v>
      </c>
      <c r="BD41" s="715">
        <v>2828.3943353</v>
      </c>
      <c r="BE41" s="715">
        <v>2825.3303310000001</v>
      </c>
      <c r="BF41" s="715">
        <v>2813.8354359999998</v>
      </c>
      <c r="BG41" s="442">
        <v>2791.7854560999999</v>
      </c>
      <c r="BH41" s="442">
        <v>2778.3174515999999</v>
      </c>
      <c r="BI41" s="442">
        <v>2765.0922946000001</v>
      </c>
      <c r="BJ41" s="442">
        <v>2728.6384735000001</v>
      </c>
      <c r="BK41" s="442">
        <v>2741.3182087999999</v>
      </c>
      <c r="BL41" s="442">
        <v>2707.0786634000001</v>
      </c>
      <c r="BM41" s="442">
        <v>2699.4872343000002</v>
      </c>
      <c r="BN41" s="442">
        <v>2712.0014010999998</v>
      </c>
      <c r="BO41" s="442">
        <v>2727.5252928</v>
      </c>
      <c r="BP41" s="442">
        <v>2720.3226066000002</v>
      </c>
      <c r="BQ41" s="442">
        <v>2729.0060856</v>
      </c>
      <c r="BR41" s="442">
        <v>2733.8913191000001</v>
      </c>
      <c r="BS41" s="442">
        <v>2737.9851456000001</v>
      </c>
      <c r="BT41" s="442">
        <v>2750.2614276999998</v>
      </c>
      <c r="BU41" s="442">
        <v>2760.3321228999998</v>
      </c>
      <c r="BV41" s="442">
        <v>2732.7472552999998</v>
      </c>
    </row>
    <row r="42" spans="1:74" ht="11.1" customHeight="1" x14ac:dyDescent="0.2">
      <c r="A42" s="367" t="s">
        <v>290</v>
      </c>
      <c r="B42" s="437" t="s">
        <v>198</v>
      </c>
      <c r="C42" s="432">
        <v>1299.8931849999999</v>
      </c>
      <c r="D42" s="432">
        <v>1282.712679</v>
      </c>
      <c r="E42" s="432">
        <v>1326.7220090000001</v>
      </c>
      <c r="F42" s="432">
        <v>1403.5993410000001</v>
      </c>
      <c r="G42" s="432">
        <v>1432.23847</v>
      </c>
      <c r="H42" s="432">
        <v>1457.703137</v>
      </c>
      <c r="I42" s="432">
        <v>1453.987995</v>
      </c>
      <c r="J42" s="432">
        <v>1437.578019</v>
      </c>
      <c r="K42" s="432">
        <v>1423.1812500000001</v>
      </c>
      <c r="L42" s="432">
        <v>1386.329254</v>
      </c>
      <c r="M42" s="432">
        <v>1388.7240099999999</v>
      </c>
      <c r="N42" s="432">
        <v>1343.3477109999999</v>
      </c>
      <c r="O42" s="432">
        <v>1337.1033399999999</v>
      </c>
      <c r="P42" s="432">
        <v>1303.06792</v>
      </c>
      <c r="Q42" s="432">
        <v>1310.94721</v>
      </c>
      <c r="R42" s="432">
        <v>1298.811995</v>
      </c>
      <c r="S42" s="432">
        <v>1303.867405</v>
      </c>
      <c r="T42" s="432">
        <v>1281.363983</v>
      </c>
      <c r="U42" s="432">
        <v>1278.1167359999999</v>
      </c>
      <c r="V42" s="432">
        <v>1250.2037230000001</v>
      </c>
      <c r="W42" s="432">
        <v>1250.9396790000001</v>
      </c>
      <c r="X42" s="432">
        <v>1252.9669180000001</v>
      </c>
      <c r="Y42" s="432">
        <v>1233.747879</v>
      </c>
      <c r="Z42" s="432">
        <v>1198.6124299999999</v>
      </c>
      <c r="AA42" s="432">
        <v>1190.10285</v>
      </c>
      <c r="AB42" s="432">
        <v>1165.6142279999999</v>
      </c>
      <c r="AC42" s="432">
        <v>1154.2380989999999</v>
      </c>
      <c r="AD42" s="432">
        <v>1153.830189</v>
      </c>
      <c r="AE42" s="432">
        <v>1172.1564060000001</v>
      </c>
      <c r="AF42" s="432">
        <v>1180.4096030000001</v>
      </c>
      <c r="AG42" s="432">
        <v>1215.318088</v>
      </c>
      <c r="AH42" s="432">
        <v>1212.6715799999999</v>
      </c>
      <c r="AI42" s="432">
        <v>1215.5591079999999</v>
      </c>
      <c r="AJ42" s="432">
        <v>1230.5137460000001</v>
      </c>
      <c r="AK42" s="432">
        <v>1226.776977</v>
      </c>
      <c r="AL42" s="432">
        <v>1222.5920630000001</v>
      </c>
      <c r="AM42" s="432">
        <v>1253.7938650000001</v>
      </c>
      <c r="AN42" s="432">
        <v>1266.7063900000001</v>
      </c>
      <c r="AO42" s="432">
        <v>1229.9735470000001</v>
      </c>
      <c r="AP42" s="432">
        <v>1245.5824849999999</v>
      </c>
      <c r="AQ42" s="432">
        <v>1260.0435170000001</v>
      </c>
      <c r="AR42" s="432">
        <v>1263.076135</v>
      </c>
      <c r="AS42" s="432">
        <v>1269.9315710000001</v>
      </c>
      <c r="AT42" s="432">
        <v>1258.5578250000001</v>
      </c>
      <c r="AU42" s="432">
        <v>1282.4267110000001</v>
      </c>
      <c r="AV42" s="432">
        <v>1263.6332420000001</v>
      </c>
      <c r="AW42" s="432">
        <v>1263.984361</v>
      </c>
      <c r="AX42" s="432">
        <v>1251.418467</v>
      </c>
      <c r="AY42" s="432">
        <v>1233.710059</v>
      </c>
      <c r="AZ42" s="432">
        <v>1221.6922039999999</v>
      </c>
      <c r="BA42" s="432">
        <v>1230.25081</v>
      </c>
      <c r="BB42" s="432">
        <v>1258.0632800000001</v>
      </c>
      <c r="BC42" s="432">
        <v>1272.698854</v>
      </c>
      <c r="BD42" s="703">
        <v>1279.5600919999999</v>
      </c>
      <c r="BE42" s="703">
        <v>1282.0718397999999</v>
      </c>
      <c r="BF42" s="703">
        <v>1271.4478896000001</v>
      </c>
      <c r="BG42" s="403">
        <v>1270.2</v>
      </c>
      <c r="BH42" s="403">
        <v>1260.8240000000001</v>
      </c>
      <c r="BI42" s="403">
        <v>1257.932</v>
      </c>
      <c r="BJ42" s="403">
        <v>1235.2539999999999</v>
      </c>
      <c r="BK42" s="403">
        <v>1249.355</v>
      </c>
      <c r="BL42" s="403">
        <v>1232.5070000000001</v>
      </c>
      <c r="BM42" s="403">
        <v>1231.6479999999999</v>
      </c>
      <c r="BN42" s="403">
        <v>1246.347</v>
      </c>
      <c r="BO42" s="403">
        <v>1264.3030000000001</v>
      </c>
      <c r="BP42" s="403">
        <v>1261.3320000000001</v>
      </c>
      <c r="BQ42" s="403">
        <v>1265.6079999999999</v>
      </c>
      <c r="BR42" s="403">
        <v>1263.3240000000001</v>
      </c>
      <c r="BS42" s="403">
        <v>1267.365</v>
      </c>
      <c r="BT42" s="403">
        <v>1264.18</v>
      </c>
      <c r="BU42" s="403">
        <v>1264.4549999999999</v>
      </c>
      <c r="BV42" s="403">
        <v>1241.921</v>
      </c>
    </row>
    <row r="43" spans="1:74" ht="11.1" customHeight="1" x14ac:dyDescent="0.2">
      <c r="A43" s="367" t="s">
        <v>843</v>
      </c>
      <c r="B43" s="440" t="s">
        <v>962</v>
      </c>
      <c r="C43" s="433">
        <v>1614.5450000000001</v>
      </c>
      <c r="D43" s="433">
        <v>1598.623</v>
      </c>
      <c r="E43" s="433">
        <v>1643.9</v>
      </c>
      <c r="F43" s="433">
        <v>1714.877</v>
      </c>
      <c r="G43" s="433">
        <v>1773.163</v>
      </c>
      <c r="H43" s="433">
        <v>1748.373</v>
      </c>
      <c r="I43" s="433">
        <v>1756.777</v>
      </c>
      <c r="J43" s="433">
        <v>1770.088</v>
      </c>
      <c r="K43" s="433">
        <v>1746.8420000000001</v>
      </c>
      <c r="L43" s="433">
        <v>1731.597</v>
      </c>
      <c r="M43" s="433">
        <v>1711.3610000000001</v>
      </c>
      <c r="N43" s="433">
        <v>1682.662</v>
      </c>
      <c r="O43" s="433">
        <v>1698.3430000000001</v>
      </c>
      <c r="P43" s="433">
        <v>1663.2950000000001</v>
      </c>
      <c r="Q43" s="433">
        <v>1602.942</v>
      </c>
      <c r="R43" s="433">
        <v>1611.4390000000001</v>
      </c>
      <c r="S43" s="433">
        <v>1625.374</v>
      </c>
      <c r="T43" s="433">
        <v>1590.0730000000001</v>
      </c>
      <c r="U43" s="433">
        <v>1564.4359999999999</v>
      </c>
      <c r="V43" s="433">
        <v>1559.9269999999999</v>
      </c>
      <c r="W43" s="433">
        <v>1507.2460000000001</v>
      </c>
      <c r="X43" s="433">
        <v>1498.854</v>
      </c>
      <c r="Y43" s="433">
        <v>1497.212</v>
      </c>
      <c r="Z43" s="433">
        <v>1442.924</v>
      </c>
      <c r="AA43" s="433">
        <v>1455.3440000000001</v>
      </c>
      <c r="AB43" s="433">
        <v>1452.6289999999999</v>
      </c>
      <c r="AC43" s="433">
        <v>1449.82</v>
      </c>
      <c r="AD43" s="433">
        <v>1500.2940000000001</v>
      </c>
      <c r="AE43" s="433">
        <v>1493.5350000000001</v>
      </c>
      <c r="AF43" s="433">
        <v>1473.4449999999999</v>
      </c>
      <c r="AG43" s="433">
        <v>1497.7940000000001</v>
      </c>
      <c r="AH43" s="433">
        <v>1502.2249999999999</v>
      </c>
      <c r="AI43" s="433">
        <v>1523.9449999999999</v>
      </c>
      <c r="AJ43" s="433">
        <v>1530.9010000000001</v>
      </c>
      <c r="AK43" s="433">
        <v>1556.2739999999999</v>
      </c>
      <c r="AL43" s="433">
        <v>1548.155</v>
      </c>
      <c r="AM43" s="433">
        <v>1563.9380000000001</v>
      </c>
      <c r="AN43" s="433">
        <v>1535.4559999999999</v>
      </c>
      <c r="AO43" s="433">
        <v>1518.425</v>
      </c>
      <c r="AP43" s="433">
        <v>1565.7529999999999</v>
      </c>
      <c r="AQ43" s="433">
        <v>1544.0329999999999</v>
      </c>
      <c r="AR43" s="433">
        <v>1517.9380000000001</v>
      </c>
      <c r="AS43" s="433">
        <v>1538.674</v>
      </c>
      <c r="AT43" s="433">
        <v>1554.2159999999999</v>
      </c>
      <c r="AU43" s="433">
        <v>1533.9929999999999</v>
      </c>
      <c r="AV43" s="433">
        <v>1517.6289999999999</v>
      </c>
      <c r="AW43" s="433">
        <v>1511.4690000000001</v>
      </c>
      <c r="AX43" s="433">
        <v>1515.0530000000001</v>
      </c>
      <c r="AY43" s="433">
        <v>1532.1189999999999</v>
      </c>
      <c r="AZ43" s="433">
        <v>1543.9469999999999</v>
      </c>
      <c r="BA43" s="433">
        <v>1527.0509999999999</v>
      </c>
      <c r="BB43" s="433">
        <v>1563.7950000000001</v>
      </c>
      <c r="BC43" s="433">
        <v>1564.914</v>
      </c>
      <c r="BD43" s="705">
        <v>1548.8342433</v>
      </c>
      <c r="BE43" s="705">
        <v>1543.2584912</v>
      </c>
      <c r="BF43" s="705">
        <v>1542.3875464</v>
      </c>
      <c r="BG43" s="405">
        <v>1521.5854561000001</v>
      </c>
      <c r="BH43" s="405">
        <v>1517.4934516000001</v>
      </c>
      <c r="BI43" s="405">
        <v>1507.1602946</v>
      </c>
      <c r="BJ43" s="405">
        <v>1493.3844735</v>
      </c>
      <c r="BK43" s="405">
        <v>1491.9632088000001</v>
      </c>
      <c r="BL43" s="405">
        <v>1474.5716634</v>
      </c>
      <c r="BM43" s="405">
        <v>1467.8392343</v>
      </c>
      <c r="BN43" s="405">
        <v>1465.6544011000001</v>
      </c>
      <c r="BO43" s="405">
        <v>1463.2222928000001</v>
      </c>
      <c r="BP43" s="405">
        <v>1458.9906066000001</v>
      </c>
      <c r="BQ43" s="405">
        <v>1463.3980856000001</v>
      </c>
      <c r="BR43" s="405">
        <v>1470.5673191000001</v>
      </c>
      <c r="BS43" s="405">
        <v>1470.6201455999999</v>
      </c>
      <c r="BT43" s="405">
        <v>1486.0814276999999</v>
      </c>
      <c r="BU43" s="405">
        <v>1495.8771228999999</v>
      </c>
      <c r="BV43" s="405">
        <v>1490.8262553</v>
      </c>
    </row>
    <row r="44" spans="1:74" s="176" customFormat="1" ht="25.5" customHeight="1" x14ac:dyDescent="0.25">
      <c r="A44" s="175"/>
      <c r="B44" s="1007" t="s">
        <v>844</v>
      </c>
      <c r="C44" s="1006"/>
      <c r="D44" s="1006"/>
      <c r="E44" s="1006"/>
      <c r="F44" s="1006"/>
      <c r="G44" s="1006"/>
      <c r="H44" s="1006"/>
      <c r="I44" s="1006"/>
      <c r="J44" s="1006"/>
      <c r="K44" s="1006"/>
      <c r="L44" s="1006"/>
      <c r="M44" s="1006"/>
      <c r="N44" s="1006"/>
      <c r="O44" s="1006"/>
      <c r="P44" s="1006"/>
      <c r="Q44" s="1006"/>
      <c r="R44" s="922"/>
      <c r="AY44" s="242"/>
      <c r="AZ44" s="242"/>
      <c r="BA44" s="242"/>
      <c r="BB44" s="242"/>
      <c r="BC44" s="242"/>
      <c r="BD44" s="707"/>
      <c r="BE44" s="298"/>
      <c r="BF44" s="707"/>
      <c r="BG44" s="242"/>
      <c r="BH44" s="242"/>
      <c r="BI44" s="242"/>
      <c r="BJ44" s="242"/>
    </row>
    <row r="45" spans="1:74" s="176" customFormat="1" ht="12" customHeight="1" x14ac:dyDescent="0.2">
      <c r="A45" s="175"/>
      <c r="B45" s="1018" t="s">
        <v>845</v>
      </c>
      <c r="C45" s="1018"/>
      <c r="D45" s="1018"/>
      <c r="E45" s="1018"/>
      <c r="F45" s="1018"/>
      <c r="G45" s="1018"/>
      <c r="H45" s="1018"/>
      <c r="I45" s="1018"/>
      <c r="J45" s="1018"/>
      <c r="K45" s="1018"/>
      <c r="L45" s="1018"/>
      <c r="M45" s="1018"/>
      <c r="N45" s="1018"/>
      <c r="O45" s="1018"/>
      <c r="P45" s="1018"/>
      <c r="Q45" s="1018"/>
      <c r="R45" s="922"/>
      <c r="AY45" s="242"/>
      <c r="AZ45" s="242"/>
      <c r="BA45" s="242"/>
      <c r="BB45" s="242"/>
      <c r="BC45" s="242"/>
      <c r="BD45" s="707"/>
      <c r="BE45" s="298"/>
      <c r="BF45" s="707"/>
      <c r="BG45" s="242"/>
      <c r="BH45" s="242"/>
      <c r="BI45" s="242"/>
      <c r="BJ45" s="242"/>
    </row>
    <row r="46" spans="1:74" s="176" customFormat="1" ht="22.65" customHeight="1" x14ac:dyDescent="0.2">
      <c r="A46" s="175"/>
      <c r="B46" s="1018" t="s">
        <v>846</v>
      </c>
      <c r="C46" s="1018"/>
      <c r="D46" s="1018"/>
      <c r="E46" s="1018"/>
      <c r="F46" s="1018"/>
      <c r="G46" s="1018"/>
      <c r="H46" s="1018"/>
      <c r="I46" s="1018"/>
      <c r="J46" s="1018"/>
      <c r="K46" s="1018"/>
      <c r="L46" s="1018"/>
      <c r="M46" s="1018"/>
      <c r="N46" s="1018"/>
      <c r="O46" s="1018"/>
      <c r="P46" s="1018"/>
      <c r="Q46" s="1018"/>
      <c r="R46" s="922"/>
      <c r="AY46" s="242"/>
      <c r="AZ46" s="242"/>
      <c r="BA46" s="242"/>
      <c r="BB46" s="242"/>
      <c r="BC46" s="242"/>
      <c r="BD46" s="707"/>
      <c r="BE46" s="298"/>
      <c r="BF46" s="707"/>
      <c r="BG46" s="242"/>
      <c r="BH46" s="242"/>
      <c r="BI46" s="242"/>
      <c r="BJ46" s="242"/>
    </row>
    <row r="47" spans="1:74" s="176" customFormat="1" ht="30.6" customHeight="1" x14ac:dyDescent="0.2">
      <c r="A47" s="175"/>
      <c r="B47" s="1018" t="s">
        <v>847</v>
      </c>
      <c r="C47" s="1018"/>
      <c r="D47" s="1018"/>
      <c r="E47" s="1018"/>
      <c r="F47" s="1018"/>
      <c r="G47" s="1018"/>
      <c r="H47" s="1018"/>
      <c r="I47" s="1018"/>
      <c r="J47" s="1018"/>
      <c r="K47" s="1018"/>
      <c r="L47" s="1018"/>
      <c r="M47" s="1018"/>
      <c r="N47" s="1018"/>
      <c r="O47" s="1018"/>
      <c r="P47" s="1018"/>
      <c r="Q47" s="1018"/>
      <c r="R47" s="922"/>
      <c r="AY47" s="242"/>
      <c r="AZ47" s="242"/>
      <c r="BA47" s="242"/>
      <c r="BB47" s="242"/>
      <c r="BC47" s="242"/>
      <c r="BD47" s="707"/>
      <c r="BE47" s="298"/>
      <c r="BF47" s="707"/>
      <c r="BG47" s="242"/>
      <c r="BH47" s="242"/>
      <c r="BI47" s="242"/>
      <c r="BJ47" s="242"/>
    </row>
    <row r="48" spans="1:74" s="176" customFormat="1" ht="12" customHeight="1" x14ac:dyDescent="0.2">
      <c r="A48" s="175"/>
      <c r="B48" s="914" t="s">
        <v>834</v>
      </c>
      <c r="C48" s="929"/>
      <c r="D48" s="929"/>
      <c r="E48" s="929"/>
      <c r="F48" s="929"/>
      <c r="G48" s="929"/>
      <c r="H48" s="929"/>
      <c r="I48" s="929"/>
      <c r="J48" s="929"/>
      <c r="K48" s="929"/>
      <c r="L48" s="929"/>
      <c r="M48" s="929"/>
      <c r="N48" s="929"/>
      <c r="O48" s="929"/>
      <c r="P48" s="929"/>
      <c r="Q48" s="929"/>
      <c r="R48" s="922"/>
      <c r="AY48" s="242"/>
      <c r="AZ48" s="242"/>
      <c r="BA48" s="242"/>
      <c r="BB48" s="242"/>
      <c r="BC48" s="242"/>
      <c r="BD48" s="707"/>
      <c r="BE48" s="298"/>
      <c r="BF48" s="707"/>
      <c r="BG48" s="242"/>
      <c r="BH48" s="242"/>
      <c r="BI48" s="242"/>
      <c r="BJ48" s="242"/>
    </row>
    <row r="49" spans="1:74" s="176" customFormat="1" ht="12" customHeight="1" x14ac:dyDescent="0.25">
      <c r="A49" s="175"/>
      <c r="B49" s="988" t="str">
        <f>Dates!$G$2</f>
        <v>EIA completed modeling and analysis for this report on Thursday, September 5, 2024.</v>
      </c>
      <c r="C49" s="989"/>
      <c r="D49" s="989"/>
      <c r="E49" s="989"/>
      <c r="F49" s="989"/>
      <c r="G49" s="989"/>
      <c r="H49" s="989"/>
      <c r="I49" s="989"/>
      <c r="J49" s="989"/>
      <c r="K49" s="989"/>
      <c r="L49" s="989"/>
      <c r="M49" s="989"/>
      <c r="N49" s="989"/>
      <c r="O49" s="989"/>
      <c r="P49" s="989"/>
      <c r="Q49" s="989"/>
      <c r="R49" s="84"/>
      <c r="AY49" s="242"/>
      <c r="AZ49" s="242"/>
      <c r="BA49" s="242"/>
      <c r="BB49" s="242"/>
      <c r="BC49" s="242"/>
      <c r="BD49" s="707"/>
      <c r="BE49" s="298"/>
      <c r="BF49" s="707"/>
      <c r="BG49" s="242"/>
      <c r="BH49" s="242"/>
      <c r="BI49" s="242"/>
      <c r="BJ49" s="242"/>
    </row>
    <row r="50" spans="1:74" s="176" customFormat="1" ht="12" customHeight="1" x14ac:dyDescent="0.25">
      <c r="A50" s="175"/>
      <c r="B50" s="1003" t="s">
        <v>487</v>
      </c>
      <c r="C50" s="1004"/>
      <c r="D50" s="1004"/>
      <c r="E50" s="1004"/>
      <c r="F50" s="1004"/>
      <c r="G50" s="1004"/>
      <c r="H50" s="1004"/>
      <c r="I50" s="1004"/>
      <c r="J50" s="1004"/>
      <c r="K50" s="1004"/>
      <c r="L50" s="1004"/>
      <c r="M50" s="1004"/>
      <c r="N50" s="1004"/>
      <c r="O50" s="1004"/>
      <c r="P50" s="1004"/>
      <c r="Q50" s="1004"/>
      <c r="R50" s="84"/>
      <c r="AY50" s="242"/>
      <c r="AZ50" s="242"/>
      <c r="BA50" s="242"/>
      <c r="BB50" s="242"/>
      <c r="BC50" s="242"/>
      <c r="BD50" s="707"/>
      <c r="BE50" s="298"/>
      <c r="BF50" s="707"/>
      <c r="BG50" s="242"/>
      <c r="BH50" s="242"/>
      <c r="BI50" s="242"/>
      <c r="BJ50" s="242"/>
    </row>
    <row r="51" spans="1:74" s="176" customFormat="1" ht="12" customHeight="1" x14ac:dyDescent="0.25">
      <c r="A51" s="175"/>
      <c r="B51" s="974" t="s">
        <v>200</v>
      </c>
      <c r="C51" s="1005"/>
      <c r="D51" s="1005"/>
      <c r="E51" s="1005"/>
      <c r="F51" s="1005"/>
      <c r="G51" s="1005"/>
      <c r="H51" s="1005"/>
      <c r="I51" s="1005"/>
      <c r="J51" s="1005"/>
      <c r="K51" s="1005"/>
      <c r="L51" s="1005"/>
      <c r="M51" s="1005"/>
      <c r="N51" s="1005"/>
      <c r="O51" s="1005"/>
      <c r="P51" s="1005"/>
      <c r="Q51" s="1006"/>
      <c r="R51" s="84"/>
      <c r="AY51" s="242"/>
      <c r="AZ51" s="242"/>
      <c r="BA51" s="242"/>
      <c r="BB51" s="242"/>
      <c r="BC51" s="242"/>
      <c r="BD51" s="707"/>
      <c r="BE51" s="298"/>
      <c r="BF51" s="707"/>
      <c r="BG51" s="242"/>
      <c r="BH51" s="242"/>
      <c r="BI51" s="242"/>
      <c r="BJ51" s="242"/>
    </row>
    <row r="52" spans="1:74" s="176" customFormat="1" ht="12" customHeight="1" x14ac:dyDescent="0.25">
      <c r="A52" s="175"/>
      <c r="B52" s="974" t="s">
        <v>498</v>
      </c>
      <c r="C52" s="1006"/>
      <c r="D52" s="1006"/>
      <c r="E52" s="1006"/>
      <c r="F52" s="1006"/>
      <c r="G52" s="1006"/>
      <c r="H52" s="1006"/>
      <c r="I52" s="1006"/>
      <c r="J52" s="1006"/>
      <c r="K52" s="1006"/>
      <c r="L52" s="1006"/>
      <c r="M52" s="1006"/>
      <c r="N52" s="1006"/>
      <c r="O52" s="1006"/>
      <c r="P52" s="1006"/>
      <c r="Q52" s="1006"/>
      <c r="R52" s="84"/>
      <c r="AY52" s="242"/>
      <c r="AZ52" s="242"/>
      <c r="BA52" s="242"/>
      <c r="BB52" s="242"/>
      <c r="BC52" s="242"/>
      <c r="BD52" s="707"/>
      <c r="BE52" s="298"/>
      <c r="BF52" s="707"/>
      <c r="BG52" s="242"/>
      <c r="BH52" s="242"/>
      <c r="BI52" s="242"/>
      <c r="BJ52" s="242"/>
    </row>
    <row r="53" spans="1:74" s="176" customFormat="1" ht="12" customHeight="1" x14ac:dyDescent="0.2">
      <c r="A53" s="175"/>
      <c r="B53" s="968" t="s">
        <v>848</v>
      </c>
      <c r="C53" s="968"/>
      <c r="D53" s="968"/>
      <c r="E53" s="968"/>
      <c r="F53" s="968"/>
      <c r="G53" s="968"/>
      <c r="H53" s="968"/>
      <c r="I53" s="968"/>
      <c r="J53" s="968"/>
      <c r="K53" s="968"/>
      <c r="L53" s="968"/>
      <c r="M53" s="968"/>
      <c r="N53" s="968"/>
      <c r="O53" s="968"/>
      <c r="P53" s="968"/>
      <c r="Q53" s="968"/>
      <c r="R53" s="968"/>
      <c r="AY53" s="242"/>
      <c r="AZ53" s="242"/>
      <c r="BA53" s="242"/>
      <c r="BB53" s="242"/>
      <c r="BC53" s="242"/>
      <c r="BD53" s="707"/>
      <c r="BE53" s="298"/>
      <c r="BF53" s="707"/>
      <c r="BG53" s="242"/>
      <c r="BH53" s="242"/>
      <c r="BI53" s="242"/>
      <c r="BJ53" s="242"/>
    </row>
    <row r="54" spans="1:74" s="176" customFormat="1" ht="12" customHeight="1" x14ac:dyDescent="0.25">
      <c r="A54" s="175"/>
      <c r="B54" s="1020" t="s">
        <v>849</v>
      </c>
      <c r="C54" s="1006"/>
      <c r="D54" s="1006"/>
      <c r="E54" s="1006"/>
      <c r="F54" s="1006"/>
      <c r="G54" s="1006"/>
      <c r="H54" s="1006"/>
      <c r="I54" s="1006"/>
      <c r="J54" s="1006"/>
      <c r="K54" s="1006"/>
      <c r="L54" s="1006"/>
      <c r="M54" s="1006"/>
      <c r="N54" s="1006"/>
      <c r="O54" s="1006"/>
      <c r="P54" s="1006"/>
      <c r="Q54" s="1006"/>
      <c r="R54" s="943"/>
      <c r="AY54" s="242"/>
      <c r="AZ54" s="242"/>
      <c r="BA54" s="242"/>
      <c r="BB54" s="242"/>
      <c r="BC54" s="242"/>
      <c r="BD54" s="707"/>
      <c r="BE54" s="298"/>
      <c r="BF54" s="707"/>
      <c r="BG54" s="242"/>
      <c r="BH54" s="242"/>
      <c r="BI54" s="242"/>
      <c r="BJ54" s="242"/>
    </row>
    <row r="55" spans="1:74" s="176" customFormat="1" ht="12" customHeight="1" x14ac:dyDescent="0.25">
      <c r="A55" s="175"/>
      <c r="B55" s="995" t="s">
        <v>850</v>
      </c>
      <c r="C55" s="1006"/>
      <c r="D55" s="1006"/>
      <c r="E55" s="1006"/>
      <c r="F55" s="1006"/>
      <c r="G55" s="1006"/>
      <c r="H55" s="1006"/>
      <c r="I55" s="1006"/>
      <c r="J55" s="1006"/>
      <c r="K55" s="1006"/>
      <c r="L55" s="1006"/>
      <c r="M55" s="1006"/>
      <c r="N55" s="1006"/>
      <c r="O55" s="1006"/>
      <c r="P55" s="1006"/>
      <c r="Q55" s="1006"/>
      <c r="R55" s="922"/>
      <c r="AY55" s="242"/>
      <c r="AZ55" s="242"/>
      <c r="BA55" s="242"/>
      <c r="BB55" s="242"/>
      <c r="BC55" s="242"/>
      <c r="BD55" s="707"/>
      <c r="BE55" s="298"/>
      <c r="BF55" s="707"/>
      <c r="BG55" s="242"/>
      <c r="BH55" s="242"/>
      <c r="BI55" s="242"/>
      <c r="BJ55" s="242"/>
    </row>
    <row r="56" spans="1:74" s="176" customFormat="1" ht="12" customHeight="1" x14ac:dyDescent="0.25">
      <c r="A56" s="175"/>
      <c r="B56" s="1016"/>
      <c r="C56" s="1019"/>
      <c r="D56" s="1019"/>
      <c r="E56" s="1019"/>
      <c r="F56" s="1019"/>
      <c r="G56" s="1019"/>
      <c r="H56" s="1019"/>
      <c r="I56" s="1019"/>
      <c r="J56" s="1019"/>
      <c r="K56" s="1019"/>
      <c r="L56" s="1019"/>
      <c r="M56" s="1019"/>
      <c r="N56" s="1019"/>
      <c r="O56" s="1019"/>
      <c r="P56" s="1019"/>
      <c r="Q56" s="970"/>
      <c r="AY56" s="242"/>
      <c r="AZ56" s="242"/>
      <c r="BA56" s="242"/>
      <c r="BB56" s="242"/>
      <c r="BC56" s="242"/>
      <c r="BD56" s="707"/>
      <c r="BE56" s="298"/>
      <c r="BF56" s="707"/>
      <c r="BG56" s="242"/>
      <c r="BH56" s="242"/>
      <c r="BI56" s="242"/>
      <c r="BJ56" s="242"/>
    </row>
    <row r="57" spans="1:74" s="176" customFormat="1" ht="12" customHeight="1" x14ac:dyDescent="0.25">
      <c r="A57" s="175"/>
      <c r="B57" s="1015"/>
      <c r="C57" s="970"/>
      <c r="D57" s="970"/>
      <c r="E57" s="970"/>
      <c r="F57" s="970"/>
      <c r="G57" s="970"/>
      <c r="H57" s="970"/>
      <c r="I57" s="970"/>
      <c r="J57" s="970"/>
      <c r="K57" s="970"/>
      <c r="L57" s="970"/>
      <c r="M57" s="970"/>
      <c r="N57" s="970"/>
      <c r="O57" s="970"/>
      <c r="P57" s="970"/>
      <c r="Q57" s="970"/>
      <c r="AY57" s="242"/>
      <c r="AZ57" s="242"/>
      <c r="BA57" s="242"/>
      <c r="BB57" s="242"/>
      <c r="BC57" s="242"/>
      <c r="BD57" s="707"/>
      <c r="BE57" s="298"/>
      <c r="BF57" s="707"/>
      <c r="BG57" s="242"/>
      <c r="BH57" s="242"/>
      <c r="BI57" s="242"/>
      <c r="BJ57" s="242"/>
    </row>
    <row r="58" spans="1:74" s="177" customFormat="1" ht="12" customHeight="1" x14ac:dyDescent="0.25">
      <c r="A58" s="174"/>
      <c r="B58" s="1016"/>
      <c r="C58" s="1017"/>
      <c r="D58" s="1017"/>
      <c r="E58" s="1017"/>
      <c r="F58" s="1017"/>
      <c r="G58" s="1017"/>
      <c r="H58" s="1017"/>
      <c r="I58" s="1017"/>
      <c r="J58" s="1017"/>
      <c r="K58" s="1017"/>
      <c r="L58" s="1017"/>
      <c r="M58" s="1017"/>
      <c r="N58" s="1017"/>
      <c r="O58" s="1017"/>
      <c r="P58" s="1017"/>
      <c r="Q58" s="970"/>
      <c r="R58" s="176"/>
      <c r="AY58" s="241"/>
      <c r="AZ58" s="241"/>
      <c r="BA58" s="241"/>
      <c r="BB58" s="241"/>
      <c r="BC58" s="241"/>
      <c r="BD58" s="716"/>
      <c r="BE58" s="297"/>
      <c r="BF58" s="716"/>
      <c r="BG58" s="241"/>
      <c r="BH58" s="241"/>
      <c r="BI58" s="241"/>
      <c r="BJ58" s="241"/>
    </row>
    <row r="59" spans="1:74" ht="12" customHeight="1" x14ac:dyDescent="0.2">
      <c r="B59" s="1014"/>
      <c r="C59" s="970"/>
      <c r="D59" s="970"/>
      <c r="E59" s="970"/>
      <c r="F59" s="970"/>
      <c r="G59" s="970"/>
      <c r="H59" s="970"/>
      <c r="I59" s="970"/>
      <c r="J59" s="970"/>
      <c r="K59" s="970"/>
      <c r="L59" s="970"/>
      <c r="M59" s="970"/>
      <c r="N59" s="970"/>
      <c r="O59" s="970"/>
      <c r="P59" s="970"/>
      <c r="Q59" s="970"/>
      <c r="R59" s="177"/>
      <c r="BK59" s="155"/>
      <c r="BL59" s="155"/>
      <c r="BM59" s="155"/>
      <c r="BN59" s="155"/>
      <c r="BO59" s="155"/>
      <c r="BP59" s="155"/>
      <c r="BQ59" s="155"/>
      <c r="BR59" s="155"/>
      <c r="BS59" s="155"/>
      <c r="BT59" s="155"/>
      <c r="BU59" s="155"/>
      <c r="BV59" s="155"/>
    </row>
    <row r="60" spans="1:74" x14ac:dyDescent="0.2">
      <c r="BK60" s="155"/>
      <c r="BL60" s="155"/>
      <c r="BM60" s="155"/>
      <c r="BN60" s="155"/>
      <c r="BO60" s="155"/>
      <c r="BP60" s="155"/>
      <c r="BQ60" s="155"/>
      <c r="BR60" s="155"/>
      <c r="BS60" s="155"/>
      <c r="BT60" s="155"/>
      <c r="BU60" s="155"/>
      <c r="BV60" s="155"/>
    </row>
    <row r="61" spans="1:74" x14ac:dyDescent="0.2">
      <c r="BK61" s="155"/>
      <c r="BL61" s="155"/>
      <c r="BM61" s="155"/>
      <c r="BN61" s="155"/>
      <c r="BO61" s="155"/>
      <c r="BP61" s="155"/>
      <c r="BQ61" s="155"/>
      <c r="BR61" s="155"/>
      <c r="BS61" s="155"/>
      <c r="BT61" s="155"/>
      <c r="BU61" s="155"/>
      <c r="BV61" s="155"/>
    </row>
    <row r="62" spans="1:74" x14ac:dyDescent="0.2">
      <c r="BK62" s="155"/>
      <c r="BL62" s="155"/>
      <c r="BM62" s="155"/>
      <c r="BN62" s="155"/>
      <c r="BO62" s="155"/>
      <c r="BP62" s="155"/>
      <c r="BQ62" s="155"/>
      <c r="BR62" s="155"/>
      <c r="BS62" s="155"/>
      <c r="BT62" s="155"/>
      <c r="BU62" s="155"/>
      <c r="BV62" s="155"/>
    </row>
    <row r="63" spans="1:74" x14ac:dyDescent="0.2">
      <c r="BK63" s="155"/>
      <c r="BL63" s="155"/>
      <c r="BM63" s="155"/>
      <c r="BN63" s="155"/>
      <c r="BO63" s="155"/>
      <c r="BP63" s="155"/>
      <c r="BQ63" s="155"/>
      <c r="BR63" s="155"/>
      <c r="BS63" s="155"/>
      <c r="BT63" s="155"/>
      <c r="BU63" s="155"/>
      <c r="BV63" s="155"/>
    </row>
    <row r="64" spans="1:74" x14ac:dyDescent="0.2">
      <c r="BK64" s="155"/>
      <c r="BL64" s="155"/>
      <c r="BM64" s="155"/>
      <c r="BN64" s="155"/>
      <c r="BO64" s="155"/>
      <c r="BP64" s="155"/>
      <c r="BQ64" s="155"/>
      <c r="BR64" s="155"/>
      <c r="BS64" s="155"/>
      <c r="BT64" s="155"/>
      <c r="BU64" s="155"/>
      <c r="BV64" s="155"/>
    </row>
    <row r="65" spans="63:74" x14ac:dyDescent="0.2">
      <c r="BK65" s="155"/>
      <c r="BL65" s="155"/>
      <c r="BM65" s="155"/>
      <c r="BN65" s="155"/>
      <c r="BO65" s="155"/>
      <c r="BP65" s="155"/>
      <c r="BQ65" s="155"/>
      <c r="BR65" s="155"/>
      <c r="BS65" s="155"/>
      <c r="BT65" s="155"/>
      <c r="BU65" s="155"/>
      <c r="BV65" s="155"/>
    </row>
    <row r="66" spans="63:74" x14ac:dyDescent="0.2">
      <c r="BK66" s="155"/>
      <c r="BL66" s="155"/>
      <c r="BM66" s="155"/>
      <c r="BN66" s="155"/>
      <c r="BO66" s="155"/>
      <c r="BP66" s="155"/>
      <c r="BQ66" s="155"/>
      <c r="BR66" s="155"/>
      <c r="BS66" s="155"/>
      <c r="BT66" s="155"/>
      <c r="BU66" s="155"/>
      <c r="BV66" s="155"/>
    </row>
    <row r="67" spans="63:74" x14ac:dyDescent="0.2">
      <c r="BK67" s="155"/>
      <c r="BL67" s="155"/>
      <c r="BM67" s="155"/>
      <c r="BN67" s="155"/>
      <c r="BO67" s="155"/>
      <c r="BP67" s="155"/>
      <c r="BQ67" s="155"/>
      <c r="BR67" s="155"/>
      <c r="BS67" s="155"/>
      <c r="BT67" s="155"/>
      <c r="BU67" s="155"/>
      <c r="BV67" s="155"/>
    </row>
    <row r="68" spans="63:74" x14ac:dyDescent="0.2">
      <c r="BK68" s="155"/>
      <c r="BL68" s="155"/>
      <c r="BM68" s="155"/>
      <c r="BN68" s="155"/>
      <c r="BO68" s="155"/>
      <c r="BP68" s="155"/>
      <c r="BQ68" s="155"/>
      <c r="BR68" s="155"/>
      <c r="BS68" s="155"/>
      <c r="BT68" s="155"/>
      <c r="BU68" s="155"/>
      <c r="BV68" s="155"/>
    </row>
    <row r="69" spans="63:74" x14ac:dyDescent="0.2">
      <c r="BK69" s="155"/>
      <c r="BL69" s="155"/>
      <c r="BM69" s="155"/>
      <c r="BN69" s="155"/>
      <c r="BO69" s="155"/>
      <c r="BP69" s="155"/>
      <c r="BQ69" s="155"/>
      <c r="BR69" s="155"/>
      <c r="BS69" s="155"/>
      <c r="BT69" s="155"/>
      <c r="BU69" s="155"/>
      <c r="BV69" s="155"/>
    </row>
    <row r="70" spans="63:74" x14ac:dyDescent="0.2">
      <c r="BK70" s="155"/>
      <c r="BL70" s="155"/>
      <c r="BM70" s="155"/>
      <c r="BN70" s="155"/>
      <c r="BO70" s="155"/>
      <c r="BP70" s="155"/>
      <c r="BQ70" s="155"/>
      <c r="BR70" s="155"/>
      <c r="BS70" s="155"/>
      <c r="BT70" s="155"/>
      <c r="BU70" s="155"/>
      <c r="BV70" s="155"/>
    </row>
    <row r="71" spans="63:74" x14ac:dyDescent="0.2">
      <c r="BK71" s="155"/>
      <c r="BL71" s="155"/>
      <c r="BM71" s="155"/>
      <c r="BN71" s="155"/>
      <c r="BO71" s="155"/>
      <c r="BP71" s="155"/>
      <c r="BQ71" s="155"/>
      <c r="BR71" s="155"/>
      <c r="BS71" s="155"/>
      <c r="BT71" s="155"/>
      <c r="BU71" s="155"/>
      <c r="BV71" s="155"/>
    </row>
    <row r="72" spans="63:74" x14ac:dyDescent="0.2">
      <c r="BK72" s="155"/>
      <c r="BL72" s="155"/>
      <c r="BM72" s="155"/>
      <c r="BN72" s="155"/>
      <c r="BO72" s="155"/>
      <c r="BP72" s="155"/>
      <c r="BQ72" s="155"/>
      <c r="BR72" s="155"/>
      <c r="BS72" s="155"/>
      <c r="BT72" s="155"/>
      <c r="BU72" s="155"/>
      <c r="BV72" s="155"/>
    </row>
    <row r="73" spans="63:74" x14ac:dyDescent="0.2">
      <c r="BK73" s="155"/>
      <c r="BL73" s="155"/>
      <c r="BM73" s="155"/>
      <c r="BN73" s="155"/>
      <c r="BO73" s="155"/>
      <c r="BP73" s="155"/>
      <c r="BQ73" s="155"/>
      <c r="BR73" s="155"/>
      <c r="BS73" s="155"/>
      <c r="BT73" s="155"/>
      <c r="BU73" s="155"/>
      <c r="BV73" s="155"/>
    </row>
    <row r="74" spans="63:74" x14ac:dyDescent="0.2">
      <c r="BK74" s="155"/>
      <c r="BL74" s="155"/>
      <c r="BM74" s="155"/>
      <c r="BN74" s="155"/>
      <c r="BO74" s="155"/>
      <c r="BP74" s="155"/>
      <c r="BQ74" s="155"/>
      <c r="BR74" s="155"/>
      <c r="BS74" s="155"/>
      <c r="BT74" s="155"/>
      <c r="BU74" s="155"/>
      <c r="BV74" s="155"/>
    </row>
    <row r="75" spans="63:74" x14ac:dyDescent="0.2">
      <c r="BK75" s="155"/>
      <c r="BL75" s="155"/>
      <c r="BM75" s="155"/>
      <c r="BN75" s="155"/>
      <c r="BO75" s="155"/>
      <c r="BP75" s="155"/>
      <c r="BQ75" s="155"/>
      <c r="BR75" s="155"/>
      <c r="BS75" s="155"/>
      <c r="BT75" s="155"/>
      <c r="BU75" s="155"/>
      <c r="BV75" s="155"/>
    </row>
    <row r="76" spans="63:74" x14ac:dyDescent="0.2">
      <c r="BK76" s="155"/>
      <c r="BL76" s="155"/>
      <c r="BM76" s="155"/>
      <c r="BN76" s="155"/>
      <c r="BO76" s="155"/>
      <c r="BP76" s="155"/>
      <c r="BQ76" s="155"/>
      <c r="BR76" s="155"/>
      <c r="BS76" s="155"/>
      <c r="BT76" s="155"/>
      <c r="BU76" s="155"/>
      <c r="BV76" s="155"/>
    </row>
    <row r="77" spans="63:74" x14ac:dyDescent="0.2">
      <c r="BK77" s="155"/>
      <c r="BL77" s="155"/>
      <c r="BM77" s="155"/>
      <c r="BN77" s="155"/>
      <c r="BO77" s="155"/>
      <c r="BP77" s="155"/>
      <c r="BQ77" s="155"/>
      <c r="BR77" s="155"/>
      <c r="BS77" s="155"/>
      <c r="BT77" s="155"/>
      <c r="BU77" s="155"/>
      <c r="BV77" s="155"/>
    </row>
    <row r="78" spans="63:74" x14ac:dyDescent="0.2">
      <c r="BK78" s="155"/>
      <c r="BL78" s="155"/>
      <c r="BM78" s="155"/>
      <c r="BN78" s="155"/>
      <c r="BO78" s="155"/>
      <c r="BP78" s="155"/>
      <c r="BQ78" s="155"/>
      <c r="BR78" s="155"/>
      <c r="BS78" s="155"/>
      <c r="BT78" s="155"/>
      <c r="BU78" s="155"/>
      <c r="BV78" s="155"/>
    </row>
    <row r="79" spans="63:74" x14ac:dyDescent="0.2">
      <c r="BK79" s="155"/>
      <c r="BL79" s="155"/>
      <c r="BM79" s="155"/>
      <c r="BN79" s="155"/>
      <c r="BO79" s="155"/>
      <c r="BP79" s="155"/>
      <c r="BQ79" s="155"/>
      <c r="BR79" s="155"/>
      <c r="BS79" s="155"/>
      <c r="BT79" s="155"/>
      <c r="BU79" s="155"/>
      <c r="BV79" s="155"/>
    </row>
    <row r="80" spans="63:74" x14ac:dyDescent="0.2">
      <c r="BK80" s="155"/>
      <c r="BL80" s="155"/>
      <c r="BM80" s="155"/>
      <c r="BN80" s="155"/>
      <c r="BO80" s="155"/>
      <c r="BP80" s="155"/>
      <c r="BQ80" s="155"/>
      <c r="BR80" s="155"/>
      <c r="BS80" s="155"/>
      <c r="BT80" s="155"/>
      <c r="BU80" s="155"/>
      <c r="BV80" s="155"/>
    </row>
    <row r="81" spans="63:74" x14ac:dyDescent="0.2">
      <c r="BK81" s="155"/>
      <c r="BL81" s="155"/>
      <c r="BM81" s="155"/>
      <c r="BN81" s="155"/>
      <c r="BO81" s="155"/>
      <c r="BP81" s="155"/>
      <c r="BQ81" s="155"/>
      <c r="BR81" s="155"/>
      <c r="BS81" s="155"/>
      <c r="BT81" s="155"/>
      <c r="BU81" s="155"/>
      <c r="BV81" s="155"/>
    </row>
    <row r="82" spans="63:74" x14ac:dyDescent="0.2">
      <c r="BK82" s="155"/>
      <c r="BL82" s="155"/>
      <c r="BM82" s="155"/>
      <c r="BN82" s="155"/>
      <c r="BO82" s="155"/>
      <c r="BP82" s="155"/>
      <c r="BQ82" s="155"/>
      <c r="BR82" s="155"/>
      <c r="BS82" s="155"/>
      <c r="BT82" s="155"/>
      <c r="BU82" s="155"/>
      <c r="BV82" s="155"/>
    </row>
    <row r="83" spans="63:74" x14ac:dyDescent="0.2">
      <c r="BK83" s="155"/>
      <c r="BL83" s="155"/>
      <c r="BM83" s="155"/>
      <c r="BN83" s="155"/>
      <c r="BO83" s="155"/>
      <c r="BP83" s="155"/>
      <c r="BQ83" s="155"/>
      <c r="BR83" s="155"/>
      <c r="BS83" s="155"/>
      <c r="BT83" s="155"/>
      <c r="BU83" s="155"/>
      <c r="BV83" s="155"/>
    </row>
    <row r="84" spans="63:74" x14ac:dyDescent="0.2">
      <c r="BK84" s="155"/>
      <c r="BL84" s="155"/>
      <c r="BM84" s="155"/>
      <c r="BN84" s="155"/>
      <c r="BO84" s="155"/>
      <c r="BP84" s="155"/>
      <c r="BQ84" s="155"/>
      <c r="BR84" s="155"/>
      <c r="BS84" s="155"/>
      <c r="BT84" s="155"/>
      <c r="BU84" s="155"/>
      <c r="BV84" s="155"/>
    </row>
    <row r="85" spans="63:74" x14ac:dyDescent="0.2">
      <c r="BK85" s="155"/>
      <c r="BL85" s="155"/>
      <c r="BM85" s="155"/>
      <c r="BN85" s="155"/>
      <c r="BO85" s="155"/>
      <c r="BP85" s="155"/>
      <c r="BQ85" s="155"/>
      <c r="BR85" s="155"/>
      <c r="BS85" s="155"/>
      <c r="BT85" s="155"/>
      <c r="BU85" s="155"/>
      <c r="BV85" s="155"/>
    </row>
    <row r="86" spans="63:74" x14ac:dyDescent="0.2">
      <c r="BK86" s="155"/>
      <c r="BL86" s="155"/>
      <c r="BM86" s="155"/>
      <c r="BN86" s="155"/>
      <c r="BO86" s="155"/>
      <c r="BP86" s="155"/>
      <c r="BQ86" s="155"/>
      <c r="BR86" s="155"/>
      <c r="BS86" s="155"/>
      <c r="BT86" s="155"/>
      <c r="BU86" s="155"/>
      <c r="BV86" s="155"/>
    </row>
    <row r="87" spans="63:74" x14ac:dyDescent="0.2">
      <c r="BK87" s="155"/>
      <c r="BL87" s="155"/>
      <c r="BM87" s="155"/>
      <c r="BN87" s="155"/>
      <c r="BO87" s="155"/>
      <c r="BP87" s="155"/>
      <c r="BQ87" s="155"/>
      <c r="BR87" s="155"/>
      <c r="BS87" s="155"/>
      <c r="BT87" s="155"/>
      <c r="BU87" s="155"/>
      <c r="BV87" s="155"/>
    </row>
    <row r="88" spans="63:74" x14ac:dyDescent="0.2">
      <c r="BK88" s="155"/>
      <c r="BL88" s="155"/>
      <c r="BM88" s="155"/>
      <c r="BN88" s="155"/>
      <c r="BO88" s="155"/>
      <c r="BP88" s="155"/>
      <c r="BQ88" s="155"/>
      <c r="BR88" s="155"/>
      <c r="BS88" s="155"/>
      <c r="BT88" s="155"/>
      <c r="BU88" s="155"/>
      <c r="BV88" s="155"/>
    </row>
    <row r="89" spans="63:74" x14ac:dyDescent="0.2">
      <c r="BK89" s="155"/>
      <c r="BL89" s="155"/>
      <c r="BM89" s="155"/>
      <c r="BN89" s="155"/>
      <c r="BO89" s="155"/>
      <c r="BP89" s="155"/>
      <c r="BQ89" s="155"/>
      <c r="BR89" s="155"/>
      <c r="BS89" s="155"/>
      <c r="BT89" s="155"/>
      <c r="BU89" s="155"/>
      <c r="BV89" s="155"/>
    </row>
    <row r="90" spans="63:74" x14ac:dyDescent="0.2">
      <c r="BK90" s="155"/>
      <c r="BL90" s="155"/>
      <c r="BM90" s="155"/>
      <c r="BN90" s="155"/>
      <c r="BO90" s="155"/>
      <c r="BP90" s="155"/>
      <c r="BQ90" s="155"/>
      <c r="BR90" s="155"/>
      <c r="BS90" s="155"/>
      <c r="BT90" s="155"/>
      <c r="BU90" s="155"/>
      <c r="BV90" s="155"/>
    </row>
    <row r="91" spans="63:74" x14ac:dyDescent="0.2">
      <c r="BK91" s="155"/>
      <c r="BL91" s="155"/>
      <c r="BM91" s="155"/>
      <c r="BN91" s="155"/>
      <c r="BO91" s="155"/>
      <c r="BP91" s="155"/>
      <c r="BQ91" s="155"/>
      <c r="BR91" s="155"/>
      <c r="BS91" s="155"/>
      <c r="BT91" s="155"/>
      <c r="BU91" s="155"/>
      <c r="BV91" s="155"/>
    </row>
    <row r="92" spans="63:74" x14ac:dyDescent="0.2">
      <c r="BK92" s="155"/>
      <c r="BL92" s="155"/>
      <c r="BM92" s="155"/>
      <c r="BN92" s="155"/>
      <c r="BO92" s="155"/>
      <c r="BP92" s="155"/>
      <c r="BQ92" s="155"/>
      <c r="BR92" s="155"/>
      <c r="BS92" s="155"/>
      <c r="BT92" s="155"/>
      <c r="BU92" s="155"/>
      <c r="BV92" s="155"/>
    </row>
    <row r="93" spans="63:74" x14ac:dyDescent="0.2">
      <c r="BK93" s="155"/>
      <c r="BL93" s="155"/>
      <c r="BM93" s="155"/>
      <c r="BN93" s="155"/>
      <c r="BO93" s="155"/>
      <c r="BP93" s="155"/>
      <c r="BQ93" s="155"/>
      <c r="BR93" s="155"/>
      <c r="BS93" s="155"/>
      <c r="BT93" s="155"/>
      <c r="BU93" s="155"/>
      <c r="BV93" s="155"/>
    </row>
    <row r="94" spans="63:74" x14ac:dyDescent="0.2">
      <c r="BK94" s="155"/>
      <c r="BL94" s="155"/>
      <c r="BM94" s="155"/>
      <c r="BN94" s="155"/>
      <c r="BO94" s="155"/>
      <c r="BP94" s="155"/>
      <c r="BQ94" s="155"/>
      <c r="BR94" s="155"/>
      <c r="BS94" s="155"/>
      <c r="BT94" s="155"/>
      <c r="BU94" s="155"/>
      <c r="BV94" s="155"/>
    </row>
    <row r="95" spans="63:74" x14ac:dyDescent="0.2">
      <c r="BK95" s="155"/>
      <c r="BL95" s="155"/>
      <c r="BM95" s="155"/>
      <c r="BN95" s="155"/>
      <c r="BO95" s="155"/>
      <c r="BP95" s="155"/>
      <c r="BQ95" s="155"/>
      <c r="BR95" s="155"/>
      <c r="BS95" s="155"/>
      <c r="BT95" s="155"/>
      <c r="BU95" s="155"/>
      <c r="BV95" s="155"/>
    </row>
    <row r="96" spans="63:74" x14ac:dyDescent="0.2">
      <c r="BK96" s="155"/>
      <c r="BL96" s="155"/>
      <c r="BM96" s="155"/>
      <c r="BN96" s="155"/>
      <c r="BO96" s="155"/>
      <c r="BP96" s="155"/>
      <c r="BQ96" s="155"/>
      <c r="BR96" s="155"/>
      <c r="BS96" s="155"/>
      <c r="BT96" s="155"/>
      <c r="BU96" s="155"/>
      <c r="BV96" s="155"/>
    </row>
    <row r="97" spans="63:74" x14ac:dyDescent="0.2">
      <c r="BK97" s="155"/>
      <c r="BL97" s="155"/>
      <c r="BM97" s="155"/>
      <c r="BN97" s="155"/>
      <c r="BO97" s="155"/>
      <c r="BP97" s="155"/>
      <c r="BQ97" s="155"/>
      <c r="BR97" s="155"/>
      <c r="BS97" s="155"/>
      <c r="BT97" s="155"/>
      <c r="BU97" s="155"/>
      <c r="BV97" s="155"/>
    </row>
    <row r="98" spans="63:74" x14ac:dyDescent="0.2">
      <c r="BK98" s="155"/>
      <c r="BL98" s="155"/>
      <c r="BM98" s="155"/>
      <c r="BN98" s="155"/>
      <c r="BO98" s="155"/>
      <c r="BP98" s="155"/>
      <c r="BQ98" s="155"/>
      <c r="BR98" s="155"/>
      <c r="BS98" s="155"/>
      <c r="BT98" s="155"/>
      <c r="BU98" s="155"/>
      <c r="BV98" s="155"/>
    </row>
    <row r="99" spans="63:74" x14ac:dyDescent="0.2">
      <c r="BK99" s="155"/>
      <c r="BL99" s="155"/>
      <c r="BM99" s="155"/>
      <c r="BN99" s="155"/>
      <c r="BO99" s="155"/>
      <c r="BP99" s="155"/>
      <c r="BQ99" s="155"/>
      <c r="BR99" s="155"/>
      <c r="BS99" s="155"/>
      <c r="BT99" s="155"/>
      <c r="BU99" s="155"/>
      <c r="BV99" s="155"/>
    </row>
    <row r="100" spans="63:74" x14ac:dyDescent="0.2">
      <c r="BK100" s="155"/>
      <c r="BL100" s="155"/>
      <c r="BM100" s="155"/>
      <c r="BN100" s="155"/>
      <c r="BO100" s="155"/>
      <c r="BP100" s="155"/>
      <c r="BQ100" s="155"/>
      <c r="BR100" s="155"/>
      <c r="BS100" s="155"/>
      <c r="BT100" s="155"/>
      <c r="BU100" s="155"/>
      <c r="BV100" s="155"/>
    </row>
    <row r="101" spans="63:74" x14ac:dyDescent="0.2">
      <c r="BK101" s="155"/>
      <c r="BL101" s="155"/>
      <c r="BM101" s="155"/>
      <c r="BN101" s="155"/>
      <c r="BO101" s="155"/>
      <c r="BP101" s="155"/>
      <c r="BQ101" s="155"/>
      <c r="BR101" s="155"/>
      <c r="BS101" s="155"/>
      <c r="BT101" s="155"/>
      <c r="BU101" s="155"/>
      <c r="BV101" s="155"/>
    </row>
    <row r="102" spans="63:74" x14ac:dyDescent="0.2">
      <c r="BK102" s="155"/>
      <c r="BL102" s="155"/>
      <c r="BM102" s="155"/>
      <c r="BN102" s="155"/>
      <c r="BO102" s="155"/>
      <c r="BP102" s="155"/>
      <c r="BQ102" s="155"/>
      <c r="BR102" s="155"/>
      <c r="BS102" s="155"/>
      <c r="BT102" s="155"/>
      <c r="BU102" s="155"/>
      <c r="BV102" s="155"/>
    </row>
    <row r="103" spans="63:74" x14ac:dyDescent="0.2">
      <c r="BK103" s="155"/>
      <c r="BL103" s="155"/>
      <c r="BM103" s="155"/>
      <c r="BN103" s="155"/>
      <c r="BO103" s="155"/>
      <c r="BP103" s="155"/>
      <c r="BQ103" s="155"/>
      <c r="BR103" s="155"/>
      <c r="BS103" s="155"/>
      <c r="BT103" s="155"/>
      <c r="BU103" s="155"/>
      <c r="BV103" s="155"/>
    </row>
    <row r="104" spans="63:74" x14ac:dyDescent="0.2">
      <c r="BK104" s="155"/>
      <c r="BL104" s="155"/>
      <c r="BM104" s="155"/>
      <c r="BN104" s="155"/>
      <c r="BO104" s="155"/>
      <c r="BP104" s="155"/>
      <c r="BQ104" s="155"/>
      <c r="BR104" s="155"/>
      <c r="BS104" s="155"/>
      <c r="BT104" s="155"/>
      <c r="BU104" s="155"/>
      <c r="BV104" s="155"/>
    </row>
    <row r="105" spans="63:74" x14ac:dyDescent="0.2">
      <c r="BK105" s="155"/>
      <c r="BL105" s="155"/>
      <c r="BM105" s="155"/>
      <c r="BN105" s="155"/>
      <c r="BO105" s="155"/>
      <c r="BP105" s="155"/>
      <c r="BQ105" s="155"/>
      <c r="BR105" s="155"/>
      <c r="BS105" s="155"/>
      <c r="BT105" s="155"/>
      <c r="BU105" s="155"/>
      <c r="BV105" s="155"/>
    </row>
    <row r="106" spans="63:74" x14ac:dyDescent="0.2">
      <c r="BK106" s="155"/>
      <c r="BL106" s="155"/>
      <c r="BM106" s="155"/>
      <c r="BN106" s="155"/>
      <c r="BO106" s="155"/>
      <c r="BP106" s="155"/>
      <c r="BQ106" s="155"/>
      <c r="BR106" s="155"/>
      <c r="BS106" s="155"/>
      <c r="BT106" s="155"/>
      <c r="BU106" s="155"/>
      <c r="BV106" s="155"/>
    </row>
    <row r="107" spans="63:74" x14ac:dyDescent="0.2">
      <c r="BK107" s="155"/>
      <c r="BL107" s="155"/>
      <c r="BM107" s="155"/>
      <c r="BN107" s="155"/>
      <c r="BO107" s="155"/>
      <c r="BP107" s="155"/>
      <c r="BQ107" s="155"/>
      <c r="BR107" s="155"/>
      <c r="BS107" s="155"/>
      <c r="BT107" s="155"/>
      <c r="BU107" s="155"/>
      <c r="BV107" s="155"/>
    </row>
    <row r="108" spans="63:74" x14ac:dyDescent="0.2">
      <c r="BK108" s="155"/>
      <c r="BL108" s="155"/>
      <c r="BM108" s="155"/>
      <c r="BN108" s="155"/>
      <c r="BO108" s="155"/>
      <c r="BP108" s="155"/>
      <c r="BQ108" s="155"/>
      <c r="BR108" s="155"/>
      <c r="BS108" s="155"/>
      <c r="BT108" s="155"/>
      <c r="BU108" s="155"/>
      <c r="BV108" s="155"/>
    </row>
    <row r="109" spans="63:74" x14ac:dyDescent="0.2">
      <c r="BK109" s="155"/>
      <c r="BL109" s="155"/>
      <c r="BM109" s="155"/>
      <c r="BN109" s="155"/>
      <c r="BO109" s="155"/>
      <c r="BP109" s="155"/>
      <c r="BQ109" s="155"/>
      <c r="BR109" s="155"/>
      <c r="BS109" s="155"/>
      <c r="BT109" s="155"/>
      <c r="BU109" s="155"/>
      <c r="BV109" s="155"/>
    </row>
    <row r="110" spans="63:74" x14ac:dyDescent="0.2">
      <c r="BK110" s="155"/>
      <c r="BL110" s="155"/>
      <c r="BM110" s="155"/>
      <c r="BN110" s="155"/>
      <c r="BO110" s="155"/>
      <c r="BP110" s="155"/>
      <c r="BQ110" s="155"/>
      <c r="BR110" s="155"/>
      <c r="BS110" s="155"/>
      <c r="BT110" s="155"/>
      <c r="BU110" s="155"/>
      <c r="BV110" s="155"/>
    </row>
    <row r="111" spans="63:74" x14ac:dyDescent="0.2">
      <c r="BK111" s="155"/>
      <c r="BL111" s="155"/>
      <c r="BM111" s="155"/>
      <c r="BN111" s="155"/>
      <c r="BO111" s="155"/>
      <c r="BP111" s="155"/>
      <c r="BQ111" s="155"/>
      <c r="BR111" s="155"/>
      <c r="BS111" s="155"/>
      <c r="BT111" s="155"/>
      <c r="BU111" s="155"/>
      <c r="BV111" s="155"/>
    </row>
    <row r="112" spans="63:74" x14ac:dyDescent="0.2">
      <c r="BK112" s="155"/>
      <c r="BL112" s="155"/>
      <c r="BM112" s="155"/>
      <c r="BN112" s="155"/>
      <c r="BO112" s="155"/>
      <c r="BP112" s="155"/>
      <c r="BQ112" s="155"/>
      <c r="BR112" s="155"/>
      <c r="BS112" s="155"/>
      <c r="BT112" s="155"/>
      <c r="BU112" s="155"/>
      <c r="BV112" s="155"/>
    </row>
    <row r="113" spans="63:74" x14ac:dyDescent="0.2">
      <c r="BK113" s="155"/>
      <c r="BL113" s="155"/>
      <c r="BM113" s="155"/>
      <c r="BN113" s="155"/>
      <c r="BO113" s="155"/>
      <c r="BP113" s="155"/>
      <c r="BQ113" s="155"/>
      <c r="BR113" s="155"/>
      <c r="BS113" s="155"/>
      <c r="BT113" s="155"/>
      <c r="BU113" s="155"/>
      <c r="BV113" s="155"/>
    </row>
    <row r="114" spans="63:74" x14ac:dyDescent="0.2">
      <c r="BK114" s="155"/>
      <c r="BL114" s="155"/>
      <c r="BM114" s="155"/>
      <c r="BN114" s="155"/>
      <c r="BO114" s="155"/>
      <c r="BP114" s="155"/>
      <c r="BQ114" s="155"/>
      <c r="BR114" s="155"/>
      <c r="BS114" s="155"/>
      <c r="BT114" s="155"/>
      <c r="BU114" s="155"/>
      <c r="BV114" s="155"/>
    </row>
    <row r="115" spans="63:74" x14ac:dyDescent="0.2">
      <c r="BK115" s="155"/>
      <c r="BL115" s="155"/>
      <c r="BM115" s="155"/>
      <c r="BN115" s="155"/>
      <c r="BO115" s="155"/>
      <c r="BP115" s="155"/>
      <c r="BQ115" s="155"/>
      <c r="BR115" s="155"/>
      <c r="BS115" s="155"/>
      <c r="BT115" s="155"/>
      <c r="BU115" s="155"/>
      <c r="BV115" s="155"/>
    </row>
    <row r="116" spans="63:74" x14ac:dyDescent="0.2">
      <c r="BK116" s="155"/>
      <c r="BL116" s="155"/>
      <c r="BM116" s="155"/>
      <c r="BN116" s="155"/>
      <c r="BO116" s="155"/>
      <c r="BP116" s="155"/>
      <c r="BQ116" s="155"/>
      <c r="BR116" s="155"/>
      <c r="BS116" s="155"/>
      <c r="BT116" s="155"/>
      <c r="BU116" s="155"/>
      <c r="BV116" s="155"/>
    </row>
    <row r="117" spans="63:74" x14ac:dyDescent="0.2">
      <c r="BK117" s="155"/>
      <c r="BL117" s="155"/>
      <c r="BM117" s="155"/>
      <c r="BN117" s="155"/>
      <c r="BO117" s="155"/>
      <c r="BP117" s="155"/>
      <c r="BQ117" s="155"/>
      <c r="BR117" s="155"/>
      <c r="BS117" s="155"/>
      <c r="BT117" s="155"/>
      <c r="BU117" s="155"/>
      <c r="BV117" s="155"/>
    </row>
    <row r="118" spans="63:74" x14ac:dyDescent="0.2">
      <c r="BK118" s="155"/>
      <c r="BL118" s="155"/>
      <c r="BM118" s="155"/>
      <c r="BN118" s="155"/>
      <c r="BO118" s="155"/>
      <c r="BP118" s="155"/>
      <c r="BQ118" s="155"/>
      <c r="BR118" s="155"/>
      <c r="BS118" s="155"/>
      <c r="BT118" s="155"/>
      <c r="BU118" s="155"/>
      <c r="BV118" s="155"/>
    </row>
    <row r="119" spans="63:74" x14ac:dyDescent="0.2">
      <c r="BK119" s="155"/>
      <c r="BL119" s="155"/>
      <c r="BM119" s="155"/>
      <c r="BN119" s="155"/>
      <c r="BO119" s="155"/>
      <c r="BP119" s="155"/>
      <c r="BQ119" s="155"/>
      <c r="BR119" s="155"/>
      <c r="BS119" s="155"/>
      <c r="BT119" s="155"/>
      <c r="BU119" s="155"/>
      <c r="BV119" s="155"/>
    </row>
    <row r="120" spans="63:74" x14ac:dyDescent="0.2">
      <c r="BK120" s="155"/>
      <c r="BL120" s="155"/>
      <c r="BM120" s="155"/>
      <c r="BN120" s="155"/>
      <c r="BO120" s="155"/>
      <c r="BP120" s="155"/>
      <c r="BQ120" s="155"/>
      <c r="BR120" s="155"/>
      <c r="BS120" s="155"/>
      <c r="BT120" s="155"/>
      <c r="BU120" s="155"/>
      <c r="BV120" s="155"/>
    </row>
    <row r="121" spans="63:74" x14ac:dyDescent="0.2">
      <c r="BK121" s="155"/>
      <c r="BL121" s="155"/>
      <c r="BM121" s="155"/>
      <c r="BN121" s="155"/>
      <c r="BO121" s="155"/>
      <c r="BP121" s="155"/>
      <c r="BQ121" s="155"/>
      <c r="BR121" s="155"/>
      <c r="BS121" s="155"/>
      <c r="BT121" s="155"/>
      <c r="BU121" s="155"/>
      <c r="BV121" s="155"/>
    </row>
    <row r="122" spans="63:74" x14ac:dyDescent="0.2">
      <c r="BK122" s="155"/>
      <c r="BL122" s="155"/>
      <c r="BM122" s="155"/>
      <c r="BN122" s="155"/>
      <c r="BO122" s="155"/>
      <c r="BP122" s="155"/>
      <c r="BQ122" s="155"/>
      <c r="BR122" s="155"/>
      <c r="BS122" s="155"/>
      <c r="BT122" s="155"/>
      <c r="BU122" s="155"/>
      <c r="BV122" s="155"/>
    </row>
    <row r="123" spans="63:74" x14ac:dyDescent="0.2">
      <c r="BK123" s="155"/>
      <c r="BL123" s="155"/>
      <c r="BM123" s="155"/>
      <c r="BN123" s="155"/>
      <c r="BO123" s="155"/>
      <c r="BP123" s="155"/>
      <c r="BQ123" s="155"/>
      <c r="BR123" s="155"/>
      <c r="BS123" s="155"/>
      <c r="BT123" s="155"/>
      <c r="BU123" s="155"/>
      <c r="BV123" s="155"/>
    </row>
    <row r="124" spans="63:74" x14ac:dyDescent="0.2">
      <c r="BK124" s="155"/>
      <c r="BL124" s="155"/>
      <c r="BM124" s="155"/>
      <c r="BN124" s="155"/>
      <c r="BO124" s="155"/>
      <c r="BP124" s="155"/>
      <c r="BQ124" s="155"/>
      <c r="BR124" s="155"/>
      <c r="BS124" s="155"/>
      <c r="BT124" s="155"/>
      <c r="BU124" s="155"/>
      <c r="BV124" s="155"/>
    </row>
    <row r="125" spans="63:74" x14ac:dyDescent="0.2">
      <c r="BK125" s="155"/>
      <c r="BL125" s="155"/>
      <c r="BM125" s="155"/>
      <c r="BN125" s="155"/>
      <c r="BO125" s="155"/>
      <c r="BP125" s="155"/>
      <c r="BQ125" s="155"/>
      <c r="BR125" s="155"/>
      <c r="BS125" s="155"/>
      <c r="BT125" s="155"/>
      <c r="BU125" s="155"/>
      <c r="BV125" s="155"/>
    </row>
    <row r="126" spans="63:74" x14ac:dyDescent="0.2">
      <c r="BK126" s="155"/>
      <c r="BL126" s="155"/>
      <c r="BM126" s="155"/>
      <c r="BN126" s="155"/>
      <c r="BO126" s="155"/>
      <c r="BP126" s="155"/>
      <c r="BQ126" s="155"/>
      <c r="BR126" s="155"/>
      <c r="BS126" s="155"/>
      <c r="BT126" s="155"/>
      <c r="BU126" s="155"/>
      <c r="BV126" s="155"/>
    </row>
    <row r="127" spans="63:74" x14ac:dyDescent="0.2">
      <c r="BK127" s="155"/>
      <c r="BL127" s="155"/>
      <c r="BM127" s="155"/>
      <c r="BN127" s="155"/>
      <c r="BO127" s="155"/>
      <c r="BP127" s="155"/>
      <c r="BQ127" s="155"/>
      <c r="BR127" s="155"/>
      <c r="BS127" s="155"/>
      <c r="BT127" s="155"/>
      <c r="BU127" s="155"/>
      <c r="BV127" s="155"/>
    </row>
    <row r="128" spans="63:74" x14ac:dyDescent="0.2">
      <c r="BK128" s="155"/>
      <c r="BL128" s="155"/>
      <c r="BM128" s="155"/>
      <c r="BN128" s="155"/>
      <c r="BO128" s="155"/>
      <c r="BP128" s="155"/>
      <c r="BQ128" s="155"/>
      <c r="BR128" s="155"/>
      <c r="BS128" s="155"/>
      <c r="BT128" s="155"/>
      <c r="BU128" s="155"/>
      <c r="BV128" s="155"/>
    </row>
    <row r="129" spans="63:74" x14ac:dyDescent="0.2">
      <c r="BK129" s="155"/>
      <c r="BL129" s="155"/>
      <c r="BM129" s="155"/>
      <c r="BN129" s="155"/>
      <c r="BO129" s="155"/>
      <c r="BP129" s="155"/>
      <c r="BQ129" s="155"/>
      <c r="BR129" s="155"/>
      <c r="BS129" s="155"/>
      <c r="BT129" s="155"/>
      <c r="BU129" s="155"/>
      <c r="BV129" s="155"/>
    </row>
    <row r="130" spans="63:74" x14ac:dyDescent="0.2">
      <c r="BK130" s="155"/>
      <c r="BL130" s="155"/>
      <c r="BM130" s="155"/>
      <c r="BN130" s="155"/>
      <c r="BO130" s="155"/>
      <c r="BP130" s="155"/>
      <c r="BQ130" s="155"/>
      <c r="BR130" s="155"/>
      <c r="BS130" s="155"/>
      <c r="BT130" s="155"/>
      <c r="BU130" s="155"/>
      <c r="BV130" s="155"/>
    </row>
    <row r="131" spans="63:74" x14ac:dyDescent="0.2">
      <c r="BK131" s="155"/>
      <c r="BL131" s="155"/>
      <c r="BM131" s="155"/>
      <c r="BN131" s="155"/>
      <c r="BO131" s="155"/>
      <c r="BP131" s="155"/>
      <c r="BQ131" s="155"/>
      <c r="BR131" s="155"/>
      <c r="BS131" s="155"/>
      <c r="BT131" s="155"/>
      <c r="BU131" s="155"/>
      <c r="BV131" s="155"/>
    </row>
    <row r="132" spans="63:74" x14ac:dyDescent="0.2">
      <c r="BK132" s="155"/>
      <c r="BL132" s="155"/>
      <c r="BM132" s="155"/>
      <c r="BN132" s="155"/>
      <c r="BO132" s="155"/>
      <c r="BP132" s="155"/>
      <c r="BQ132" s="155"/>
      <c r="BR132" s="155"/>
      <c r="BS132" s="155"/>
      <c r="BT132" s="155"/>
      <c r="BU132" s="155"/>
      <c r="BV132" s="155"/>
    </row>
    <row r="133" spans="63:74" x14ac:dyDescent="0.2">
      <c r="BK133" s="155"/>
      <c r="BL133" s="155"/>
      <c r="BM133" s="155"/>
      <c r="BN133" s="155"/>
      <c r="BO133" s="155"/>
      <c r="BP133" s="155"/>
      <c r="BQ133" s="155"/>
      <c r="BR133" s="155"/>
      <c r="BS133" s="155"/>
      <c r="BT133" s="155"/>
      <c r="BU133" s="155"/>
      <c r="BV133" s="155"/>
    </row>
  </sheetData>
  <mergeCells count="23">
    <mergeCell ref="B59:Q59"/>
    <mergeCell ref="B57:Q57"/>
    <mergeCell ref="B58:Q58"/>
    <mergeCell ref="B45:Q45"/>
    <mergeCell ref="B46:Q46"/>
    <mergeCell ref="B47:Q47"/>
    <mergeCell ref="B56:Q56"/>
    <mergeCell ref="B55:Q55"/>
    <mergeCell ref="B54:Q54"/>
    <mergeCell ref="B53:R53"/>
    <mergeCell ref="AM3:AX3"/>
    <mergeCell ref="AY3:BJ3"/>
    <mergeCell ref="BK3:BV3"/>
    <mergeCell ref="B1:AL1"/>
    <mergeCell ref="C3:N3"/>
    <mergeCell ref="O3:Z3"/>
    <mergeCell ref="AA3:AL3"/>
    <mergeCell ref="A1:A2"/>
    <mergeCell ref="B49:Q49"/>
    <mergeCell ref="B50:Q50"/>
    <mergeCell ref="B51:Q51"/>
    <mergeCell ref="B52:Q52"/>
    <mergeCell ref="B44:Q44"/>
  </mergeCells>
  <phoneticPr fontId="4" type="noConversion"/>
  <hyperlinks>
    <hyperlink ref="A1:A2" location="Contents!A1" display="Table of Contents" xr:uid="{00000000-0004-0000-0400-000000000000}"/>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fitToPage="1"/>
  </sheetPr>
  <dimension ref="A1:BV136"/>
  <sheetViews>
    <sheetView zoomScaleNormal="100" workbookViewId="0">
      <pane xSplit="2" ySplit="4" topLeftCell="AZ5" activePane="bottomRight" state="frozen"/>
      <selection activeCell="BF63" sqref="BF63"/>
      <selection pane="topRight" activeCell="BF63" sqref="BF63"/>
      <selection pane="bottomLeft" activeCell="BF63" sqref="BF63"/>
      <selection pane="bottomRight" activeCell="B1" sqref="B1:AL1"/>
    </sheetView>
  </sheetViews>
  <sheetFormatPr defaultColWidth="8.5546875" defaultRowHeight="10.199999999999999" x14ac:dyDescent="0.2"/>
  <cols>
    <col min="1" max="1" width="11.5546875" style="90" customWidth="1"/>
    <col min="2" max="2" width="42.5546875" style="84" customWidth="1"/>
    <col min="3" max="50" width="6.5546875" style="84" customWidth="1"/>
    <col min="51" max="55" width="6.5546875" style="211" customWidth="1"/>
    <col min="56" max="56" width="6.5546875" style="713" customWidth="1"/>
    <col min="57" max="57" width="6.5546875" style="295" customWidth="1"/>
    <col min="58" max="58" width="6.5546875" style="713" customWidth="1"/>
    <col min="59" max="62" width="6.5546875" style="211" customWidth="1"/>
    <col min="63" max="74" width="6.5546875" style="84" customWidth="1"/>
    <col min="75" max="16384" width="8.5546875" style="84"/>
  </cols>
  <sheetData>
    <row r="1" spans="1:74" ht="13.35" customHeight="1" x14ac:dyDescent="0.25">
      <c r="A1" s="990" t="s">
        <v>483</v>
      </c>
      <c r="B1" s="1008" t="s">
        <v>915</v>
      </c>
      <c r="C1" s="989"/>
      <c r="D1" s="989"/>
      <c r="E1" s="989"/>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89"/>
    </row>
    <row r="2" spans="1:74" ht="13.2" x14ac:dyDescent="0.25">
      <c r="A2" s="991"/>
      <c r="B2" s="243" t="str">
        <f>"U.S. Energy Information Administration  |  Short-Term Energy Outlook  - "&amp;Dates!D1</f>
        <v>U.S. Energy Information Administration  |  Short-Term Energy Outlook  - September 2024</v>
      </c>
      <c r="C2" s="244"/>
      <c r="D2" s="244"/>
      <c r="E2" s="244"/>
      <c r="F2" s="244"/>
      <c r="G2" s="340"/>
      <c r="H2" s="340"/>
      <c r="I2" s="340"/>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244"/>
      <c r="AL2" s="244"/>
    </row>
    <row r="3" spans="1:74" s="7" customFormat="1" ht="13.2" x14ac:dyDescent="0.25">
      <c r="A3" s="360" t="s">
        <v>785</v>
      </c>
      <c r="B3" s="351"/>
      <c r="C3" s="993">
        <f>Dates!D3</f>
        <v>2020</v>
      </c>
      <c r="D3" s="985"/>
      <c r="E3" s="985"/>
      <c r="F3" s="985"/>
      <c r="G3" s="985"/>
      <c r="H3" s="985"/>
      <c r="I3" s="985"/>
      <c r="J3" s="985"/>
      <c r="K3" s="985"/>
      <c r="L3" s="985"/>
      <c r="M3" s="985"/>
      <c r="N3" s="986"/>
      <c r="O3" s="993">
        <f>C3+1</f>
        <v>2021</v>
      </c>
      <c r="P3" s="994"/>
      <c r="Q3" s="994"/>
      <c r="R3" s="994"/>
      <c r="S3" s="994"/>
      <c r="T3" s="994"/>
      <c r="U3" s="994"/>
      <c r="V3" s="994"/>
      <c r="W3" s="994"/>
      <c r="X3" s="985"/>
      <c r="Y3" s="985"/>
      <c r="Z3" s="986"/>
      <c r="AA3" s="982">
        <f>O3+1</f>
        <v>2022</v>
      </c>
      <c r="AB3" s="985"/>
      <c r="AC3" s="985"/>
      <c r="AD3" s="985"/>
      <c r="AE3" s="985"/>
      <c r="AF3" s="985"/>
      <c r="AG3" s="985"/>
      <c r="AH3" s="985"/>
      <c r="AI3" s="985"/>
      <c r="AJ3" s="985"/>
      <c r="AK3" s="985"/>
      <c r="AL3" s="986"/>
      <c r="AM3" s="982">
        <f>AA3+1</f>
        <v>2023</v>
      </c>
      <c r="AN3" s="985"/>
      <c r="AO3" s="985"/>
      <c r="AP3" s="985"/>
      <c r="AQ3" s="985"/>
      <c r="AR3" s="985"/>
      <c r="AS3" s="985"/>
      <c r="AT3" s="985"/>
      <c r="AU3" s="985"/>
      <c r="AV3" s="985"/>
      <c r="AW3" s="985"/>
      <c r="AX3" s="986"/>
      <c r="AY3" s="982">
        <f>AM3+1</f>
        <v>2024</v>
      </c>
      <c r="AZ3" s="983"/>
      <c r="BA3" s="983"/>
      <c r="BB3" s="983"/>
      <c r="BC3" s="983"/>
      <c r="BD3" s="983"/>
      <c r="BE3" s="983"/>
      <c r="BF3" s="983"/>
      <c r="BG3" s="983"/>
      <c r="BH3" s="983"/>
      <c r="BI3" s="983"/>
      <c r="BJ3" s="984"/>
      <c r="BK3" s="982">
        <f>AY3+1</f>
        <v>2025</v>
      </c>
      <c r="BL3" s="985"/>
      <c r="BM3" s="985"/>
      <c r="BN3" s="985"/>
      <c r="BO3" s="985"/>
      <c r="BP3" s="985"/>
      <c r="BQ3" s="985"/>
      <c r="BR3" s="985"/>
      <c r="BS3" s="985"/>
      <c r="BT3" s="985"/>
      <c r="BU3" s="985"/>
      <c r="BV3" s="986"/>
    </row>
    <row r="4" spans="1:74"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12"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1" customHeight="1" x14ac:dyDescent="0.2">
      <c r="A5" s="367"/>
      <c r="B5" s="371" t="s">
        <v>917</v>
      </c>
      <c r="BE5" s="713"/>
      <c r="BG5" s="445"/>
      <c r="BH5" s="446"/>
      <c r="BI5" s="446"/>
      <c r="BJ5" s="446"/>
      <c r="BK5" s="446"/>
      <c r="BL5" s="446"/>
      <c r="BM5" s="446"/>
      <c r="BN5" s="446"/>
      <c r="BO5" s="446"/>
      <c r="BP5" s="446"/>
      <c r="BQ5" s="446"/>
      <c r="BR5" s="446"/>
      <c r="BS5" s="446"/>
      <c r="BT5" s="446"/>
      <c r="BU5" s="446"/>
      <c r="BV5" s="446"/>
    </row>
    <row r="6" spans="1:74" s="295" customFormat="1" ht="11.1" customHeight="1" x14ac:dyDescent="0.2">
      <c r="A6" s="441" t="s">
        <v>214</v>
      </c>
      <c r="B6" s="435" t="s">
        <v>856</v>
      </c>
      <c r="C6" s="107">
        <v>68.530909410999996</v>
      </c>
      <c r="D6" s="107">
        <v>68.129318042999998</v>
      </c>
      <c r="E6" s="107">
        <v>68.194465778999998</v>
      </c>
      <c r="F6" s="107">
        <v>65.502074081999993</v>
      </c>
      <c r="G6" s="107">
        <v>60.198650735999998</v>
      </c>
      <c r="H6" s="107">
        <v>62.079297744999998</v>
      </c>
      <c r="I6" s="107">
        <v>63.364416229</v>
      </c>
      <c r="J6" s="107">
        <v>63.305698522999997</v>
      </c>
      <c r="K6" s="107">
        <v>63.283212229999997</v>
      </c>
      <c r="L6" s="107">
        <v>63.196553797999997</v>
      </c>
      <c r="M6" s="107">
        <v>64.043924172000004</v>
      </c>
      <c r="N6" s="107">
        <v>63.963995892</v>
      </c>
      <c r="O6" s="107">
        <v>64.398518882000005</v>
      </c>
      <c r="P6" s="107">
        <v>61.672535715999999</v>
      </c>
      <c r="Q6" s="107">
        <v>64.74602548</v>
      </c>
      <c r="R6" s="107">
        <v>64.894605349000003</v>
      </c>
      <c r="S6" s="107">
        <v>65.339363591999998</v>
      </c>
      <c r="T6" s="107">
        <v>65.196373813999998</v>
      </c>
      <c r="U6" s="107">
        <v>66.173695066999997</v>
      </c>
      <c r="V6" s="107">
        <v>65.556436051999995</v>
      </c>
      <c r="W6" s="107">
        <v>65.516096555000004</v>
      </c>
      <c r="X6" s="107">
        <v>66.556563140999998</v>
      </c>
      <c r="Y6" s="107">
        <v>67.041804150000004</v>
      </c>
      <c r="Z6" s="107">
        <v>66.316459030999994</v>
      </c>
      <c r="AA6" s="107">
        <v>66.102837214999994</v>
      </c>
      <c r="AB6" s="107">
        <v>66.500946041000006</v>
      </c>
      <c r="AC6" s="107">
        <v>67.351212562000001</v>
      </c>
      <c r="AD6" s="107">
        <v>66.266546128000002</v>
      </c>
      <c r="AE6" s="107">
        <v>66.696142609999995</v>
      </c>
      <c r="AF6" s="107">
        <v>67.017206795999996</v>
      </c>
      <c r="AG6" s="107">
        <v>67.995834164000001</v>
      </c>
      <c r="AH6" s="107">
        <v>67.585459631000006</v>
      </c>
      <c r="AI6" s="107">
        <v>67.954838702000004</v>
      </c>
      <c r="AJ6" s="107">
        <v>68.427598352000004</v>
      </c>
      <c r="AK6" s="107">
        <v>68.959644427000001</v>
      </c>
      <c r="AL6" s="107">
        <v>67.326927182000006</v>
      </c>
      <c r="AM6" s="107">
        <v>68.549432760000002</v>
      </c>
      <c r="AN6" s="107">
        <v>68.852618746000005</v>
      </c>
      <c r="AO6" s="107">
        <v>68.948164324999993</v>
      </c>
      <c r="AP6" s="107">
        <v>68.753969815000005</v>
      </c>
      <c r="AQ6" s="107">
        <v>68.693364832</v>
      </c>
      <c r="AR6" s="107">
        <v>69.614760910000001</v>
      </c>
      <c r="AS6" s="107">
        <v>69.962301429999997</v>
      </c>
      <c r="AT6" s="107">
        <v>69.932152087000006</v>
      </c>
      <c r="AU6" s="107">
        <v>70.211147764000003</v>
      </c>
      <c r="AV6" s="107">
        <v>70.442044205000002</v>
      </c>
      <c r="AW6" s="107">
        <v>71.166941875999996</v>
      </c>
      <c r="AX6" s="107">
        <v>71.294573068999995</v>
      </c>
      <c r="AY6" s="107">
        <v>68.875881172000007</v>
      </c>
      <c r="AZ6" s="107">
        <v>69.925492559000006</v>
      </c>
      <c r="BA6" s="107">
        <v>70.343355931000005</v>
      </c>
      <c r="BB6" s="107">
        <v>70.158662882000002</v>
      </c>
      <c r="BC6" s="107">
        <v>70.029334712999997</v>
      </c>
      <c r="BD6" s="714">
        <v>70.360826372999995</v>
      </c>
      <c r="BE6" s="714">
        <v>70.778276719999994</v>
      </c>
      <c r="BF6" s="714">
        <v>70.939632192999994</v>
      </c>
      <c r="BG6" s="434">
        <v>70.674662694999995</v>
      </c>
      <c r="BH6" s="434">
        <v>70.811577964999998</v>
      </c>
      <c r="BI6" s="434">
        <v>71.163336431000005</v>
      </c>
      <c r="BJ6" s="434">
        <v>70.913891406000005</v>
      </c>
      <c r="BK6" s="434">
        <v>70.861068610999993</v>
      </c>
      <c r="BL6" s="434">
        <v>70.788594786999994</v>
      </c>
      <c r="BM6" s="434">
        <v>71.153526052999993</v>
      </c>
      <c r="BN6" s="434">
        <v>71.240397901999998</v>
      </c>
      <c r="BO6" s="434">
        <v>71.732702345999996</v>
      </c>
      <c r="BP6" s="434">
        <v>72.244480209000002</v>
      </c>
      <c r="BQ6" s="434">
        <v>72.678347923000004</v>
      </c>
      <c r="BR6" s="434">
        <v>72.546628025000004</v>
      </c>
      <c r="BS6" s="434">
        <v>72.617227564000004</v>
      </c>
      <c r="BT6" s="434">
        <v>72.674642555000005</v>
      </c>
      <c r="BU6" s="434">
        <v>73.288437383000002</v>
      </c>
      <c r="BV6" s="434">
        <v>72.602689620000007</v>
      </c>
    </row>
    <row r="7" spans="1:74" s="295" customFormat="1" ht="11.1" customHeight="1" x14ac:dyDescent="0.2">
      <c r="A7" s="441"/>
      <c r="B7" s="435"/>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714"/>
      <c r="BE7" s="714"/>
      <c r="BF7" s="714"/>
      <c r="BG7" s="434"/>
      <c r="BH7" s="434"/>
      <c r="BI7" s="434"/>
      <c r="BJ7" s="434"/>
      <c r="BK7" s="434"/>
      <c r="BL7" s="434"/>
      <c r="BM7" s="434"/>
      <c r="BN7" s="434"/>
      <c r="BO7" s="434"/>
      <c r="BP7" s="434"/>
      <c r="BQ7" s="434"/>
      <c r="BR7" s="434"/>
      <c r="BS7" s="434"/>
      <c r="BT7" s="434"/>
      <c r="BU7" s="434"/>
      <c r="BV7" s="434"/>
    </row>
    <row r="8" spans="1:74" s="295" customFormat="1" ht="11.1" customHeight="1" x14ac:dyDescent="0.2">
      <c r="A8" s="441" t="s">
        <v>204</v>
      </c>
      <c r="B8" s="438" t="s">
        <v>984</v>
      </c>
      <c r="C8" s="107">
        <v>28.141844419000002</v>
      </c>
      <c r="D8" s="107">
        <v>27.876245897</v>
      </c>
      <c r="E8" s="107">
        <v>27.906315257999999</v>
      </c>
      <c r="F8" s="107">
        <v>25.446770333</v>
      </c>
      <c r="G8" s="107">
        <v>22.877983516</v>
      </c>
      <c r="H8" s="107">
        <v>24.539587666999999</v>
      </c>
      <c r="I8" s="107">
        <v>25.374106935</v>
      </c>
      <c r="J8" s="107">
        <v>24.851931419</v>
      </c>
      <c r="K8" s="107">
        <v>25.315827667000001</v>
      </c>
      <c r="L8" s="107">
        <v>25.098869064999999</v>
      </c>
      <c r="M8" s="107">
        <v>26.249472300000001</v>
      </c>
      <c r="N8" s="107">
        <v>26.068332612999999</v>
      </c>
      <c r="O8" s="107">
        <v>26.172633903000001</v>
      </c>
      <c r="P8" s="107">
        <v>23.546807429000001</v>
      </c>
      <c r="Q8" s="107">
        <v>26.260744677000002</v>
      </c>
      <c r="R8" s="107">
        <v>26.2652547</v>
      </c>
      <c r="S8" s="107">
        <v>26.638297290000001</v>
      </c>
      <c r="T8" s="107">
        <v>26.758750166999999</v>
      </c>
      <c r="U8" s="107">
        <v>26.895726226000001</v>
      </c>
      <c r="V8" s="107">
        <v>26.606582258</v>
      </c>
      <c r="W8" s="107">
        <v>26.063571267</v>
      </c>
      <c r="X8" s="107">
        <v>27.474731968</v>
      </c>
      <c r="Y8" s="107">
        <v>27.9046755</v>
      </c>
      <c r="Z8" s="107">
        <v>27.649709839</v>
      </c>
      <c r="AA8" s="107">
        <v>26.884147515999999</v>
      </c>
      <c r="AB8" s="107">
        <v>27.034178535999999</v>
      </c>
      <c r="AC8" s="107">
        <v>28.03228271</v>
      </c>
      <c r="AD8" s="107">
        <v>27.783261766999999</v>
      </c>
      <c r="AE8" s="107">
        <v>27.662796934999999</v>
      </c>
      <c r="AF8" s="107">
        <v>28.089378499999999</v>
      </c>
      <c r="AG8" s="107">
        <v>28.520052160999999</v>
      </c>
      <c r="AH8" s="107">
        <v>28.390362129</v>
      </c>
      <c r="AI8" s="107">
        <v>28.747347767000001</v>
      </c>
      <c r="AJ8" s="107">
        <v>28.911554290000002</v>
      </c>
      <c r="AK8" s="107">
        <v>29.158953532999998</v>
      </c>
      <c r="AL8" s="107">
        <v>27.991665354999999</v>
      </c>
      <c r="AM8" s="107">
        <v>28.986612741999998</v>
      </c>
      <c r="AN8" s="107">
        <v>28.945341357</v>
      </c>
      <c r="AO8" s="107">
        <v>29.49300629</v>
      </c>
      <c r="AP8" s="107">
        <v>29.2112996</v>
      </c>
      <c r="AQ8" s="107">
        <v>28.925781806</v>
      </c>
      <c r="AR8" s="107">
        <v>29.536111432999999</v>
      </c>
      <c r="AS8" s="107">
        <v>29.959702580999998</v>
      </c>
      <c r="AT8" s="107">
        <v>30.236424097</v>
      </c>
      <c r="AU8" s="107">
        <v>30.377891999999999</v>
      </c>
      <c r="AV8" s="107">
        <v>30.456360226000001</v>
      </c>
      <c r="AW8" s="107">
        <v>30.985173766999999</v>
      </c>
      <c r="AX8" s="107">
        <v>31.034500806</v>
      </c>
      <c r="AY8" s="107">
        <v>28.933809193999998</v>
      </c>
      <c r="AZ8" s="107">
        <v>30.208715517000002</v>
      </c>
      <c r="BA8" s="107">
        <v>30.601834805999999</v>
      </c>
      <c r="BB8" s="107">
        <v>30.669472933000002</v>
      </c>
      <c r="BC8" s="107">
        <v>30.356439999999999</v>
      </c>
      <c r="BD8" s="714">
        <v>30.619364835999999</v>
      </c>
      <c r="BE8" s="714">
        <v>30.762771989000001</v>
      </c>
      <c r="BF8" s="714">
        <v>30.869250009999998</v>
      </c>
      <c r="BG8" s="434">
        <v>30.668043565000001</v>
      </c>
      <c r="BH8" s="434">
        <v>30.89375201</v>
      </c>
      <c r="BI8" s="434">
        <v>31.104862970999999</v>
      </c>
      <c r="BJ8" s="434">
        <v>31.169778955999998</v>
      </c>
      <c r="BK8" s="434">
        <v>31.036092962000001</v>
      </c>
      <c r="BL8" s="434">
        <v>30.815086354999998</v>
      </c>
      <c r="BM8" s="434">
        <v>31.182657302999999</v>
      </c>
      <c r="BN8" s="434">
        <v>31.003603118000001</v>
      </c>
      <c r="BO8" s="434">
        <v>31.080035023000001</v>
      </c>
      <c r="BP8" s="434">
        <v>31.163509233999999</v>
      </c>
      <c r="BQ8" s="434">
        <v>31.37453914</v>
      </c>
      <c r="BR8" s="434">
        <v>31.465230115000001</v>
      </c>
      <c r="BS8" s="434">
        <v>31.351937131</v>
      </c>
      <c r="BT8" s="434">
        <v>31.669071105</v>
      </c>
      <c r="BU8" s="434">
        <v>31.897348762</v>
      </c>
      <c r="BV8" s="434">
        <v>31.921794923</v>
      </c>
    </row>
    <row r="9" spans="1:74" ht="11.1" customHeight="1" x14ac:dyDescent="0.2">
      <c r="A9" s="367" t="s">
        <v>147</v>
      </c>
      <c r="B9" s="439" t="s">
        <v>965</v>
      </c>
      <c r="C9" s="328">
        <v>5.5713999999999997</v>
      </c>
      <c r="D9" s="328">
        <v>5.6874000000000002</v>
      </c>
      <c r="E9" s="328">
        <v>5.5974000000000004</v>
      </c>
      <c r="F9" s="328">
        <v>4.9664000000000001</v>
      </c>
      <c r="G9" s="328">
        <v>4.7114000000000003</v>
      </c>
      <c r="H9" s="328">
        <v>4.9804000000000004</v>
      </c>
      <c r="I9" s="328">
        <v>4.9443999999999999</v>
      </c>
      <c r="J9" s="328">
        <v>4.8364000000000003</v>
      </c>
      <c r="K9" s="328">
        <v>4.9683999999999999</v>
      </c>
      <c r="L9" s="328">
        <v>5.2553999999999998</v>
      </c>
      <c r="M9" s="328">
        <v>5.5843999999999996</v>
      </c>
      <c r="N9" s="328">
        <v>5.7274000000000003</v>
      </c>
      <c r="O9" s="328">
        <v>5.7187000000000001</v>
      </c>
      <c r="P9" s="328">
        <v>5.5137</v>
      </c>
      <c r="Q9" s="328">
        <v>5.6177000000000001</v>
      </c>
      <c r="R9" s="328">
        <v>5.2427000000000001</v>
      </c>
      <c r="S9" s="328">
        <v>5.3346999999999998</v>
      </c>
      <c r="T9" s="328">
        <v>5.5236999999999998</v>
      </c>
      <c r="U9" s="328">
        <v>5.6506999999999996</v>
      </c>
      <c r="V9" s="328">
        <v>5.4664999999999999</v>
      </c>
      <c r="W9" s="328">
        <v>5.3384999999999998</v>
      </c>
      <c r="X9" s="328">
        <v>5.7024999999999997</v>
      </c>
      <c r="Y9" s="328">
        <v>5.7725</v>
      </c>
      <c r="Z9" s="328">
        <v>5.5555000000000003</v>
      </c>
      <c r="AA9" s="328">
        <v>5.4865000000000004</v>
      </c>
      <c r="AB9" s="328">
        <v>5.7271000000000001</v>
      </c>
      <c r="AC9" s="328">
        <v>5.758</v>
      </c>
      <c r="AD9" s="328">
        <v>5.6017999999999999</v>
      </c>
      <c r="AE9" s="328">
        <v>5.4097</v>
      </c>
      <c r="AF9" s="328">
        <v>5.5342000000000002</v>
      </c>
      <c r="AG9" s="328">
        <v>5.7666000000000004</v>
      </c>
      <c r="AH9" s="328">
        <v>5.7511000000000001</v>
      </c>
      <c r="AI9" s="328">
        <v>5.6860999999999997</v>
      </c>
      <c r="AJ9" s="328">
        <v>5.8230000000000004</v>
      </c>
      <c r="AK9" s="328">
        <v>5.984</v>
      </c>
      <c r="AL9" s="328">
        <v>5.7957000000000001</v>
      </c>
      <c r="AM9" s="328">
        <v>5.7329999999999997</v>
      </c>
      <c r="AN9" s="328">
        <v>5.7371999999999996</v>
      </c>
      <c r="AO9" s="328">
        <v>5.8343999999999996</v>
      </c>
      <c r="AP9" s="328">
        <v>5.4714</v>
      </c>
      <c r="AQ9" s="328">
        <v>5.1592000000000002</v>
      </c>
      <c r="AR9" s="328">
        <v>5.4960000000000004</v>
      </c>
      <c r="AS9" s="328">
        <v>5.8421000000000003</v>
      </c>
      <c r="AT9" s="328">
        <v>5.8487</v>
      </c>
      <c r="AU9" s="328">
        <v>5.6632999999999996</v>
      </c>
      <c r="AV9" s="328">
        <v>5.8407</v>
      </c>
      <c r="AW9" s="328">
        <v>6.1935000000000002</v>
      </c>
      <c r="AX9" s="328">
        <v>6.2831000000000001</v>
      </c>
      <c r="AY9" s="328">
        <v>5.7984</v>
      </c>
      <c r="AZ9" s="328">
        <v>6.0080999999999998</v>
      </c>
      <c r="BA9" s="328">
        <v>6.0618999999999996</v>
      </c>
      <c r="BB9" s="328">
        <v>5.9466999999999999</v>
      </c>
      <c r="BC9" s="328">
        <v>5.6265000000000001</v>
      </c>
      <c r="BD9" s="700">
        <v>5.7963528039999996</v>
      </c>
      <c r="BE9" s="700">
        <v>6.0805244915000003</v>
      </c>
      <c r="BF9" s="700">
        <v>6.1286949469999996</v>
      </c>
      <c r="BG9" s="400">
        <v>6.0198444606999999</v>
      </c>
      <c r="BH9" s="400">
        <v>6.2152088209</v>
      </c>
      <c r="BI9" s="400">
        <v>6.3634334270000004</v>
      </c>
      <c r="BJ9" s="400">
        <v>6.4448409334000001</v>
      </c>
      <c r="BK9" s="400">
        <v>6.4247415408000004</v>
      </c>
      <c r="BL9" s="400">
        <v>6.4391957575000003</v>
      </c>
      <c r="BM9" s="400">
        <v>6.4109294501000003</v>
      </c>
      <c r="BN9" s="400">
        <v>6.1796348847999996</v>
      </c>
      <c r="BO9" s="400">
        <v>6.0419244742</v>
      </c>
      <c r="BP9" s="400">
        <v>6.1146555094000004</v>
      </c>
      <c r="BQ9" s="400">
        <v>6.3213434438</v>
      </c>
      <c r="BR9" s="400">
        <v>6.3118693276000002</v>
      </c>
      <c r="BS9" s="400">
        <v>6.1697567703000002</v>
      </c>
      <c r="BT9" s="400">
        <v>6.3408261707999998</v>
      </c>
      <c r="BU9" s="400">
        <v>6.4695156386999999</v>
      </c>
      <c r="BV9" s="400">
        <v>6.5395291478999997</v>
      </c>
    </row>
    <row r="10" spans="1:74" ht="11.1" customHeight="1" x14ac:dyDescent="0.2">
      <c r="A10" s="367" t="s">
        <v>148</v>
      </c>
      <c r="B10" s="439" t="s">
        <v>197</v>
      </c>
      <c r="C10" s="328">
        <v>2.0026000000000002</v>
      </c>
      <c r="D10" s="328">
        <v>2.0047000000000001</v>
      </c>
      <c r="E10" s="328">
        <v>2.0209000000000001</v>
      </c>
      <c r="F10" s="328">
        <v>2.0042</v>
      </c>
      <c r="G10" s="328">
        <v>1.9192</v>
      </c>
      <c r="H10" s="328">
        <v>1.9034</v>
      </c>
      <c r="I10" s="328">
        <v>1.8876999999999999</v>
      </c>
      <c r="J10" s="328">
        <v>1.9377</v>
      </c>
      <c r="K10" s="328">
        <v>1.9394</v>
      </c>
      <c r="L10" s="328">
        <v>1.9039999999999999</v>
      </c>
      <c r="M10" s="328">
        <v>1.9033</v>
      </c>
      <c r="N10" s="328">
        <v>1.9288000000000001</v>
      </c>
      <c r="O10" s="328">
        <v>1.9180999999999999</v>
      </c>
      <c r="P10" s="328">
        <v>1.9441999999999999</v>
      </c>
      <c r="Q10" s="328">
        <v>1.9686999999999999</v>
      </c>
      <c r="R10" s="328">
        <v>1.9645999999999999</v>
      </c>
      <c r="S10" s="328">
        <v>1.9762</v>
      </c>
      <c r="T10" s="328">
        <v>1.9841</v>
      </c>
      <c r="U10" s="328">
        <v>1.9858</v>
      </c>
      <c r="V10" s="328">
        <v>1.9278</v>
      </c>
      <c r="W10" s="328">
        <v>1.9681999999999999</v>
      </c>
      <c r="X10" s="328">
        <v>1.9801</v>
      </c>
      <c r="Y10" s="328">
        <v>2.0030000000000001</v>
      </c>
      <c r="Z10" s="328">
        <v>2.0055000000000001</v>
      </c>
      <c r="AA10" s="328">
        <v>2.0274999999999999</v>
      </c>
      <c r="AB10" s="328">
        <v>2.0091000000000001</v>
      </c>
      <c r="AC10" s="328">
        <v>2.0308999999999999</v>
      </c>
      <c r="AD10" s="328">
        <v>2.0184000000000002</v>
      </c>
      <c r="AE10" s="328">
        <v>2.0335000000000001</v>
      </c>
      <c r="AF10" s="328">
        <v>2.0419</v>
      </c>
      <c r="AG10" s="328">
        <v>2.0211999999999999</v>
      </c>
      <c r="AH10" s="328">
        <v>2.0348999999999999</v>
      </c>
      <c r="AI10" s="328">
        <v>2.0384000000000002</v>
      </c>
      <c r="AJ10" s="328">
        <v>2.0327999999999999</v>
      </c>
      <c r="AK10" s="328">
        <v>2.0383</v>
      </c>
      <c r="AL10" s="328">
        <v>2.0301</v>
      </c>
      <c r="AM10" s="328">
        <v>2.1225000000000001</v>
      </c>
      <c r="AN10" s="328">
        <v>2.1120999999999999</v>
      </c>
      <c r="AO10" s="328">
        <v>2.1221000000000001</v>
      </c>
      <c r="AP10" s="328">
        <v>2.1604999999999999</v>
      </c>
      <c r="AQ10" s="328">
        <v>2.1640000000000001</v>
      </c>
      <c r="AR10" s="328">
        <v>2.1480000000000001</v>
      </c>
      <c r="AS10" s="328">
        <v>2.0912000000000002</v>
      </c>
      <c r="AT10" s="328">
        <v>2.1089000000000002</v>
      </c>
      <c r="AU10" s="328">
        <v>2.1214</v>
      </c>
      <c r="AV10" s="328">
        <v>2.0975999999999999</v>
      </c>
      <c r="AW10" s="328">
        <v>2.0977000000000001</v>
      </c>
      <c r="AX10" s="328">
        <v>2.0855999999999999</v>
      </c>
      <c r="AY10" s="328">
        <v>2.0543999999999998</v>
      </c>
      <c r="AZ10" s="328">
        <v>2.0463</v>
      </c>
      <c r="BA10" s="328">
        <v>2.0415999999999999</v>
      </c>
      <c r="BB10" s="328">
        <v>2.0036999999999998</v>
      </c>
      <c r="BC10" s="328">
        <v>1.9936</v>
      </c>
      <c r="BD10" s="700">
        <v>2.0126171651</v>
      </c>
      <c r="BE10" s="700">
        <v>1.9997588941</v>
      </c>
      <c r="BF10" s="700">
        <v>1.9977015844999999</v>
      </c>
      <c r="BG10" s="400">
        <v>1.9929990039000001</v>
      </c>
      <c r="BH10" s="400">
        <v>1.9777557895</v>
      </c>
      <c r="BI10" s="400">
        <v>1.9640107441000001</v>
      </c>
      <c r="BJ10" s="400">
        <v>1.9621099225</v>
      </c>
      <c r="BK10" s="400">
        <v>1.9698929208</v>
      </c>
      <c r="BL10" s="400">
        <v>1.9712205977999999</v>
      </c>
      <c r="BM10" s="400">
        <v>1.9667652529999999</v>
      </c>
      <c r="BN10" s="400">
        <v>1.9498931333</v>
      </c>
      <c r="BO10" s="400">
        <v>1.9427951483999999</v>
      </c>
      <c r="BP10" s="400">
        <v>1.9375677249000001</v>
      </c>
      <c r="BQ10" s="400">
        <v>1.9266677964000001</v>
      </c>
      <c r="BR10" s="400">
        <v>1.9255760874000001</v>
      </c>
      <c r="BS10" s="400">
        <v>1.9217283602999999</v>
      </c>
      <c r="BT10" s="400">
        <v>1.9073009344</v>
      </c>
      <c r="BU10" s="400">
        <v>1.8942723234000001</v>
      </c>
      <c r="BV10" s="400">
        <v>1.8930684746999999</v>
      </c>
    </row>
    <row r="11" spans="1:74" ht="11.1" customHeight="1" x14ac:dyDescent="0.2">
      <c r="A11" s="367" t="s">
        <v>149</v>
      </c>
      <c r="B11" s="439" t="s">
        <v>198</v>
      </c>
      <c r="C11" s="328">
        <v>20.567844419</v>
      </c>
      <c r="D11" s="328">
        <v>20.184145897000001</v>
      </c>
      <c r="E11" s="328">
        <v>20.288015258000001</v>
      </c>
      <c r="F11" s="328">
        <v>18.476170332999999</v>
      </c>
      <c r="G11" s="328">
        <v>16.247383515999999</v>
      </c>
      <c r="H11" s="328">
        <v>17.655787666999998</v>
      </c>
      <c r="I11" s="328">
        <v>18.542006935</v>
      </c>
      <c r="J11" s="328">
        <v>18.077831418999999</v>
      </c>
      <c r="K11" s="328">
        <v>18.408027666999999</v>
      </c>
      <c r="L11" s="328">
        <v>17.939469065000001</v>
      </c>
      <c r="M11" s="328">
        <v>18.761772300000001</v>
      </c>
      <c r="N11" s="328">
        <v>18.412132613000001</v>
      </c>
      <c r="O11" s="328">
        <v>18.535833903</v>
      </c>
      <c r="P11" s="328">
        <v>16.088907428999999</v>
      </c>
      <c r="Q11" s="328">
        <v>18.674344677000001</v>
      </c>
      <c r="R11" s="328">
        <v>19.0579547</v>
      </c>
      <c r="S11" s="328">
        <v>19.32739729</v>
      </c>
      <c r="T11" s="328">
        <v>19.250950166999999</v>
      </c>
      <c r="U11" s="328">
        <v>19.259226225999999</v>
      </c>
      <c r="V11" s="328">
        <v>19.212282257999998</v>
      </c>
      <c r="W11" s="328">
        <v>18.756871267000001</v>
      </c>
      <c r="X11" s="328">
        <v>19.792131968</v>
      </c>
      <c r="Y11" s="328">
        <v>20.129175499999999</v>
      </c>
      <c r="Z11" s="328">
        <v>20.088709839</v>
      </c>
      <c r="AA11" s="328">
        <v>19.370147515999999</v>
      </c>
      <c r="AB11" s="328">
        <v>19.297978535999999</v>
      </c>
      <c r="AC11" s="328">
        <v>20.243382709999999</v>
      </c>
      <c r="AD11" s="328">
        <v>20.163061766999999</v>
      </c>
      <c r="AE11" s="328">
        <v>20.219596934999998</v>
      </c>
      <c r="AF11" s="328">
        <v>20.513278499999998</v>
      </c>
      <c r="AG11" s="328">
        <v>20.732252161000002</v>
      </c>
      <c r="AH11" s="328">
        <v>20.604362128999998</v>
      </c>
      <c r="AI11" s="328">
        <v>21.022847766999998</v>
      </c>
      <c r="AJ11" s="328">
        <v>21.055754289999999</v>
      </c>
      <c r="AK11" s="328">
        <v>21.136653533</v>
      </c>
      <c r="AL11" s="328">
        <v>20.165865355000001</v>
      </c>
      <c r="AM11" s="328">
        <v>21.131112741999999</v>
      </c>
      <c r="AN11" s="328">
        <v>21.096041357000001</v>
      </c>
      <c r="AO11" s="328">
        <v>21.536506289999998</v>
      </c>
      <c r="AP11" s="328">
        <v>21.579399599999999</v>
      </c>
      <c r="AQ11" s="328">
        <v>21.602581806</v>
      </c>
      <c r="AR11" s="328">
        <v>21.892111433</v>
      </c>
      <c r="AS11" s="328">
        <v>22.026402580999999</v>
      </c>
      <c r="AT11" s="328">
        <v>22.278824097000001</v>
      </c>
      <c r="AU11" s="328">
        <v>22.593191999999998</v>
      </c>
      <c r="AV11" s="328">
        <v>22.518060225999999</v>
      </c>
      <c r="AW11" s="328">
        <v>22.693973766999999</v>
      </c>
      <c r="AX11" s="328">
        <v>22.665800806</v>
      </c>
      <c r="AY11" s="328">
        <v>21.081009194</v>
      </c>
      <c r="AZ11" s="328">
        <v>22.154315517000001</v>
      </c>
      <c r="BA11" s="328">
        <v>22.498334805999999</v>
      </c>
      <c r="BB11" s="328">
        <v>22.719072933</v>
      </c>
      <c r="BC11" s="328">
        <v>22.736339999999998</v>
      </c>
      <c r="BD11" s="700">
        <v>22.810394866999999</v>
      </c>
      <c r="BE11" s="700">
        <v>22.682488602999999</v>
      </c>
      <c r="BF11" s="700">
        <v>22.742853479000001</v>
      </c>
      <c r="BG11" s="400">
        <v>22.655200099999998</v>
      </c>
      <c r="BH11" s="400">
        <v>22.700787399999999</v>
      </c>
      <c r="BI11" s="400">
        <v>22.7774188</v>
      </c>
      <c r="BJ11" s="400">
        <v>22.7628281</v>
      </c>
      <c r="BK11" s="400">
        <v>22.641458499999999</v>
      </c>
      <c r="BL11" s="400">
        <v>22.404669999999999</v>
      </c>
      <c r="BM11" s="400">
        <v>22.8049626</v>
      </c>
      <c r="BN11" s="400">
        <v>22.874075099999999</v>
      </c>
      <c r="BO11" s="400">
        <v>23.0953154</v>
      </c>
      <c r="BP11" s="400">
        <v>23.111286</v>
      </c>
      <c r="BQ11" s="400">
        <v>23.126527899999999</v>
      </c>
      <c r="BR11" s="400">
        <v>23.227784700000001</v>
      </c>
      <c r="BS11" s="400">
        <v>23.260452000000001</v>
      </c>
      <c r="BT11" s="400">
        <v>23.420943999999999</v>
      </c>
      <c r="BU11" s="400">
        <v>23.5335608</v>
      </c>
      <c r="BV11" s="400">
        <v>23.489197300000001</v>
      </c>
    </row>
    <row r="12" spans="1:74" ht="11.1" customHeight="1" x14ac:dyDescent="0.2">
      <c r="A12" s="367"/>
      <c r="B12" s="439"/>
      <c r="C12" s="328"/>
      <c r="D12" s="328"/>
      <c r="E12" s="328"/>
      <c r="F12" s="328"/>
      <c r="G12" s="328"/>
      <c r="H12" s="328"/>
      <c r="I12" s="328"/>
      <c r="J12" s="328"/>
      <c r="K12" s="328"/>
      <c r="L12" s="328"/>
      <c r="M12" s="328"/>
      <c r="N12" s="328"/>
      <c r="O12" s="328"/>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c r="AT12" s="328"/>
      <c r="AU12" s="328"/>
      <c r="AV12" s="328"/>
      <c r="AW12" s="328"/>
      <c r="AX12" s="328"/>
      <c r="AY12" s="328"/>
      <c r="AZ12" s="328"/>
      <c r="BA12" s="328"/>
      <c r="BB12" s="328"/>
      <c r="BC12" s="328"/>
      <c r="BD12" s="700"/>
      <c r="BE12" s="700"/>
      <c r="BF12" s="700"/>
      <c r="BG12" s="400"/>
      <c r="BH12" s="400"/>
      <c r="BI12" s="400"/>
      <c r="BJ12" s="400"/>
      <c r="BK12" s="400"/>
      <c r="BL12" s="400"/>
      <c r="BM12" s="400"/>
      <c r="BN12" s="400"/>
      <c r="BO12" s="400"/>
      <c r="BP12" s="400"/>
      <c r="BQ12" s="400"/>
      <c r="BR12" s="400"/>
      <c r="BS12" s="400"/>
      <c r="BT12" s="400"/>
      <c r="BU12" s="400"/>
      <c r="BV12" s="400"/>
    </row>
    <row r="13" spans="1:74" s="295" customFormat="1" ht="11.1" customHeight="1" x14ac:dyDescent="0.2">
      <c r="A13" s="441" t="s">
        <v>203</v>
      </c>
      <c r="B13" s="438" t="s">
        <v>985</v>
      </c>
      <c r="C13" s="107">
        <v>6.1318649915999996</v>
      </c>
      <c r="D13" s="107">
        <v>5.9482721465999999</v>
      </c>
      <c r="E13" s="107">
        <v>5.9750505213</v>
      </c>
      <c r="F13" s="107">
        <v>5.8132037490000004</v>
      </c>
      <c r="G13" s="107">
        <v>5.8854672199999998</v>
      </c>
      <c r="H13" s="107">
        <v>6.4103100787000002</v>
      </c>
      <c r="I13" s="107">
        <v>6.6684092931999999</v>
      </c>
      <c r="J13" s="107">
        <v>6.6789671034999998</v>
      </c>
      <c r="K13" s="107">
        <v>6.5410845630000001</v>
      </c>
      <c r="L13" s="107">
        <v>6.3048847338999998</v>
      </c>
      <c r="M13" s="107">
        <v>5.8567518723000003</v>
      </c>
      <c r="N13" s="107">
        <v>5.5259632786999999</v>
      </c>
      <c r="O13" s="107">
        <v>5.6587849783999999</v>
      </c>
      <c r="P13" s="107">
        <v>5.6005282878999996</v>
      </c>
      <c r="Q13" s="107">
        <v>5.6904808022999998</v>
      </c>
      <c r="R13" s="107">
        <v>6.0895506492999996</v>
      </c>
      <c r="S13" s="107">
        <v>6.3959663015999997</v>
      </c>
      <c r="T13" s="107">
        <v>6.3828236470000004</v>
      </c>
      <c r="U13" s="107">
        <v>6.7156688410000003</v>
      </c>
      <c r="V13" s="107">
        <v>6.6632537938</v>
      </c>
      <c r="W13" s="107">
        <v>6.6842252883000004</v>
      </c>
      <c r="X13" s="107">
        <v>6.0728311729</v>
      </c>
      <c r="Y13" s="107">
        <v>5.9230286497</v>
      </c>
      <c r="Z13" s="107">
        <v>5.4692491919000004</v>
      </c>
      <c r="AA13" s="107">
        <v>5.8477896989999998</v>
      </c>
      <c r="AB13" s="107">
        <v>5.8079675056999998</v>
      </c>
      <c r="AC13" s="107">
        <v>5.8338298526000001</v>
      </c>
      <c r="AD13" s="107">
        <v>6.2611843616999998</v>
      </c>
      <c r="AE13" s="107">
        <v>6.6183456745000004</v>
      </c>
      <c r="AF13" s="107">
        <v>6.5970282963000004</v>
      </c>
      <c r="AG13" s="107">
        <v>6.9467820029</v>
      </c>
      <c r="AH13" s="107">
        <v>7.0016975022999999</v>
      </c>
      <c r="AI13" s="107">
        <v>7.006290935</v>
      </c>
      <c r="AJ13" s="107">
        <v>6.9882440618999997</v>
      </c>
      <c r="AK13" s="107">
        <v>6.6945908940000001</v>
      </c>
      <c r="AL13" s="107">
        <v>6.3668618271000001</v>
      </c>
      <c r="AM13" s="107">
        <v>6.4607200184</v>
      </c>
      <c r="AN13" s="107">
        <v>6.3931773888999999</v>
      </c>
      <c r="AO13" s="107">
        <v>6.3173580351999998</v>
      </c>
      <c r="AP13" s="107">
        <v>6.6269702147</v>
      </c>
      <c r="AQ13" s="107">
        <v>7.1175830252000001</v>
      </c>
      <c r="AR13" s="107">
        <v>7.2960494770000004</v>
      </c>
      <c r="AS13" s="107">
        <v>7.5843988494000003</v>
      </c>
      <c r="AT13" s="107">
        <v>7.5277279899999998</v>
      </c>
      <c r="AU13" s="107">
        <v>7.7060557640000003</v>
      </c>
      <c r="AV13" s="107">
        <v>7.4484839789999997</v>
      </c>
      <c r="AW13" s="107">
        <v>7.4825681096999999</v>
      </c>
      <c r="AX13" s="107">
        <v>7.2784722627000003</v>
      </c>
      <c r="AY13" s="107">
        <v>7.0804719787000003</v>
      </c>
      <c r="AZ13" s="107">
        <v>6.9833770416999998</v>
      </c>
      <c r="BA13" s="107">
        <v>6.9753211247999998</v>
      </c>
      <c r="BB13" s="107">
        <v>7.0772899482999998</v>
      </c>
      <c r="BC13" s="107">
        <v>7.6272947132000004</v>
      </c>
      <c r="BD13" s="714">
        <v>7.7680531165</v>
      </c>
      <c r="BE13" s="714">
        <v>7.7637833641</v>
      </c>
      <c r="BF13" s="714">
        <v>7.8484458154999999</v>
      </c>
      <c r="BG13" s="434">
        <v>8.0089728208000004</v>
      </c>
      <c r="BH13" s="434">
        <v>7.7127605451000001</v>
      </c>
      <c r="BI13" s="434">
        <v>7.6472660080999999</v>
      </c>
      <c r="BJ13" s="434">
        <v>7.3568700692000002</v>
      </c>
      <c r="BK13" s="434">
        <v>7.1339425600000004</v>
      </c>
      <c r="BL13" s="434">
        <v>7.2695378941</v>
      </c>
      <c r="BM13" s="434">
        <v>7.0481266279000003</v>
      </c>
      <c r="BN13" s="434">
        <v>7.4293894115999999</v>
      </c>
      <c r="BO13" s="434">
        <v>7.8158570394</v>
      </c>
      <c r="BP13" s="434">
        <v>8.1237931039000006</v>
      </c>
      <c r="BQ13" s="434">
        <v>8.2372264241999993</v>
      </c>
      <c r="BR13" s="434">
        <v>8.2157826820000004</v>
      </c>
      <c r="BS13" s="434">
        <v>8.3203280664000001</v>
      </c>
      <c r="BT13" s="434">
        <v>8.1517446920999994</v>
      </c>
      <c r="BU13" s="434">
        <v>8.0276730227000002</v>
      </c>
      <c r="BV13" s="434">
        <v>7.7604777619999998</v>
      </c>
    </row>
    <row r="14" spans="1:74" ht="11.1" customHeight="1" x14ac:dyDescent="0.2">
      <c r="A14" s="367" t="s">
        <v>150</v>
      </c>
      <c r="B14" s="439" t="s">
        <v>973</v>
      </c>
      <c r="C14" s="328">
        <v>0.70150000000000001</v>
      </c>
      <c r="D14" s="328">
        <v>0.72409999999999997</v>
      </c>
      <c r="E14" s="328">
        <v>0.71689999999999998</v>
      </c>
      <c r="F14" s="328">
        <v>0.60619999999999996</v>
      </c>
      <c r="G14" s="328">
        <v>0.61109999999999998</v>
      </c>
      <c r="H14" s="328">
        <v>0.63200000000000001</v>
      </c>
      <c r="I14" s="328">
        <v>0.6633</v>
      </c>
      <c r="J14" s="328">
        <v>0.65200000000000002</v>
      </c>
      <c r="K14" s="328">
        <v>0.65410000000000001</v>
      </c>
      <c r="L14" s="328">
        <v>0.63090000000000002</v>
      </c>
      <c r="M14" s="328">
        <v>0.6452</v>
      </c>
      <c r="N14" s="328">
        <v>0.64370000000000005</v>
      </c>
      <c r="O14" s="328">
        <v>0.65259999999999996</v>
      </c>
      <c r="P14" s="328">
        <v>0.65790000000000004</v>
      </c>
      <c r="Q14" s="328">
        <v>0.68910000000000005</v>
      </c>
      <c r="R14" s="328">
        <v>0.68359999999999999</v>
      </c>
      <c r="S14" s="328">
        <v>0.70520000000000005</v>
      </c>
      <c r="T14" s="328">
        <v>0.70489999999999997</v>
      </c>
      <c r="U14" s="328">
        <v>0.72950000000000004</v>
      </c>
      <c r="V14" s="328">
        <v>0.71850000000000003</v>
      </c>
      <c r="W14" s="328">
        <v>0.73370000000000002</v>
      </c>
      <c r="X14" s="328">
        <v>0.73460000000000003</v>
      </c>
      <c r="Y14" s="328">
        <v>0.73970000000000002</v>
      </c>
      <c r="Z14" s="328">
        <v>0.74639999999999995</v>
      </c>
      <c r="AA14" s="328">
        <v>0.76549999999999996</v>
      </c>
      <c r="AB14" s="328">
        <v>0.76780000000000004</v>
      </c>
      <c r="AC14" s="328">
        <v>0.76160000000000005</v>
      </c>
      <c r="AD14" s="328">
        <v>0.77669999999999995</v>
      </c>
      <c r="AE14" s="328">
        <v>0.77890000000000004</v>
      </c>
      <c r="AF14" s="328">
        <v>0.78879999999999995</v>
      </c>
      <c r="AG14" s="328">
        <v>0.77829999999999999</v>
      </c>
      <c r="AH14" s="328">
        <v>0.78249999999999997</v>
      </c>
      <c r="AI14" s="328">
        <v>0.79510000000000003</v>
      </c>
      <c r="AJ14" s="328">
        <v>0.8296</v>
      </c>
      <c r="AK14" s="328">
        <v>0.81759999999999999</v>
      </c>
      <c r="AL14" s="328">
        <v>0.80030000000000001</v>
      </c>
      <c r="AM14" s="328">
        <v>0.79610000000000003</v>
      </c>
      <c r="AN14" s="328">
        <v>0.8034</v>
      </c>
      <c r="AO14" s="328">
        <v>0.81659999999999999</v>
      </c>
      <c r="AP14" s="328">
        <v>0.81469999999999998</v>
      </c>
      <c r="AQ14" s="328">
        <v>0.8105</v>
      </c>
      <c r="AR14" s="328">
        <v>0.80059999999999998</v>
      </c>
      <c r="AS14" s="328">
        <v>0.80730000000000002</v>
      </c>
      <c r="AT14" s="328">
        <v>0.81399999999999995</v>
      </c>
      <c r="AU14" s="328">
        <v>0.82830000000000004</v>
      </c>
      <c r="AV14" s="328">
        <v>0.8367</v>
      </c>
      <c r="AW14" s="328">
        <v>0.84470000000000001</v>
      </c>
      <c r="AX14" s="328">
        <v>0.85240000000000005</v>
      </c>
      <c r="AY14" s="328">
        <v>0.85409999999999997</v>
      </c>
      <c r="AZ14" s="328">
        <v>0.84760000000000002</v>
      </c>
      <c r="BA14" s="328">
        <v>0.8629</v>
      </c>
      <c r="BB14" s="328">
        <v>0.87109999999999999</v>
      </c>
      <c r="BC14" s="328">
        <v>0.87529999999999997</v>
      </c>
      <c r="BD14" s="700">
        <v>0.86365902459999999</v>
      </c>
      <c r="BE14" s="700">
        <v>0.86678729566000001</v>
      </c>
      <c r="BF14" s="700">
        <v>0.85911493351000001</v>
      </c>
      <c r="BG14" s="400">
        <v>0.87631832771999996</v>
      </c>
      <c r="BH14" s="400">
        <v>0.87621433207999999</v>
      </c>
      <c r="BI14" s="400">
        <v>0.89251442894999999</v>
      </c>
      <c r="BJ14" s="400">
        <v>0.89226743678999998</v>
      </c>
      <c r="BK14" s="400">
        <v>0.89642061001999995</v>
      </c>
      <c r="BL14" s="400">
        <v>0.89432106751999996</v>
      </c>
      <c r="BM14" s="400">
        <v>0.88855167248</v>
      </c>
      <c r="BN14" s="400">
        <v>0.9035288414</v>
      </c>
      <c r="BO14" s="400">
        <v>0.89653259808999997</v>
      </c>
      <c r="BP14" s="400">
        <v>0.91821744320999998</v>
      </c>
      <c r="BQ14" s="400">
        <v>0.90911606459000005</v>
      </c>
      <c r="BR14" s="400">
        <v>0.91316191334999997</v>
      </c>
      <c r="BS14" s="400">
        <v>0.93366193382999996</v>
      </c>
      <c r="BT14" s="400">
        <v>0.92890512948000004</v>
      </c>
      <c r="BU14" s="400">
        <v>0.94799014015000005</v>
      </c>
      <c r="BV14" s="400">
        <v>0.93963720117000005</v>
      </c>
    </row>
    <row r="15" spans="1:74" ht="11.1" customHeight="1" x14ac:dyDescent="0.2">
      <c r="A15" s="367" t="s">
        <v>151</v>
      </c>
      <c r="B15" s="439" t="s">
        <v>974</v>
      </c>
      <c r="C15" s="328">
        <v>3.5297000000000001</v>
      </c>
      <c r="D15" s="328">
        <v>3.3187000000000002</v>
      </c>
      <c r="E15" s="328">
        <v>3.3942999999999999</v>
      </c>
      <c r="F15" s="328">
        <v>3.7515999999999998</v>
      </c>
      <c r="G15" s="328">
        <v>3.7673999999999999</v>
      </c>
      <c r="H15" s="328">
        <v>4.1047000000000002</v>
      </c>
      <c r="I15" s="328">
        <v>4.3066000000000004</v>
      </c>
      <c r="J15" s="328">
        <v>4.3174000000000001</v>
      </c>
      <c r="K15" s="328">
        <v>4.1894</v>
      </c>
      <c r="L15" s="328">
        <v>3.9407999999999999</v>
      </c>
      <c r="M15" s="328">
        <v>3.4535999999999998</v>
      </c>
      <c r="N15" s="328">
        <v>3.1191</v>
      </c>
      <c r="O15" s="328">
        <v>3.2263999999999999</v>
      </c>
      <c r="P15" s="328">
        <v>3.1789999999999998</v>
      </c>
      <c r="Q15" s="328">
        <v>3.2589999999999999</v>
      </c>
      <c r="R15" s="328">
        <v>3.6985000000000001</v>
      </c>
      <c r="S15" s="328">
        <v>3.9921000000000002</v>
      </c>
      <c r="T15" s="328">
        <v>3.9874999999999998</v>
      </c>
      <c r="U15" s="328">
        <v>4.2514000000000003</v>
      </c>
      <c r="V15" s="328">
        <v>4.2003000000000004</v>
      </c>
      <c r="W15" s="328">
        <v>4.1919000000000004</v>
      </c>
      <c r="X15" s="328">
        <v>3.5975999999999999</v>
      </c>
      <c r="Y15" s="328">
        <v>3.431</v>
      </c>
      <c r="Z15" s="328">
        <v>3.2259000000000002</v>
      </c>
      <c r="AA15" s="328">
        <v>3.3849999999999998</v>
      </c>
      <c r="AB15" s="328">
        <v>3.2703000000000002</v>
      </c>
      <c r="AC15" s="328">
        <v>3.3371</v>
      </c>
      <c r="AD15" s="328">
        <v>3.5779999999999998</v>
      </c>
      <c r="AE15" s="328">
        <v>3.9003000000000001</v>
      </c>
      <c r="AF15" s="328">
        <v>3.9163000000000001</v>
      </c>
      <c r="AG15" s="328">
        <v>4.2020999999999997</v>
      </c>
      <c r="AH15" s="328">
        <v>4.2493999999999996</v>
      </c>
      <c r="AI15" s="328">
        <v>4.2271999999999998</v>
      </c>
      <c r="AJ15" s="328">
        <v>4.1871999999999998</v>
      </c>
      <c r="AK15" s="328">
        <v>3.8824000000000001</v>
      </c>
      <c r="AL15" s="328">
        <v>3.5451000000000001</v>
      </c>
      <c r="AM15" s="328">
        <v>3.6368999999999998</v>
      </c>
      <c r="AN15" s="328">
        <v>3.6274999999999999</v>
      </c>
      <c r="AO15" s="328">
        <v>3.5310999999999999</v>
      </c>
      <c r="AP15" s="328">
        <v>3.8087</v>
      </c>
      <c r="AQ15" s="328">
        <v>4.3273999999999999</v>
      </c>
      <c r="AR15" s="328">
        <v>4.4768999999999997</v>
      </c>
      <c r="AS15" s="328">
        <v>4.7885</v>
      </c>
      <c r="AT15" s="328">
        <v>4.7343000000000002</v>
      </c>
      <c r="AU15" s="328">
        <v>4.9284999999999997</v>
      </c>
      <c r="AV15" s="328">
        <v>4.6077000000000004</v>
      </c>
      <c r="AW15" s="328">
        <v>4.6356000000000002</v>
      </c>
      <c r="AX15" s="328">
        <v>4.2359999999999998</v>
      </c>
      <c r="AY15" s="328">
        <v>3.9590999999999998</v>
      </c>
      <c r="AZ15" s="328">
        <v>3.8902999999999999</v>
      </c>
      <c r="BA15" s="328">
        <v>3.8410000000000002</v>
      </c>
      <c r="BB15" s="328">
        <v>3.9958999999999998</v>
      </c>
      <c r="BC15" s="328">
        <v>4.4684999999999997</v>
      </c>
      <c r="BD15" s="700">
        <v>4.6992276412000002</v>
      </c>
      <c r="BE15" s="700">
        <v>4.8814116370000002</v>
      </c>
      <c r="BF15" s="700">
        <v>4.8362172888000003</v>
      </c>
      <c r="BG15" s="400">
        <v>4.9211754291999998</v>
      </c>
      <c r="BH15" s="400">
        <v>4.6406437519999999</v>
      </c>
      <c r="BI15" s="400">
        <v>4.5544093546999997</v>
      </c>
      <c r="BJ15" s="400">
        <v>4.2580735553000002</v>
      </c>
      <c r="BK15" s="400">
        <v>4.0868675194000001</v>
      </c>
      <c r="BL15" s="400">
        <v>4.2315812412999998</v>
      </c>
      <c r="BM15" s="400">
        <v>4.0095856322000003</v>
      </c>
      <c r="BN15" s="400">
        <v>4.3262642528999997</v>
      </c>
      <c r="BO15" s="400">
        <v>4.6516316419999999</v>
      </c>
      <c r="BP15" s="400">
        <v>4.8555975184999998</v>
      </c>
      <c r="BQ15" s="400">
        <v>4.9491568890000002</v>
      </c>
      <c r="BR15" s="400">
        <v>4.9212597511</v>
      </c>
      <c r="BS15" s="400">
        <v>5.0053915344000002</v>
      </c>
      <c r="BT15" s="400">
        <v>4.8461994326999998</v>
      </c>
      <c r="BU15" s="400">
        <v>4.7084457148999999</v>
      </c>
      <c r="BV15" s="400">
        <v>4.4465721091999999</v>
      </c>
    </row>
    <row r="16" spans="1:74" ht="11.1" customHeight="1" x14ac:dyDescent="0.2">
      <c r="A16" s="367" t="s">
        <v>152</v>
      </c>
      <c r="B16" s="439" t="s">
        <v>975</v>
      </c>
      <c r="C16" s="328">
        <v>0.91500000000000004</v>
      </c>
      <c r="D16" s="328">
        <v>0.90939999999999999</v>
      </c>
      <c r="E16" s="328">
        <v>0.88819999999999999</v>
      </c>
      <c r="F16" s="328">
        <v>0.82720000000000005</v>
      </c>
      <c r="G16" s="328">
        <v>0.76329999999999998</v>
      </c>
      <c r="H16" s="328">
        <v>0.76100000000000001</v>
      </c>
      <c r="I16" s="328">
        <v>0.76600000000000001</v>
      </c>
      <c r="J16" s="328">
        <v>0.77310000000000001</v>
      </c>
      <c r="K16" s="328">
        <v>0.78029999999999999</v>
      </c>
      <c r="L16" s="328">
        <v>0.78239999999999998</v>
      </c>
      <c r="M16" s="328">
        <v>0.79200000000000004</v>
      </c>
      <c r="N16" s="328">
        <v>0.79110000000000003</v>
      </c>
      <c r="O16" s="328">
        <v>0.78029999999999999</v>
      </c>
      <c r="P16" s="328">
        <v>0.77659999999999996</v>
      </c>
      <c r="Q16" s="328">
        <v>0.77629999999999999</v>
      </c>
      <c r="R16" s="328">
        <v>0.77629999999999999</v>
      </c>
      <c r="S16" s="328">
        <v>0.73440000000000005</v>
      </c>
      <c r="T16" s="328">
        <v>0.72499999999999998</v>
      </c>
      <c r="U16" s="328">
        <v>0.7621</v>
      </c>
      <c r="V16" s="328">
        <v>0.77829999999999999</v>
      </c>
      <c r="W16" s="328">
        <v>0.77510000000000001</v>
      </c>
      <c r="X16" s="328">
        <v>0.77090000000000003</v>
      </c>
      <c r="Y16" s="328">
        <v>0.77829999999999999</v>
      </c>
      <c r="Z16" s="328">
        <v>0.77590000000000003</v>
      </c>
      <c r="AA16" s="328">
        <v>0.77180000000000004</v>
      </c>
      <c r="AB16" s="328">
        <v>0.77100000000000002</v>
      </c>
      <c r="AC16" s="328">
        <v>0.78280000000000005</v>
      </c>
      <c r="AD16" s="328">
        <v>0.78269999999999995</v>
      </c>
      <c r="AE16" s="328">
        <v>0.77759999999999996</v>
      </c>
      <c r="AF16" s="328">
        <v>0.78390000000000004</v>
      </c>
      <c r="AG16" s="328">
        <v>0.77890000000000004</v>
      </c>
      <c r="AH16" s="328">
        <v>0.7802</v>
      </c>
      <c r="AI16" s="328">
        <v>0.7843</v>
      </c>
      <c r="AJ16" s="328">
        <v>0.78769999999999996</v>
      </c>
      <c r="AK16" s="328">
        <v>0.80189999999999995</v>
      </c>
      <c r="AL16" s="328">
        <v>0.81530000000000002</v>
      </c>
      <c r="AM16" s="328">
        <v>0.80459999999999998</v>
      </c>
      <c r="AN16" s="328">
        <v>0.79079999999999995</v>
      </c>
      <c r="AO16" s="328">
        <v>0.80249999999999999</v>
      </c>
      <c r="AP16" s="328">
        <v>0.81359999999999999</v>
      </c>
      <c r="AQ16" s="328">
        <v>0.80530000000000002</v>
      </c>
      <c r="AR16" s="328">
        <v>0.8085</v>
      </c>
      <c r="AS16" s="328">
        <v>0.81320000000000003</v>
      </c>
      <c r="AT16" s="328">
        <v>0.81310000000000004</v>
      </c>
      <c r="AU16" s="328">
        <v>0.80200000000000005</v>
      </c>
      <c r="AV16" s="328">
        <v>0.81379999999999997</v>
      </c>
      <c r="AW16" s="328">
        <v>0.80900000000000005</v>
      </c>
      <c r="AX16" s="328">
        <v>0.81769999999999998</v>
      </c>
      <c r="AY16" s="328">
        <v>0.80830000000000002</v>
      </c>
      <c r="AZ16" s="328">
        <v>0.79520000000000002</v>
      </c>
      <c r="BA16" s="328">
        <v>0.8105</v>
      </c>
      <c r="BB16" s="328">
        <v>0.82069999999999999</v>
      </c>
      <c r="BC16" s="328">
        <v>0.81859999999999999</v>
      </c>
      <c r="BD16" s="700">
        <v>0.81238765806000002</v>
      </c>
      <c r="BE16" s="700">
        <v>0.80576026218999997</v>
      </c>
      <c r="BF16" s="700">
        <v>0.80696477135</v>
      </c>
      <c r="BG16" s="400">
        <v>0.80173314308999999</v>
      </c>
      <c r="BH16" s="400">
        <v>0.80354978559000001</v>
      </c>
      <c r="BI16" s="400">
        <v>0.80098169493000004</v>
      </c>
      <c r="BJ16" s="400">
        <v>0.80430728041999999</v>
      </c>
      <c r="BK16" s="400">
        <v>0.80028535575000004</v>
      </c>
      <c r="BL16" s="400">
        <v>0.79505484980999996</v>
      </c>
      <c r="BM16" s="400">
        <v>0.79979402559000001</v>
      </c>
      <c r="BN16" s="400">
        <v>0.80078700099</v>
      </c>
      <c r="BO16" s="400">
        <v>0.80081680615999995</v>
      </c>
      <c r="BP16" s="400">
        <v>0.79726142682000001</v>
      </c>
      <c r="BQ16" s="400">
        <v>0.79220673875000003</v>
      </c>
      <c r="BR16" s="400">
        <v>0.79217131612000002</v>
      </c>
      <c r="BS16" s="400">
        <v>0.79177223041</v>
      </c>
      <c r="BT16" s="400">
        <v>0.78941161232000001</v>
      </c>
      <c r="BU16" s="400">
        <v>0.78703536840999999</v>
      </c>
      <c r="BV16" s="400">
        <v>0.78664723347999999</v>
      </c>
    </row>
    <row r="17" spans="1:74" ht="11.1" customHeight="1" x14ac:dyDescent="0.2">
      <c r="A17" s="367" t="s">
        <v>787</v>
      </c>
      <c r="B17" s="449" t="s">
        <v>976</v>
      </c>
      <c r="C17" s="328">
        <v>5.8799999999999998E-2</v>
      </c>
      <c r="D17" s="328">
        <v>7.1800000000000003E-2</v>
      </c>
      <c r="E17" s="328">
        <v>7.2300000000000003E-2</v>
      </c>
      <c r="F17" s="328">
        <v>7.2499999999999995E-2</v>
      </c>
      <c r="G17" s="328">
        <v>7.7600000000000002E-2</v>
      </c>
      <c r="H17" s="328">
        <v>5.3600000000000002E-2</v>
      </c>
      <c r="I17" s="328">
        <v>5.3600000000000002E-2</v>
      </c>
      <c r="J17" s="328">
        <v>6.8900000000000003E-2</v>
      </c>
      <c r="K17" s="328">
        <v>5.79E-2</v>
      </c>
      <c r="L17" s="328">
        <v>9.6100000000000005E-2</v>
      </c>
      <c r="M17" s="328">
        <v>0.1012</v>
      </c>
      <c r="N17" s="328">
        <v>0.1099</v>
      </c>
      <c r="O17" s="328">
        <v>0.1249</v>
      </c>
      <c r="P17" s="328">
        <v>0.12130000000000001</v>
      </c>
      <c r="Q17" s="328">
        <v>0.1216</v>
      </c>
      <c r="R17" s="328">
        <v>8.6800000000000002E-2</v>
      </c>
      <c r="S17" s="328">
        <v>0.1033</v>
      </c>
      <c r="T17" s="328">
        <v>0.11260000000000001</v>
      </c>
      <c r="U17" s="328">
        <v>0.121</v>
      </c>
      <c r="V17" s="328">
        <v>0.1246</v>
      </c>
      <c r="W17" s="328">
        <v>0.12770000000000001</v>
      </c>
      <c r="X17" s="328">
        <v>0.1208</v>
      </c>
      <c r="Y17" s="328">
        <v>0.12690000000000001</v>
      </c>
      <c r="Z17" s="328">
        <v>0.111</v>
      </c>
      <c r="AA17" s="328">
        <v>0.1021</v>
      </c>
      <c r="AB17" s="328">
        <v>0.1477</v>
      </c>
      <c r="AC17" s="328">
        <v>0.108</v>
      </c>
      <c r="AD17" s="328">
        <v>0.26629999999999998</v>
      </c>
      <c r="AE17" s="328">
        <v>0.3044</v>
      </c>
      <c r="AF17" s="328">
        <v>0.33310000000000001</v>
      </c>
      <c r="AG17" s="328">
        <v>0.36499999999999999</v>
      </c>
      <c r="AH17" s="328">
        <v>0.36630000000000001</v>
      </c>
      <c r="AI17" s="328">
        <v>0.37940000000000002</v>
      </c>
      <c r="AJ17" s="328">
        <v>0.35310000000000002</v>
      </c>
      <c r="AK17" s="328">
        <v>0.37009999999999998</v>
      </c>
      <c r="AL17" s="328">
        <v>0.37159999999999999</v>
      </c>
      <c r="AM17" s="328">
        <v>0.39129999999999998</v>
      </c>
      <c r="AN17" s="328">
        <v>0.39129999999999998</v>
      </c>
      <c r="AO17" s="328">
        <v>0.37309999999999999</v>
      </c>
      <c r="AP17" s="328">
        <v>0.3836</v>
      </c>
      <c r="AQ17" s="328">
        <v>0.36249999999999999</v>
      </c>
      <c r="AR17" s="328">
        <v>0.39510000000000001</v>
      </c>
      <c r="AS17" s="328">
        <v>0.38690000000000002</v>
      </c>
      <c r="AT17" s="328">
        <v>0.36499999999999999</v>
      </c>
      <c r="AU17" s="328">
        <v>0.33</v>
      </c>
      <c r="AV17" s="328">
        <v>0.38</v>
      </c>
      <c r="AW17" s="328">
        <v>0.38</v>
      </c>
      <c r="AX17" s="328">
        <v>0.55500000000000005</v>
      </c>
      <c r="AY17" s="328">
        <v>0.63</v>
      </c>
      <c r="AZ17" s="328">
        <v>0.63</v>
      </c>
      <c r="BA17" s="328">
        <v>0.64500000000000002</v>
      </c>
      <c r="BB17" s="328">
        <v>0.57499999999999996</v>
      </c>
      <c r="BC17" s="328">
        <v>0.65</v>
      </c>
      <c r="BD17" s="700">
        <v>0.61</v>
      </c>
      <c r="BE17" s="700">
        <v>0.42699999999999999</v>
      </c>
      <c r="BF17" s="700">
        <v>0.55500000000000005</v>
      </c>
      <c r="BG17" s="400">
        <v>0.61499999999999999</v>
      </c>
      <c r="BH17" s="400">
        <v>0.61499999999999999</v>
      </c>
      <c r="BI17" s="400">
        <v>0.61499999999999999</v>
      </c>
      <c r="BJ17" s="400">
        <v>0.61499999999999999</v>
      </c>
      <c r="BK17" s="400">
        <v>0.61499999999999999</v>
      </c>
      <c r="BL17" s="400">
        <v>0.61499999999999999</v>
      </c>
      <c r="BM17" s="400">
        <v>0.61499999999999999</v>
      </c>
      <c r="BN17" s="400">
        <v>0.65</v>
      </c>
      <c r="BO17" s="400">
        <v>0.73499999999999999</v>
      </c>
      <c r="BP17" s="400">
        <v>0.83499999999999996</v>
      </c>
      <c r="BQ17" s="400">
        <v>0.86499999999999999</v>
      </c>
      <c r="BR17" s="400">
        <v>0.86499999999999999</v>
      </c>
      <c r="BS17" s="400">
        <v>0.86499999999999999</v>
      </c>
      <c r="BT17" s="400">
        <v>0.86499999999999999</v>
      </c>
      <c r="BU17" s="400">
        <v>0.86499999999999999</v>
      </c>
      <c r="BV17" s="400">
        <v>0.86499999999999999</v>
      </c>
    </row>
    <row r="18" spans="1:74" ht="11.1" customHeight="1" x14ac:dyDescent="0.2">
      <c r="A18" s="367"/>
      <c r="B18" s="449"/>
      <c r="C18" s="328"/>
      <c r="D18" s="328"/>
      <c r="E18" s="328"/>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700"/>
      <c r="BE18" s="700"/>
      <c r="BF18" s="700"/>
      <c r="BG18" s="400"/>
      <c r="BH18" s="400"/>
      <c r="BI18" s="400"/>
      <c r="BJ18" s="400"/>
      <c r="BK18" s="400"/>
      <c r="BL18" s="400"/>
      <c r="BM18" s="400"/>
      <c r="BN18" s="400"/>
      <c r="BO18" s="400"/>
      <c r="BP18" s="400"/>
      <c r="BQ18" s="400"/>
      <c r="BR18" s="400"/>
      <c r="BS18" s="400"/>
      <c r="BT18" s="400"/>
      <c r="BU18" s="400"/>
      <c r="BV18" s="400"/>
    </row>
    <row r="19" spans="1:74" s="295" customFormat="1" ht="11.1" customHeight="1" x14ac:dyDescent="0.2">
      <c r="A19" s="441" t="s">
        <v>199</v>
      </c>
      <c r="B19" s="448" t="s">
        <v>986</v>
      </c>
      <c r="C19" s="107">
        <v>4.3433999999999999</v>
      </c>
      <c r="D19" s="107">
        <v>4.4713000000000003</v>
      </c>
      <c r="E19" s="107">
        <v>4.2979000000000003</v>
      </c>
      <c r="F19" s="107">
        <v>4.4257999999999997</v>
      </c>
      <c r="G19" s="107">
        <v>4.2645999999999997</v>
      </c>
      <c r="H19" s="107">
        <v>4.1313000000000004</v>
      </c>
      <c r="I19" s="107">
        <v>4.3029999999999999</v>
      </c>
      <c r="J19" s="107">
        <v>4.0965999999999996</v>
      </c>
      <c r="K19" s="107">
        <v>3.8487</v>
      </c>
      <c r="L19" s="107">
        <v>4.0791000000000004</v>
      </c>
      <c r="M19" s="107">
        <v>4.181</v>
      </c>
      <c r="N19" s="107">
        <v>4.4238999999999997</v>
      </c>
      <c r="O19" s="107">
        <v>4.359</v>
      </c>
      <c r="P19" s="107">
        <v>4.2782999999999998</v>
      </c>
      <c r="Q19" s="107">
        <v>4.3570000000000002</v>
      </c>
      <c r="R19" s="107">
        <v>3.9815999999999998</v>
      </c>
      <c r="S19" s="107">
        <v>3.8157999999999999</v>
      </c>
      <c r="T19" s="107">
        <v>3.6964000000000001</v>
      </c>
      <c r="U19" s="107">
        <v>4.0773999999999999</v>
      </c>
      <c r="V19" s="107">
        <v>4.1773999999999996</v>
      </c>
      <c r="W19" s="107">
        <v>4.125</v>
      </c>
      <c r="X19" s="107">
        <v>4.1566999999999998</v>
      </c>
      <c r="Y19" s="107">
        <v>4.0260999999999996</v>
      </c>
      <c r="Z19" s="107">
        <v>4.1639999999999997</v>
      </c>
      <c r="AA19" s="107">
        <v>4.0393999999999997</v>
      </c>
      <c r="AB19" s="107">
        <v>4.1050000000000004</v>
      </c>
      <c r="AC19" s="107">
        <v>4.008</v>
      </c>
      <c r="AD19" s="107">
        <v>3.9319999999999999</v>
      </c>
      <c r="AE19" s="107">
        <v>3.8260000000000001</v>
      </c>
      <c r="AF19" s="107">
        <v>3.5169999999999999</v>
      </c>
      <c r="AG19" s="107">
        <v>3.9207000000000001</v>
      </c>
      <c r="AH19" s="107">
        <v>3.8287</v>
      </c>
      <c r="AI19" s="107">
        <v>3.6797</v>
      </c>
      <c r="AJ19" s="107">
        <v>3.9022000000000001</v>
      </c>
      <c r="AK19" s="107">
        <v>3.9933000000000001</v>
      </c>
      <c r="AL19" s="107">
        <v>3.9394</v>
      </c>
      <c r="AM19" s="107">
        <v>3.915</v>
      </c>
      <c r="AN19" s="107">
        <v>4.0838000000000001</v>
      </c>
      <c r="AO19" s="107">
        <v>4.0782999999999996</v>
      </c>
      <c r="AP19" s="107">
        <v>3.9777</v>
      </c>
      <c r="AQ19" s="107">
        <v>3.9380000000000002</v>
      </c>
      <c r="AR19" s="107">
        <v>3.9453</v>
      </c>
      <c r="AS19" s="107">
        <v>3.9746000000000001</v>
      </c>
      <c r="AT19" s="107">
        <v>3.8548</v>
      </c>
      <c r="AU19" s="107">
        <v>3.7050999999999998</v>
      </c>
      <c r="AV19" s="107">
        <v>3.867</v>
      </c>
      <c r="AW19" s="107">
        <v>3.9742000000000002</v>
      </c>
      <c r="AX19" s="107">
        <v>4.0260999999999996</v>
      </c>
      <c r="AY19" s="107">
        <v>3.9182999999999999</v>
      </c>
      <c r="AZ19" s="107">
        <v>3.8929</v>
      </c>
      <c r="BA19" s="107">
        <v>4.0209999999999999</v>
      </c>
      <c r="BB19" s="107">
        <v>3.9839000000000002</v>
      </c>
      <c r="BC19" s="107">
        <v>3.8660000000000001</v>
      </c>
      <c r="BD19" s="714">
        <v>3.7006116570000001</v>
      </c>
      <c r="BE19" s="714">
        <v>4.0565723516999999</v>
      </c>
      <c r="BF19" s="714">
        <v>4.0095793473999999</v>
      </c>
      <c r="BG19" s="434">
        <v>3.9160398450999998</v>
      </c>
      <c r="BH19" s="434">
        <v>4.1362610853000001</v>
      </c>
      <c r="BI19" s="434">
        <v>4.0928132250000004</v>
      </c>
      <c r="BJ19" s="434">
        <v>4.1232483842000001</v>
      </c>
      <c r="BK19" s="434">
        <v>4.2499056240000002</v>
      </c>
      <c r="BL19" s="434">
        <v>4.2611475316999998</v>
      </c>
      <c r="BM19" s="434">
        <v>4.2531868856999999</v>
      </c>
      <c r="BN19" s="434">
        <v>4.2352079727999996</v>
      </c>
      <c r="BO19" s="434">
        <v>4.1221778546000003</v>
      </c>
      <c r="BP19" s="434">
        <v>4.1245891336999998</v>
      </c>
      <c r="BQ19" s="434">
        <v>4.1484427711</v>
      </c>
      <c r="BR19" s="434">
        <v>4.070438513</v>
      </c>
      <c r="BS19" s="434">
        <v>3.9546093891999998</v>
      </c>
      <c r="BT19" s="434">
        <v>4.1721411706999998</v>
      </c>
      <c r="BU19" s="434">
        <v>4.1441661668999998</v>
      </c>
      <c r="BV19" s="434">
        <v>4.1712847350000004</v>
      </c>
    </row>
    <row r="20" spans="1:74" ht="11.1" customHeight="1" x14ac:dyDescent="0.2">
      <c r="A20" s="367" t="s">
        <v>153</v>
      </c>
      <c r="B20" s="449" t="s">
        <v>977</v>
      </c>
      <c r="C20" s="328">
        <v>1.9831000000000001</v>
      </c>
      <c r="D20" s="328">
        <v>2.1072000000000002</v>
      </c>
      <c r="E20" s="328">
        <v>2.0632999999999999</v>
      </c>
      <c r="F20" s="328">
        <v>2.0979000000000001</v>
      </c>
      <c r="G20" s="328">
        <v>2.0421</v>
      </c>
      <c r="H20" s="328">
        <v>1.863</v>
      </c>
      <c r="I20" s="328">
        <v>2.0668000000000002</v>
      </c>
      <c r="J20" s="328">
        <v>2.0272000000000001</v>
      </c>
      <c r="K20" s="328">
        <v>1.7764</v>
      </c>
      <c r="L20" s="328">
        <v>1.8837999999999999</v>
      </c>
      <c r="M20" s="328">
        <v>2.0366</v>
      </c>
      <c r="N20" s="328">
        <v>2.1345999999999998</v>
      </c>
      <c r="O20" s="328">
        <v>2.1278999999999999</v>
      </c>
      <c r="P20" s="328">
        <v>2.1095999999999999</v>
      </c>
      <c r="Q20" s="328">
        <v>2.0985999999999998</v>
      </c>
      <c r="R20" s="328">
        <v>2.0019</v>
      </c>
      <c r="S20" s="328">
        <v>1.8520000000000001</v>
      </c>
      <c r="T20" s="328">
        <v>1.8505</v>
      </c>
      <c r="U20" s="328">
        <v>2.0407000000000002</v>
      </c>
      <c r="V20" s="328">
        <v>2.0973000000000002</v>
      </c>
      <c r="W20" s="328">
        <v>2.0415999999999999</v>
      </c>
      <c r="X20" s="328">
        <v>2.0710999999999999</v>
      </c>
      <c r="Y20" s="328">
        <v>1.9782999999999999</v>
      </c>
      <c r="Z20" s="328">
        <v>2.0972</v>
      </c>
      <c r="AA20" s="328">
        <v>1.9732000000000001</v>
      </c>
      <c r="AB20" s="328">
        <v>2.0043000000000002</v>
      </c>
      <c r="AC20" s="328">
        <v>1.9539</v>
      </c>
      <c r="AD20" s="328">
        <v>1.8678999999999999</v>
      </c>
      <c r="AE20" s="328">
        <v>1.8223</v>
      </c>
      <c r="AF20" s="328">
        <v>1.5466</v>
      </c>
      <c r="AG20" s="328">
        <v>1.8792</v>
      </c>
      <c r="AH20" s="328">
        <v>2.0154000000000001</v>
      </c>
      <c r="AI20" s="328">
        <v>1.8432999999999999</v>
      </c>
      <c r="AJ20" s="328">
        <v>1.9804999999999999</v>
      </c>
      <c r="AK20" s="328">
        <v>1.9836</v>
      </c>
      <c r="AL20" s="328">
        <v>2.0068999999999999</v>
      </c>
      <c r="AM20" s="328">
        <v>2.0021</v>
      </c>
      <c r="AN20" s="328">
        <v>2.0102000000000002</v>
      </c>
      <c r="AO20" s="328">
        <v>2.0676999999999999</v>
      </c>
      <c r="AP20" s="328">
        <v>2.0560999999999998</v>
      </c>
      <c r="AQ20" s="328">
        <v>2.0116999999999998</v>
      </c>
      <c r="AR20" s="328">
        <v>2.0232999999999999</v>
      </c>
      <c r="AS20" s="328">
        <v>2.0659999999999998</v>
      </c>
      <c r="AT20" s="328">
        <v>2.0204</v>
      </c>
      <c r="AU20" s="328">
        <v>1.8604000000000001</v>
      </c>
      <c r="AV20" s="328">
        <v>1.9923999999999999</v>
      </c>
      <c r="AW20" s="328">
        <v>2.0510999999999999</v>
      </c>
      <c r="AX20" s="328">
        <v>2.1278000000000001</v>
      </c>
      <c r="AY20" s="328">
        <v>2.0771999999999999</v>
      </c>
      <c r="AZ20" s="328">
        <v>2.0063</v>
      </c>
      <c r="BA20" s="328">
        <v>2.0956999999999999</v>
      </c>
      <c r="BB20" s="328">
        <v>2.0975999999999999</v>
      </c>
      <c r="BC20" s="328">
        <v>1.9503999999999999</v>
      </c>
      <c r="BD20" s="700">
        <v>1.9666698113000001</v>
      </c>
      <c r="BE20" s="700">
        <v>2.0845778471999998</v>
      </c>
      <c r="BF20" s="700">
        <v>2.1219585073</v>
      </c>
      <c r="BG20" s="400">
        <v>1.8842527604999999</v>
      </c>
      <c r="BH20" s="400">
        <v>2.1439710115000001</v>
      </c>
      <c r="BI20" s="400">
        <v>2.1855106812999998</v>
      </c>
      <c r="BJ20" s="400">
        <v>2.1956000149000001</v>
      </c>
      <c r="BK20" s="400">
        <v>2.1990854738999999</v>
      </c>
      <c r="BL20" s="400">
        <v>2.2032437229999999</v>
      </c>
      <c r="BM20" s="400">
        <v>2.2018181166000002</v>
      </c>
      <c r="BN20" s="400">
        <v>2.2009203419999999</v>
      </c>
      <c r="BO20" s="400">
        <v>2.1006263932000002</v>
      </c>
      <c r="BP20" s="400">
        <v>2.1009766738</v>
      </c>
      <c r="BQ20" s="400">
        <v>2.2016565869</v>
      </c>
      <c r="BR20" s="400">
        <v>2.2030750871999998</v>
      </c>
      <c r="BS20" s="400">
        <v>1.9552736723999999</v>
      </c>
      <c r="BT20" s="400">
        <v>2.2081708013000001</v>
      </c>
      <c r="BU20" s="400">
        <v>2.2121215895000002</v>
      </c>
      <c r="BV20" s="400">
        <v>2.2171312313999998</v>
      </c>
    </row>
    <row r="21" spans="1:74" ht="11.1" customHeight="1" x14ac:dyDescent="0.2">
      <c r="A21" s="367" t="s">
        <v>568</v>
      </c>
      <c r="B21" s="449" t="s">
        <v>978</v>
      </c>
      <c r="C21" s="328">
        <v>1.2163999999999999</v>
      </c>
      <c r="D21" s="328">
        <v>1.2110000000000001</v>
      </c>
      <c r="E21" s="328">
        <v>1.1014999999999999</v>
      </c>
      <c r="F21" s="328">
        <v>1.2152000000000001</v>
      </c>
      <c r="G21" s="328">
        <v>1.0981000000000001</v>
      </c>
      <c r="H21" s="328">
        <v>1.1541999999999999</v>
      </c>
      <c r="I21" s="328">
        <v>1.0991</v>
      </c>
      <c r="J21" s="328">
        <v>0.92620000000000002</v>
      </c>
      <c r="K21" s="328">
        <v>0.94540000000000002</v>
      </c>
      <c r="L21" s="328">
        <v>1.0530999999999999</v>
      </c>
      <c r="M21" s="328">
        <v>1.014</v>
      </c>
      <c r="N21" s="328">
        <v>1.1504000000000001</v>
      </c>
      <c r="O21" s="328">
        <v>1.0873999999999999</v>
      </c>
      <c r="P21" s="328">
        <v>1.0297000000000001</v>
      </c>
      <c r="Q21" s="328">
        <v>1.0975999999999999</v>
      </c>
      <c r="R21" s="328">
        <v>0.83140000000000003</v>
      </c>
      <c r="S21" s="328">
        <v>0.86639999999999995</v>
      </c>
      <c r="T21" s="328">
        <v>0.72599999999999998</v>
      </c>
      <c r="U21" s="328">
        <v>0.88580000000000003</v>
      </c>
      <c r="V21" s="328">
        <v>0.94510000000000005</v>
      </c>
      <c r="W21" s="328">
        <v>0.96040000000000003</v>
      </c>
      <c r="X21" s="328">
        <v>0.96840000000000004</v>
      </c>
      <c r="Y21" s="328">
        <v>0.90080000000000005</v>
      </c>
      <c r="Z21" s="328">
        <v>0.93610000000000004</v>
      </c>
      <c r="AA21" s="328">
        <v>0.96970000000000001</v>
      </c>
      <c r="AB21" s="328">
        <v>0.98850000000000005</v>
      </c>
      <c r="AC21" s="328">
        <v>0.94740000000000002</v>
      </c>
      <c r="AD21" s="328">
        <v>0.94630000000000003</v>
      </c>
      <c r="AE21" s="328">
        <v>0.90090000000000003</v>
      </c>
      <c r="AF21" s="328">
        <v>0.85650000000000004</v>
      </c>
      <c r="AG21" s="328">
        <v>0.94120000000000004</v>
      </c>
      <c r="AH21" s="328">
        <v>0.71840000000000004</v>
      </c>
      <c r="AI21" s="328">
        <v>0.74590000000000001</v>
      </c>
      <c r="AJ21" s="328">
        <v>0.84189999999999998</v>
      </c>
      <c r="AK21" s="328">
        <v>0.91210000000000002</v>
      </c>
      <c r="AL21" s="328">
        <v>0.83289999999999997</v>
      </c>
      <c r="AM21" s="328">
        <v>0.79379999999999995</v>
      </c>
      <c r="AN21" s="328">
        <v>0.94599999999999995</v>
      </c>
      <c r="AO21" s="328">
        <v>0.87870000000000004</v>
      </c>
      <c r="AP21" s="328">
        <v>0.80369999999999997</v>
      </c>
      <c r="AQ21" s="328">
        <v>0.82450000000000001</v>
      </c>
      <c r="AR21" s="328">
        <v>0.77129999999999999</v>
      </c>
      <c r="AS21" s="328">
        <v>0.81310000000000004</v>
      </c>
      <c r="AT21" s="328">
        <v>0.6996</v>
      </c>
      <c r="AU21" s="328">
        <v>0.71419999999999995</v>
      </c>
      <c r="AV21" s="328">
        <v>0.76680000000000004</v>
      </c>
      <c r="AW21" s="328">
        <v>0.79379999999999995</v>
      </c>
      <c r="AX21" s="328">
        <v>0.77929999999999999</v>
      </c>
      <c r="AY21" s="328">
        <v>0.73019999999999996</v>
      </c>
      <c r="AZ21" s="328">
        <v>0.7661</v>
      </c>
      <c r="BA21" s="328">
        <v>0.81520000000000004</v>
      </c>
      <c r="BB21" s="328">
        <v>0.77370000000000005</v>
      </c>
      <c r="BC21" s="328">
        <v>0.79859999999999998</v>
      </c>
      <c r="BD21" s="700">
        <v>0.63624467865000001</v>
      </c>
      <c r="BE21" s="700">
        <v>0.87067781802999999</v>
      </c>
      <c r="BF21" s="700">
        <v>0.77215992640999997</v>
      </c>
      <c r="BG21" s="400">
        <v>0.90242053522999999</v>
      </c>
      <c r="BH21" s="400">
        <v>0.85871678080000002</v>
      </c>
      <c r="BI21" s="400">
        <v>0.77759775324000002</v>
      </c>
      <c r="BJ21" s="400">
        <v>0.77938378809999997</v>
      </c>
      <c r="BK21" s="400">
        <v>0.92493939386000001</v>
      </c>
      <c r="BL21" s="400">
        <v>0.92515113433999996</v>
      </c>
      <c r="BM21" s="400">
        <v>0.91850974743000002</v>
      </c>
      <c r="BN21" s="400">
        <v>0.91204149629999998</v>
      </c>
      <c r="BO21" s="400">
        <v>0.90620304709999999</v>
      </c>
      <c r="BP21" s="400">
        <v>0.90089384441999998</v>
      </c>
      <c r="BQ21" s="400">
        <v>0.82470136741</v>
      </c>
      <c r="BR21" s="400">
        <v>0.73881503605999999</v>
      </c>
      <c r="BS21" s="400">
        <v>0.86856680129999997</v>
      </c>
      <c r="BT21" s="400">
        <v>0.83379965449000004</v>
      </c>
      <c r="BU21" s="400">
        <v>0.81533032057999999</v>
      </c>
      <c r="BV21" s="400">
        <v>0.81907945375000002</v>
      </c>
    </row>
    <row r="22" spans="1:74" ht="11.1" customHeight="1" x14ac:dyDescent="0.2">
      <c r="A22" s="367"/>
      <c r="B22" s="449"/>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700"/>
      <c r="BE22" s="700"/>
      <c r="BF22" s="700"/>
      <c r="BG22" s="400"/>
      <c r="BH22" s="400"/>
      <c r="BI22" s="400"/>
      <c r="BJ22" s="400"/>
      <c r="BK22" s="400"/>
      <c r="BL22" s="400"/>
      <c r="BM22" s="400"/>
      <c r="BN22" s="400"/>
      <c r="BO22" s="400"/>
      <c r="BP22" s="400"/>
      <c r="BQ22" s="400"/>
      <c r="BR22" s="400"/>
      <c r="BS22" s="400"/>
      <c r="BT22" s="400"/>
      <c r="BU22" s="400"/>
      <c r="BV22" s="400"/>
    </row>
    <row r="23" spans="1:74" s="295" customFormat="1" ht="11.1" customHeight="1" x14ac:dyDescent="0.2">
      <c r="A23" s="441" t="s">
        <v>208</v>
      </c>
      <c r="B23" s="448" t="s">
        <v>987</v>
      </c>
      <c r="C23" s="107">
        <v>14.7418</v>
      </c>
      <c r="D23" s="107">
        <v>14.732900000000001</v>
      </c>
      <c r="E23" s="107">
        <v>14.714</v>
      </c>
      <c r="F23" s="107">
        <v>14.7577</v>
      </c>
      <c r="G23" s="107">
        <v>12.5001</v>
      </c>
      <c r="H23" s="107">
        <v>12.292199999999999</v>
      </c>
      <c r="I23" s="107">
        <v>12.345499999999999</v>
      </c>
      <c r="J23" s="107">
        <v>12.891500000000001</v>
      </c>
      <c r="K23" s="107">
        <v>12.9152</v>
      </c>
      <c r="L23" s="107">
        <v>13.0556</v>
      </c>
      <c r="M23" s="107">
        <v>13.151999999999999</v>
      </c>
      <c r="N23" s="107">
        <v>13.1875</v>
      </c>
      <c r="O23" s="107">
        <v>13.3513</v>
      </c>
      <c r="P23" s="107">
        <v>13.4084</v>
      </c>
      <c r="Q23" s="107">
        <v>13.517200000000001</v>
      </c>
      <c r="R23" s="107">
        <v>13.664999999999999</v>
      </c>
      <c r="S23" s="107">
        <v>13.668799999999999</v>
      </c>
      <c r="T23" s="107">
        <v>13.638400000000001</v>
      </c>
      <c r="U23" s="107">
        <v>13.6997</v>
      </c>
      <c r="V23" s="107">
        <v>13.416700000000001</v>
      </c>
      <c r="W23" s="107">
        <v>13.7745</v>
      </c>
      <c r="X23" s="107">
        <v>14.167899999999999</v>
      </c>
      <c r="Y23" s="107">
        <v>14.318300000000001</v>
      </c>
      <c r="Z23" s="107">
        <v>14.3271</v>
      </c>
      <c r="AA23" s="107">
        <v>14.3955</v>
      </c>
      <c r="AB23" s="107">
        <v>14.449199999999999</v>
      </c>
      <c r="AC23" s="107">
        <v>14.3462</v>
      </c>
      <c r="AD23" s="107">
        <v>13.1805</v>
      </c>
      <c r="AE23" s="107">
        <v>13.4659</v>
      </c>
      <c r="AF23" s="107">
        <v>13.5471</v>
      </c>
      <c r="AG23" s="107">
        <v>13.7948</v>
      </c>
      <c r="AH23" s="107">
        <v>13.472799999999999</v>
      </c>
      <c r="AI23" s="107">
        <v>13.522600000000001</v>
      </c>
      <c r="AJ23" s="107">
        <v>13.6616</v>
      </c>
      <c r="AK23" s="107">
        <v>14.195399999999999</v>
      </c>
      <c r="AL23" s="107">
        <v>14.178699999999999</v>
      </c>
      <c r="AM23" s="107">
        <v>14.144600000000001</v>
      </c>
      <c r="AN23" s="107">
        <v>14.267300000000001</v>
      </c>
      <c r="AO23" s="107">
        <v>13.941800000000001</v>
      </c>
      <c r="AP23" s="107">
        <v>13.837199999999999</v>
      </c>
      <c r="AQ23" s="107">
        <v>13.5328</v>
      </c>
      <c r="AR23" s="107">
        <v>13.5959</v>
      </c>
      <c r="AS23" s="107">
        <v>13.480499999999999</v>
      </c>
      <c r="AT23" s="107">
        <v>13.3515</v>
      </c>
      <c r="AU23" s="107">
        <v>13.4544</v>
      </c>
      <c r="AV23" s="107">
        <v>13.654400000000001</v>
      </c>
      <c r="AW23" s="107">
        <v>13.644600000000001</v>
      </c>
      <c r="AX23" s="107">
        <v>13.7516</v>
      </c>
      <c r="AY23" s="107">
        <v>13.7186</v>
      </c>
      <c r="AZ23" s="107">
        <v>13.639200000000001</v>
      </c>
      <c r="BA23" s="107">
        <v>13.624599999999999</v>
      </c>
      <c r="BB23" s="107">
        <v>13.432700000000001</v>
      </c>
      <c r="BC23" s="107">
        <v>13.204700000000001</v>
      </c>
      <c r="BD23" s="714">
        <v>13.194019869</v>
      </c>
      <c r="BE23" s="714">
        <v>13.22066338</v>
      </c>
      <c r="BF23" s="714">
        <v>13.151624398999999</v>
      </c>
      <c r="BG23" s="434">
        <v>13.07876995</v>
      </c>
      <c r="BH23" s="434">
        <v>12.944643565</v>
      </c>
      <c r="BI23" s="434">
        <v>13.157150937999999</v>
      </c>
      <c r="BJ23" s="434">
        <v>13.133672466</v>
      </c>
      <c r="BK23" s="434">
        <v>13.291827570000001</v>
      </c>
      <c r="BL23" s="434">
        <v>13.267830189</v>
      </c>
      <c r="BM23" s="434">
        <v>13.480974185000001</v>
      </c>
      <c r="BN23" s="434">
        <v>13.366779676</v>
      </c>
      <c r="BO23" s="434">
        <v>13.474443684000001</v>
      </c>
      <c r="BP23" s="434">
        <v>13.479159393</v>
      </c>
      <c r="BQ23" s="434">
        <v>13.647323184999999</v>
      </c>
      <c r="BR23" s="434">
        <v>13.452331622999999</v>
      </c>
      <c r="BS23" s="434">
        <v>13.617306747000001</v>
      </c>
      <c r="BT23" s="434">
        <v>13.295936728999999</v>
      </c>
      <c r="BU23" s="434">
        <v>13.810498151000001</v>
      </c>
      <c r="BV23" s="434">
        <v>13.373970987</v>
      </c>
    </row>
    <row r="24" spans="1:74" ht="11.1" customHeight="1" x14ac:dyDescent="0.2">
      <c r="A24" s="367" t="s">
        <v>154</v>
      </c>
      <c r="B24" s="449" t="s">
        <v>205</v>
      </c>
      <c r="C24" s="328">
        <v>0.77129999999999999</v>
      </c>
      <c r="D24" s="328">
        <v>0.75290000000000001</v>
      </c>
      <c r="E24" s="328">
        <v>0.76619999999999999</v>
      </c>
      <c r="F24" s="328">
        <v>0.77370000000000005</v>
      </c>
      <c r="G24" s="328">
        <v>0.65229999999999999</v>
      </c>
      <c r="H24" s="328">
        <v>0.65129999999999999</v>
      </c>
      <c r="I24" s="328">
        <v>0.65239999999999998</v>
      </c>
      <c r="J24" s="328">
        <v>0.6714</v>
      </c>
      <c r="K24" s="328">
        <v>0.65580000000000005</v>
      </c>
      <c r="L24" s="328">
        <v>0.67749999999999999</v>
      </c>
      <c r="M24" s="328">
        <v>0.6885</v>
      </c>
      <c r="N24" s="328">
        <v>0.69110000000000005</v>
      </c>
      <c r="O24" s="328">
        <v>0.75480000000000003</v>
      </c>
      <c r="P24" s="328">
        <v>0.74380000000000002</v>
      </c>
      <c r="Q24" s="328">
        <v>0.73760000000000003</v>
      </c>
      <c r="R24" s="328">
        <v>0.70079999999999998</v>
      </c>
      <c r="S24" s="328">
        <v>0.67679999999999996</v>
      </c>
      <c r="T24" s="328">
        <v>0.70789999999999997</v>
      </c>
      <c r="U24" s="328">
        <v>0.7198</v>
      </c>
      <c r="V24" s="328">
        <v>0.71419999999999995</v>
      </c>
      <c r="W24" s="328">
        <v>0.70569999999999999</v>
      </c>
      <c r="X24" s="328">
        <v>0.70699999999999996</v>
      </c>
      <c r="Y24" s="328">
        <v>0.71099999999999997</v>
      </c>
      <c r="Z24" s="328">
        <v>0.72019999999999995</v>
      </c>
      <c r="AA24" s="328">
        <v>0.70350000000000001</v>
      </c>
      <c r="AB24" s="328">
        <v>0.68679999999999997</v>
      </c>
      <c r="AC24" s="328">
        <v>0.69910000000000005</v>
      </c>
      <c r="AD24" s="328">
        <v>0.69579999999999997</v>
      </c>
      <c r="AE24" s="328">
        <v>0.68259999999999998</v>
      </c>
      <c r="AF24" s="328">
        <v>0.6351</v>
      </c>
      <c r="AG24" s="328">
        <v>0.66169999999999995</v>
      </c>
      <c r="AH24" s="328">
        <v>0.64370000000000005</v>
      </c>
      <c r="AI24" s="328">
        <v>0.65669999999999995</v>
      </c>
      <c r="AJ24" s="328">
        <v>0.66649999999999998</v>
      </c>
      <c r="AK24" s="328">
        <v>0.66949999999999998</v>
      </c>
      <c r="AL24" s="328">
        <v>0.67069999999999996</v>
      </c>
      <c r="AM24" s="328">
        <v>0.65469999999999995</v>
      </c>
      <c r="AN24" s="328">
        <v>0.65080000000000005</v>
      </c>
      <c r="AO24" s="328">
        <v>0.63480000000000003</v>
      </c>
      <c r="AP24" s="328">
        <v>0.62870000000000004</v>
      </c>
      <c r="AQ24" s="328">
        <v>0.61480000000000001</v>
      </c>
      <c r="AR24" s="328">
        <v>0.61280000000000001</v>
      </c>
      <c r="AS24" s="328">
        <v>0.62380000000000002</v>
      </c>
      <c r="AT24" s="328">
        <v>0.62280000000000002</v>
      </c>
      <c r="AU24" s="328">
        <v>0.60980000000000001</v>
      </c>
      <c r="AV24" s="328">
        <v>0.60570000000000002</v>
      </c>
      <c r="AW24" s="328">
        <v>0.61180000000000001</v>
      </c>
      <c r="AX24" s="328">
        <v>0.6069</v>
      </c>
      <c r="AY24" s="328">
        <v>0.6008</v>
      </c>
      <c r="AZ24" s="328">
        <v>0.60089999999999999</v>
      </c>
      <c r="BA24" s="328">
        <v>0.60780000000000001</v>
      </c>
      <c r="BB24" s="328">
        <v>0.60680000000000001</v>
      </c>
      <c r="BC24" s="328">
        <v>0.57240000000000002</v>
      </c>
      <c r="BD24" s="700">
        <v>0.60091597398999996</v>
      </c>
      <c r="BE24" s="700">
        <v>0.60094162418999997</v>
      </c>
      <c r="BF24" s="700">
        <v>0.60638517087999999</v>
      </c>
      <c r="BG24" s="400">
        <v>0.60513661167999999</v>
      </c>
      <c r="BH24" s="400">
        <v>0.60836307368999998</v>
      </c>
      <c r="BI24" s="400">
        <v>0.60673901387999996</v>
      </c>
      <c r="BJ24" s="400">
        <v>0.60712126706000002</v>
      </c>
      <c r="BK24" s="400">
        <v>0.61384325224000003</v>
      </c>
      <c r="BL24" s="400">
        <v>0.62138474391999998</v>
      </c>
      <c r="BM24" s="400">
        <v>0.62804007835999998</v>
      </c>
      <c r="BN24" s="400">
        <v>0.62994113646000005</v>
      </c>
      <c r="BO24" s="400">
        <v>0.63715901275999998</v>
      </c>
      <c r="BP24" s="400">
        <v>0.64468018926000004</v>
      </c>
      <c r="BQ24" s="400">
        <v>0.65204053716999999</v>
      </c>
      <c r="BR24" s="400">
        <v>0.65939974403000001</v>
      </c>
      <c r="BS24" s="400">
        <v>0.65594663538999998</v>
      </c>
      <c r="BT24" s="400">
        <v>0.65796024809999998</v>
      </c>
      <c r="BU24" s="400">
        <v>0.65516053610000002</v>
      </c>
      <c r="BV24" s="400">
        <v>0.65242776174999995</v>
      </c>
    </row>
    <row r="25" spans="1:74" ht="11.1" customHeight="1" x14ac:dyDescent="0.2">
      <c r="A25" s="367" t="s">
        <v>155</v>
      </c>
      <c r="B25" s="449" t="s">
        <v>206</v>
      </c>
      <c r="C25" s="328">
        <v>2.0474999999999999</v>
      </c>
      <c r="D25" s="328">
        <v>2.0749</v>
      </c>
      <c r="E25" s="328">
        <v>2.0465</v>
      </c>
      <c r="F25" s="328">
        <v>2.0405000000000002</v>
      </c>
      <c r="G25" s="328">
        <v>1.8424</v>
      </c>
      <c r="H25" s="328">
        <v>1.704</v>
      </c>
      <c r="I25" s="328">
        <v>1.7038</v>
      </c>
      <c r="J25" s="328">
        <v>1.7405999999999999</v>
      </c>
      <c r="K25" s="328">
        <v>1.6858</v>
      </c>
      <c r="L25" s="328">
        <v>1.7733000000000001</v>
      </c>
      <c r="M25" s="328">
        <v>1.8307</v>
      </c>
      <c r="N25" s="328">
        <v>1.8310999999999999</v>
      </c>
      <c r="O25" s="328">
        <v>1.8013999999999999</v>
      </c>
      <c r="P25" s="328">
        <v>1.9204000000000001</v>
      </c>
      <c r="Q25" s="328">
        <v>1.8798999999999999</v>
      </c>
      <c r="R25" s="328">
        <v>1.8458000000000001</v>
      </c>
      <c r="S25" s="328">
        <v>1.8756999999999999</v>
      </c>
      <c r="T25" s="328">
        <v>1.8546</v>
      </c>
      <c r="U25" s="328">
        <v>1.8575999999999999</v>
      </c>
      <c r="V25" s="328">
        <v>1.6144000000000001</v>
      </c>
      <c r="W25" s="328">
        <v>1.6883999999999999</v>
      </c>
      <c r="X25" s="328">
        <v>1.9521999999999999</v>
      </c>
      <c r="Y25" s="328">
        <v>2.0367000000000002</v>
      </c>
      <c r="Z25" s="328">
        <v>2.0379999999999998</v>
      </c>
      <c r="AA25" s="328">
        <v>2.0164</v>
      </c>
      <c r="AB25" s="328">
        <v>2.0278</v>
      </c>
      <c r="AC25" s="328">
        <v>1.9761</v>
      </c>
      <c r="AD25" s="328">
        <v>1.8005</v>
      </c>
      <c r="AE25" s="328">
        <v>1.9480999999999999</v>
      </c>
      <c r="AF25" s="328">
        <v>1.5671999999999999</v>
      </c>
      <c r="AG25" s="328">
        <v>1.7668999999999999</v>
      </c>
      <c r="AH25" s="328">
        <v>1.5881000000000001</v>
      </c>
      <c r="AI25" s="328">
        <v>1.5082</v>
      </c>
      <c r="AJ25" s="328">
        <v>1.6626000000000001</v>
      </c>
      <c r="AK25" s="328">
        <v>2.0436999999999999</v>
      </c>
      <c r="AL25" s="328">
        <v>2.0512000000000001</v>
      </c>
      <c r="AM25" s="328">
        <v>2.0379999999999998</v>
      </c>
      <c r="AN25" s="328">
        <v>2.0146000000000002</v>
      </c>
      <c r="AO25" s="328">
        <v>2.0055000000000001</v>
      </c>
      <c r="AP25" s="328">
        <v>2.0076999999999998</v>
      </c>
      <c r="AQ25" s="328">
        <v>1.9173</v>
      </c>
      <c r="AR25" s="328">
        <v>1.982</v>
      </c>
      <c r="AS25" s="328">
        <v>1.8562000000000001</v>
      </c>
      <c r="AT25" s="328">
        <v>1.8035000000000001</v>
      </c>
      <c r="AU25" s="328">
        <v>1.8896999999999999</v>
      </c>
      <c r="AV25" s="328">
        <v>2.0131000000000001</v>
      </c>
      <c r="AW25" s="328">
        <v>1.9654</v>
      </c>
      <c r="AX25" s="328">
        <v>2.0003000000000002</v>
      </c>
      <c r="AY25" s="328">
        <v>1.9985999999999999</v>
      </c>
      <c r="AZ25" s="328">
        <v>1.9923</v>
      </c>
      <c r="BA25" s="328">
        <v>1.9957</v>
      </c>
      <c r="BB25" s="328">
        <v>1.9346000000000001</v>
      </c>
      <c r="BC25" s="328">
        <v>1.8406</v>
      </c>
      <c r="BD25" s="700">
        <v>1.9093226716</v>
      </c>
      <c r="BE25" s="700">
        <v>1.9352725930000001</v>
      </c>
      <c r="BF25" s="700">
        <v>1.9103054236000001</v>
      </c>
      <c r="BG25" s="400">
        <v>1.8827628234</v>
      </c>
      <c r="BH25" s="400">
        <v>1.7458183431000001</v>
      </c>
      <c r="BI25" s="400">
        <v>1.9591575456000001</v>
      </c>
      <c r="BJ25" s="400">
        <v>1.8956710956</v>
      </c>
      <c r="BK25" s="400">
        <v>2.0086334085000002</v>
      </c>
      <c r="BL25" s="400">
        <v>1.9366194578</v>
      </c>
      <c r="BM25" s="400">
        <v>2.1163508430000002</v>
      </c>
      <c r="BN25" s="400">
        <v>1.99034767</v>
      </c>
      <c r="BO25" s="400">
        <v>2.0642320025999998</v>
      </c>
      <c r="BP25" s="400">
        <v>2.0196966707000001</v>
      </c>
      <c r="BQ25" s="400">
        <v>2.1600410983999998</v>
      </c>
      <c r="BR25" s="400">
        <v>1.9374158415</v>
      </c>
      <c r="BS25" s="400">
        <v>2.1049756405000002</v>
      </c>
      <c r="BT25" s="400">
        <v>1.740942649</v>
      </c>
      <c r="BU25" s="400">
        <v>2.2122314686000002</v>
      </c>
      <c r="BV25" s="400">
        <v>1.7781592933000001</v>
      </c>
    </row>
    <row r="26" spans="1:74" ht="11.1" customHeight="1" x14ac:dyDescent="0.2">
      <c r="A26" s="367" t="s">
        <v>156</v>
      </c>
      <c r="B26" s="449" t="s">
        <v>207</v>
      </c>
      <c r="C26" s="328">
        <v>11.541</v>
      </c>
      <c r="D26" s="328">
        <v>11.5221</v>
      </c>
      <c r="E26" s="328">
        <v>11.518599999999999</v>
      </c>
      <c r="F26" s="328">
        <v>11.563599999999999</v>
      </c>
      <c r="G26" s="328">
        <v>9.6255000000000006</v>
      </c>
      <c r="H26" s="328">
        <v>9.5581999999999994</v>
      </c>
      <c r="I26" s="328">
        <v>9.6106999999999996</v>
      </c>
      <c r="J26" s="328">
        <v>10.100300000000001</v>
      </c>
      <c r="K26" s="328">
        <v>10.194900000000001</v>
      </c>
      <c r="L26" s="328">
        <v>10.2263</v>
      </c>
      <c r="M26" s="328">
        <v>10.2547</v>
      </c>
      <c r="N26" s="328">
        <v>10.2875</v>
      </c>
      <c r="O26" s="328">
        <v>10.404</v>
      </c>
      <c r="P26" s="328">
        <v>10.3528</v>
      </c>
      <c r="Q26" s="328">
        <v>10.508599999999999</v>
      </c>
      <c r="R26" s="328">
        <v>10.7279</v>
      </c>
      <c r="S26" s="328">
        <v>10.724500000000001</v>
      </c>
      <c r="T26" s="328">
        <v>10.682</v>
      </c>
      <c r="U26" s="328">
        <v>10.7301</v>
      </c>
      <c r="V26" s="328">
        <v>10.696199999999999</v>
      </c>
      <c r="W26" s="328">
        <v>10.989000000000001</v>
      </c>
      <c r="X26" s="328">
        <v>11.1182</v>
      </c>
      <c r="Y26" s="328">
        <v>11.1816</v>
      </c>
      <c r="Z26" s="328">
        <v>11.1785</v>
      </c>
      <c r="AA26" s="328">
        <v>11.2776</v>
      </c>
      <c r="AB26" s="328">
        <v>11.3308</v>
      </c>
      <c r="AC26" s="328">
        <v>11.287100000000001</v>
      </c>
      <c r="AD26" s="328">
        <v>10.3225</v>
      </c>
      <c r="AE26" s="328">
        <v>10.467499999999999</v>
      </c>
      <c r="AF26" s="328">
        <v>10.977499999999999</v>
      </c>
      <c r="AG26" s="328">
        <v>10.9992</v>
      </c>
      <c r="AH26" s="328">
        <v>10.8743</v>
      </c>
      <c r="AI26" s="328">
        <v>10.991400000000001</v>
      </c>
      <c r="AJ26" s="328">
        <v>10.9664</v>
      </c>
      <c r="AK26" s="328">
        <v>11.116400000000001</v>
      </c>
      <c r="AL26" s="328">
        <v>11.0914</v>
      </c>
      <c r="AM26" s="328">
        <v>11.066800000000001</v>
      </c>
      <c r="AN26" s="328">
        <v>11.217000000000001</v>
      </c>
      <c r="AO26" s="328">
        <v>10.9168</v>
      </c>
      <c r="AP26" s="328">
        <v>10.816599999999999</v>
      </c>
      <c r="AQ26" s="328">
        <v>10.6168</v>
      </c>
      <c r="AR26" s="328">
        <v>10.6173</v>
      </c>
      <c r="AS26" s="328">
        <v>10.617100000000001</v>
      </c>
      <c r="AT26" s="328">
        <v>10.5421</v>
      </c>
      <c r="AU26" s="328">
        <v>10.571999999999999</v>
      </c>
      <c r="AV26" s="328">
        <v>10.6532</v>
      </c>
      <c r="AW26" s="328">
        <v>10.6852</v>
      </c>
      <c r="AX26" s="328">
        <v>10.7623</v>
      </c>
      <c r="AY26" s="328">
        <v>10.7377</v>
      </c>
      <c r="AZ26" s="328">
        <v>10.6646</v>
      </c>
      <c r="BA26" s="328">
        <v>10.6402</v>
      </c>
      <c r="BB26" s="328">
        <v>10.5106</v>
      </c>
      <c r="BC26" s="328">
        <v>10.4117</v>
      </c>
      <c r="BD26" s="700">
        <v>10.282982801999999</v>
      </c>
      <c r="BE26" s="700">
        <v>10.284071709999999</v>
      </c>
      <c r="BF26" s="700">
        <v>10.235341921</v>
      </c>
      <c r="BG26" s="400">
        <v>10.191680039</v>
      </c>
      <c r="BH26" s="400">
        <v>10.192398051</v>
      </c>
      <c r="BI26" s="400">
        <v>10.193810328</v>
      </c>
      <c r="BJ26" s="400">
        <v>10.234570046</v>
      </c>
      <c r="BK26" s="400">
        <v>10.273998899</v>
      </c>
      <c r="BL26" s="400">
        <v>10.314880528</v>
      </c>
      <c r="BM26" s="400">
        <v>10.342510028</v>
      </c>
      <c r="BN26" s="400">
        <v>10.353212366999999</v>
      </c>
      <c r="BO26" s="400">
        <v>10.380559911000001</v>
      </c>
      <c r="BP26" s="400">
        <v>10.423030583999999</v>
      </c>
      <c r="BQ26" s="400">
        <v>10.443918774</v>
      </c>
      <c r="BR26" s="400">
        <v>10.464943029000001</v>
      </c>
      <c r="BS26" s="400">
        <v>10.466191529</v>
      </c>
      <c r="BT26" s="400">
        <v>10.507875442</v>
      </c>
      <c r="BU26" s="400">
        <v>10.554434404</v>
      </c>
      <c r="BV26" s="400">
        <v>10.555690202999999</v>
      </c>
    </row>
    <row r="27" spans="1:74" ht="11.1" customHeight="1" x14ac:dyDescent="0.2">
      <c r="A27" s="367"/>
      <c r="B27" s="449"/>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700"/>
      <c r="BE27" s="700"/>
      <c r="BF27" s="700"/>
      <c r="BG27" s="400"/>
      <c r="BH27" s="400"/>
      <c r="BI27" s="400"/>
      <c r="BJ27" s="400"/>
      <c r="BK27" s="400"/>
      <c r="BL27" s="400"/>
      <c r="BM27" s="400"/>
      <c r="BN27" s="400"/>
      <c r="BO27" s="400"/>
      <c r="BP27" s="400"/>
      <c r="BQ27" s="400"/>
      <c r="BR27" s="400"/>
      <c r="BS27" s="400"/>
      <c r="BT27" s="400"/>
      <c r="BU27" s="400"/>
      <c r="BV27" s="400"/>
    </row>
    <row r="28" spans="1:74" s="295" customFormat="1" ht="11.1" customHeight="1" x14ac:dyDescent="0.2">
      <c r="A28" s="441" t="s">
        <v>210</v>
      </c>
      <c r="B28" s="448" t="s">
        <v>988</v>
      </c>
      <c r="C28" s="107">
        <v>2.9794999999999998</v>
      </c>
      <c r="D28" s="107">
        <v>3.0253000000000001</v>
      </c>
      <c r="E28" s="107">
        <v>3.1636000000000002</v>
      </c>
      <c r="F28" s="107">
        <v>3.2282999999999999</v>
      </c>
      <c r="G28" s="107">
        <v>2.8877999999999999</v>
      </c>
      <c r="H28" s="107">
        <v>2.9708000000000001</v>
      </c>
      <c r="I28" s="107">
        <v>2.9689000000000001</v>
      </c>
      <c r="J28" s="107">
        <v>2.9988999999999999</v>
      </c>
      <c r="K28" s="107">
        <v>3.0078999999999998</v>
      </c>
      <c r="L28" s="107">
        <v>3.0419</v>
      </c>
      <c r="M28" s="107">
        <v>3.0390000000000001</v>
      </c>
      <c r="N28" s="107">
        <v>3.056</v>
      </c>
      <c r="O28" s="107">
        <v>3.0857999999999999</v>
      </c>
      <c r="P28" s="107">
        <v>3.0848</v>
      </c>
      <c r="Q28" s="107">
        <v>3.0929000000000002</v>
      </c>
      <c r="R28" s="107">
        <v>3.1088</v>
      </c>
      <c r="S28" s="107">
        <v>3.1189</v>
      </c>
      <c r="T28" s="107">
        <v>3.1358999999999999</v>
      </c>
      <c r="U28" s="107">
        <v>3.149</v>
      </c>
      <c r="V28" s="107">
        <v>3.1598000000000002</v>
      </c>
      <c r="W28" s="107">
        <v>3.1749999999999998</v>
      </c>
      <c r="X28" s="107">
        <v>3.1768000000000001</v>
      </c>
      <c r="Y28" s="107">
        <v>3.1930000000000001</v>
      </c>
      <c r="Z28" s="107">
        <v>3.1509999999999998</v>
      </c>
      <c r="AA28" s="107">
        <v>3.1534</v>
      </c>
      <c r="AB28" s="107">
        <v>3.2601</v>
      </c>
      <c r="AC28" s="107">
        <v>3.2915999999999999</v>
      </c>
      <c r="AD28" s="107">
        <v>3.2881</v>
      </c>
      <c r="AE28" s="107">
        <v>3.2692999999999999</v>
      </c>
      <c r="AF28" s="107">
        <v>3.3163999999999998</v>
      </c>
      <c r="AG28" s="107">
        <v>3.3307000000000002</v>
      </c>
      <c r="AH28" s="107">
        <v>3.3361000000000001</v>
      </c>
      <c r="AI28" s="107">
        <v>3.3397999999999999</v>
      </c>
      <c r="AJ28" s="107">
        <v>3.3403</v>
      </c>
      <c r="AK28" s="107">
        <v>3.2486999999999999</v>
      </c>
      <c r="AL28" s="107">
        <v>3.2353999999999998</v>
      </c>
      <c r="AM28" s="107">
        <v>3.1816</v>
      </c>
      <c r="AN28" s="107">
        <v>3.238</v>
      </c>
      <c r="AO28" s="107">
        <v>3.2791000000000001</v>
      </c>
      <c r="AP28" s="107">
        <v>3.2734999999999999</v>
      </c>
      <c r="AQ28" s="107">
        <v>3.2597999999999998</v>
      </c>
      <c r="AR28" s="107">
        <v>3.2621000000000002</v>
      </c>
      <c r="AS28" s="107">
        <v>3.1760000000000002</v>
      </c>
      <c r="AT28" s="107">
        <v>3.2507000000000001</v>
      </c>
      <c r="AU28" s="107">
        <v>3.2621000000000002</v>
      </c>
      <c r="AV28" s="107">
        <v>3.2566000000000002</v>
      </c>
      <c r="AW28" s="107">
        <v>3.2524000000000002</v>
      </c>
      <c r="AX28" s="107">
        <v>3.2269000000000001</v>
      </c>
      <c r="AY28" s="107">
        <v>3.198</v>
      </c>
      <c r="AZ28" s="107">
        <v>3.1852999999999998</v>
      </c>
      <c r="BA28" s="107">
        <v>3.1844000000000001</v>
      </c>
      <c r="BB28" s="107">
        <v>3.1875</v>
      </c>
      <c r="BC28" s="107">
        <v>3.1888000000000001</v>
      </c>
      <c r="BD28" s="714">
        <v>3.1279247222</v>
      </c>
      <c r="BE28" s="714">
        <v>3.1337438112</v>
      </c>
      <c r="BF28" s="714">
        <v>3.1322640538000002</v>
      </c>
      <c r="BG28" s="434">
        <v>3.1315177283</v>
      </c>
      <c r="BH28" s="434">
        <v>3.1302224763000002</v>
      </c>
      <c r="BI28" s="434">
        <v>3.1297039670000002</v>
      </c>
      <c r="BJ28" s="434">
        <v>3.1328776075000002</v>
      </c>
      <c r="BK28" s="434">
        <v>3.1473171732999998</v>
      </c>
      <c r="BL28" s="434">
        <v>3.1502292164000001</v>
      </c>
      <c r="BM28" s="434">
        <v>3.1728092853000001</v>
      </c>
      <c r="BN28" s="434">
        <v>3.1810793271</v>
      </c>
      <c r="BO28" s="434">
        <v>3.1838624369000001</v>
      </c>
      <c r="BP28" s="434">
        <v>3.2371525492000002</v>
      </c>
      <c r="BQ28" s="434">
        <v>3.2479845306000001</v>
      </c>
      <c r="BR28" s="434">
        <v>3.2872472548</v>
      </c>
      <c r="BS28" s="434">
        <v>3.2904154433000001</v>
      </c>
      <c r="BT28" s="434">
        <v>3.3177273251999999</v>
      </c>
      <c r="BU28" s="434">
        <v>3.3172474088000001</v>
      </c>
      <c r="BV28" s="434">
        <v>3.3169793875</v>
      </c>
    </row>
    <row r="29" spans="1:74" ht="11.1" customHeight="1" x14ac:dyDescent="0.2">
      <c r="A29" s="367" t="s">
        <v>157</v>
      </c>
      <c r="B29" s="449" t="s">
        <v>209</v>
      </c>
      <c r="C29" s="328">
        <v>0.96740000000000004</v>
      </c>
      <c r="D29" s="328">
        <v>0.96460000000000001</v>
      </c>
      <c r="E29" s="328">
        <v>1.0874999999999999</v>
      </c>
      <c r="F29" s="328">
        <v>1.1174999999999999</v>
      </c>
      <c r="G29" s="328">
        <v>0.84719999999999995</v>
      </c>
      <c r="H29" s="328">
        <v>0.9022</v>
      </c>
      <c r="I29" s="328">
        <v>0.9012</v>
      </c>
      <c r="J29" s="328">
        <v>0.93020000000000003</v>
      </c>
      <c r="K29" s="328">
        <v>0.92620000000000002</v>
      </c>
      <c r="L29" s="328">
        <v>0.95320000000000005</v>
      </c>
      <c r="M29" s="328">
        <v>0.94920000000000004</v>
      </c>
      <c r="N29" s="328">
        <v>0.95420000000000005</v>
      </c>
      <c r="O29" s="328">
        <v>0.96740000000000004</v>
      </c>
      <c r="P29" s="328">
        <v>0.95840000000000003</v>
      </c>
      <c r="Q29" s="328">
        <v>0.96140000000000003</v>
      </c>
      <c r="R29" s="328">
        <v>0.95940000000000003</v>
      </c>
      <c r="S29" s="328">
        <v>0.96440000000000003</v>
      </c>
      <c r="T29" s="328">
        <v>0.97140000000000004</v>
      </c>
      <c r="U29" s="328">
        <v>0.97540000000000004</v>
      </c>
      <c r="V29" s="328">
        <v>0.98229999999999995</v>
      </c>
      <c r="W29" s="328">
        <v>0.99229999999999996</v>
      </c>
      <c r="X29" s="328">
        <v>1.0013000000000001</v>
      </c>
      <c r="Y29" s="328">
        <v>1.0073000000000001</v>
      </c>
      <c r="Z29" s="328">
        <v>1.0193000000000001</v>
      </c>
      <c r="AA29" s="328">
        <v>1.0373000000000001</v>
      </c>
      <c r="AB29" s="328">
        <v>1.0463</v>
      </c>
      <c r="AC29" s="328">
        <v>1.0532999999999999</v>
      </c>
      <c r="AD29" s="328">
        <v>1.0583</v>
      </c>
      <c r="AE29" s="328">
        <v>1.0623</v>
      </c>
      <c r="AF29" s="328">
        <v>1.0783</v>
      </c>
      <c r="AG29" s="328">
        <v>1.0932999999999999</v>
      </c>
      <c r="AH29" s="328">
        <v>1.1003000000000001</v>
      </c>
      <c r="AI29" s="328">
        <v>1.1003000000000001</v>
      </c>
      <c r="AJ29" s="328">
        <v>1.1032999999999999</v>
      </c>
      <c r="AK29" s="328">
        <v>1.0703</v>
      </c>
      <c r="AL29" s="328">
        <v>1.0652999999999999</v>
      </c>
      <c r="AM29" s="328">
        <v>1.0743</v>
      </c>
      <c r="AN29" s="328">
        <v>1.0704</v>
      </c>
      <c r="AO29" s="328">
        <v>1.0723</v>
      </c>
      <c r="AP29" s="328">
        <v>1.0752999999999999</v>
      </c>
      <c r="AQ29" s="328">
        <v>1.0532999999999999</v>
      </c>
      <c r="AR29" s="328">
        <v>1.0495000000000001</v>
      </c>
      <c r="AS29" s="328">
        <v>1.0478000000000001</v>
      </c>
      <c r="AT29" s="328">
        <v>1.0504</v>
      </c>
      <c r="AU29" s="328">
        <v>1.0501</v>
      </c>
      <c r="AV29" s="328">
        <v>1.0499000000000001</v>
      </c>
      <c r="AW29" s="328">
        <v>1.0457000000000001</v>
      </c>
      <c r="AX29" s="328">
        <v>1.0490999999999999</v>
      </c>
      <c r="AY29" s="328">
        <v>1.0167999999999999</v>
      </c>
      <c r="AZ29" s="328">
        <v>1.0037</v>
      </c>
      <c r="BA29" s="328">
        <v>1.0033000000000001</v>
      </c>
      <c r="BB29" s="328">
        <v>1.0015000000000001</v>
      </c>
      <c r="BC29" s="328">
        <v>1.0011000000000001</v>
      </c>
      <c r="BD29" s="700">
        <v>0.99871539316000002</v>
      </c>
      <c r="BE29" s="700">
        <v>1.0055238418000001</v>
      </c>
      <c r="BF29" s="700">
        <v>1.0046854490999999</v>
      </c>
      <c r="BG29" s="400">
        <v>1.0047264317</v>
      </c>
      <c r="BH29" s="400">
        <v>1.0046811013000001</v>
      </c>
      <c r="BI29" s="400">
        <v>1.0046709435000001</v>
      </c>
      <c r="BJ29" s="400">
        <v>1.0085932889</v>
      </c>
      <c r="BK29" s="400">
        <v>1.0036956749999999</v>
      </c>
      <c r="BL29" s="400">
        <v>1.0074619262</v>
      </c>
      <c r="BM29" s="400">
        <v>1.0112317825999999</v>
      </c>
      <c r="BN29" s="400">
        <v>1.0149803796000001</v>
      </c>
      <c r="BO29" s="400">
        <v>1.0187855842</v>
      </c>
      <c r="BP29" s="400">
        <v>1.0225878502000001</v>
      </c>
      <c r="BQ29" s="400">
        <v>1.0263750813000001</v>
      </c>
      <c r="BR29" s="400">
        <v>1.0301610433999999</v>
      </c>
      <c r="BS29" s="400">
        <v>1.0340239831</v>
      </c>
      <c r="BT29" s="400">
        <v>1.0322790879999999</v>
      </c>
      <c r="BU29" s="400">
        <v>1.0322725291999999</v>
      </c>
      <c r="BV29" s="400">
        <v>1.0323830935</v>
      </c>
    </row>
    <row r="30" spans="1:74" ht="11.1" customHeight="1" x14ac:dyDescent="0.2">
      <c r="A30" s="367" t="s">
        <v>588</v>
      </c>
      <c r="B30" s="449" t="s">
        <v>979</v>
      </c>
      <c r="C30" s="328">
        <v>1.7436</v>
      </c>
      <c r="D30" s="328">
        <v>1.7336</v>
      </c>
      <c r="E30" s="328">
        <v>1.7405999999999999</v>
      </c>
      <c r="F30" s="328">
        <v>1.7665999999999999</v>
      </c>
      <c r="G30" s="328">
        <v>1.7636000000000001</v>
      </c>
      <c r="H30" s="328">
        <v>1.7766</v>
      </c>
      <c r="I30" s="328">
        <v>1.7786</v>
      </c>
      <c r="J30" s="328">
        <v>1.7766</v>
      </c>
      <c r="K30" s="328">
        <v>1.7766</v>
      </c>
      <c r="L30" s="328">
        <v>1.7766</v>
      </c>
      <c r="M30" s="328">
        <v>1.7756000000000001</v>
      </c>
      <c r="N30" s="328">
        <v>1.7856000000000001</v>
      </c>
      <c r="O30" s="328">
        <v>1.8004</v>
      </c>
      <c r="P30" s="328">
        <v>1.8053999999999999</v>
      </c>
      <c r="Q30" s="328">
        <v>1.8073999999999999</v>
      </c>
      <c r="R30" s="328">
        <v>1.8224</v>
      </c>
      <c r="S30" s="328">
        <v>1.8224</v>
      </c>
      <c r="T30" s="328">
        <v>1.8273999999999999</v>
      </c>
      <c r="U30" s="328">
        <v>1.8304</v>
      </c>
      <c r="V30" s="328">
        <v>1.8301000000000001</v>
      </c>
      <c r="W30" s="328">
        <v>1.8301000000000001</v>
      </c>
      <c r="X30" s="328">
        <v>1.8331</v>
      </c>
      <c r="Y30" s="328">
        <v>1.8230999999999999</v>
      </c>
      <c r="Z30" s="328">
        <v>1.8351</v>
      </c>
      <c r="AA30" s="328">
        <v>1.8532</v>
      </c>
      <c r="AB30" s="328">
        <v>1.8532</v>
      </c>
      <c r="AC30" s="328">
        <v>1.8582000000000001</v>
      </c>
      <c r="AD30" s="328">
        <v>1.8582000000000001</v>
      </c>
      <c r="AE30" s="328">
        <v>1.8582000000000001</v>
      </c>
      <c r="AF30" s="328">
        <v>1.8582000000000001</v>
      </c>
      <c r="AG30" s="328">
        <v>1.8582000000000001</v>
      </c>
      <c r="AH30" s="328">
        <v>1.8582000000000001</v>
      </c>
      <c r="AI30" s="328">
        <v>1.8582000000000001</v>
      </c>
      <c r="AJ30" s="328">
        <v>1.8582000000000001</v>
      </c>
      <c r="AK30" s="328">
        <v>1.8582000000000001</v>
      </c>
      <c r="AL30" s="328">
        <v>1.8582000000000001</v>
      </c>
      <c r="AM30" s="328">
        <v>1.8582000000000001</v>
      </c>
      <c r="AN30" s="328">
        <v>1.8584000000000001</v>
      </c>
      <c r="AO30" s="328">
        <v>1.8583000000000001</v>
      </c>
      <c r="AP30" s="328">
        <v>1.8582000000000001</v>
      </c>
      <c r="AQ30" s="328">
        <v>1.8583000000000001</v>
      </c>
      <c r="AR30" s="328">
        <v>1.8584000000000001</v>
      </c>
      <c r="AS30" s="328">
        <v>1.8584000000000001</v>
      </c>
      <c r="AT30" s="328">
        <v>1.8584000000000001</v>
      </c>
      <c r="AU30" s="328">
        <v>1.8584000000000001</v>
      </c>
      <c r="AV30" s="328">
        <v>1.8583000000000001</v>
      </c>
      <c r="AW30" s="328">
        <v>1.8584000000000001</v>
      </c>
      <c r="AX30" s="328">
        <v>1.8585</v>
      </c>
      <c r="AY30" s="328">
        <v>1.8583000000000001</v>
      </c>
      <c r="AZ30" s="328">
        <v>1.8585</v>
      </c>
      <c r="BA30" s="328">
        <v>1.8584000000000001</v>
      </c>
      <c r="BB30" s="328">
        <v>1.8584000000000001</v>
      </c>
      <c r="BC30" s="328">
        <v>1.8584000000000001</v>
      </c>
      <c r="BD30" s="700">
        <v>1.8584352364000001</v>
      </c>
      <c r="BE30" s="700">
        <v>1.8584292931999999</v>
      </c>
      <c r="BF30" s="700">
        <v>1.8584183452</v>
      </c>
      <c r="BG30" s="400">
        <v>1.8584791089999999</v>
      </c>
      <c r="BH30" s="400">
        <v>1.8583738866999999</v>
      </c>
      <c r="BI30" s="400">
        <v>1.8584545009</v>
      </c>
      <c r="BJ30" s="400">
        <v>1.8585611975</v>
      </c>
      <c r="BK30" s="400">
        <v>1.8583860102</v>
      </c>
      <c r="BL30" s="400">
        <v>1.8585996932</v>
      </c>
      <c r="BM30" s="400">
        <v>1.8584988040999999</v>
      </c>
      <c r="BN30" s="400">
        <v>1.8584431501000001</v>
      </c>
      <c r="BO30" s="400">
        <v>1.8584778394000001</v>
      </c>
      <c r="BP30" s="400">
        <v>1.9085866677000001</v>
      </c>
      <c r="BQ30" s="400">
        <v>1.9085395804</v>
      </c>
      <c r="BR30" s="400">
        <v>1.9445289143</v>
      </c>
      <c r="BS30" s="400">
        <v>1.9445782727000001</v>
      </c>
      <c r="BT30" s="400">
        <v>1.974476506</v>
      </c>
      <c r="BU30" s="400">
        <v>1.9745471958</v>
      </c>
      <c r="BV30" s="400">
        <v>1.9746602790000001</v>
      </c>
    </row>
    <row r="31" spans="1:74" ht="11.1" customHeight="1" x14ac:dyDescent="0.2">
      <c r="A31" s="367"/>
      <c r="B31" s="449"/>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c r="AE31" s="328"/>
      <c r="AF31" s="328"/>
      <c r="AG31" s="328"/>
      <c r="AH31" s="328"/>
      <c r="AI31" s="328"/>
      <c r="AJ31" s="328"/>
      <c r="AK31" s="328"/>
      <c r="AL31" s="328"/>
      <c r="AM31" s="328"/>
      <c r="AN31" s="328"/>
      <c r="AO31" s="328"/>
      <c r="AP31" s="328"/>
      <c r="AQ31" s="328"/>
      <c r="AR31" s="328"/>
      <c r="AS31" s="328"/>
      <c r="AT31" s="328"/>
      <c r="AU31" s="328"/>
      <c r="AV31" s="328"/>
      <c r="AW31" s="328"/>
      <c r="AX31" s="328"/>
      <c r="AY31" s="328"/>
      <c r="AZ31" s="328"/>
      <c r="BA31" s="328"/>
      <c r="BB31" s="328"/>
      <c r="BC31" s="328"/>
      <c r="BD31" s="700"/>
      <c r="BE31" s="700"/>
      <c r="BF31" s="700"/>
      <c r="BG31" s="400"/>
      <c r="BH31" s="400"/>
      <c r="BI31" s="400"/>
      <c r="BJ31" s="400"/>
      <c r="BK31" s="400"/>
      <c r="BL31" s="400"/>
      <c r="BM31" s="400"/>
      <c r="BN31" s="400"/>
      <c r="BO31" s="400"/>
      <c r="BP31" s="400"/>
      <c r="BQ31" s="400"/>
      <c r="BR31" s="400"/>
      <c r="BS31" s="400"/>
      <c r="BT31" s="400"/>
      <c r="BU31" s="400"/>
      <c r="BV31" s="400"/>
    </row>
    <row r="32" spans="1:74" s="295" customFormat="1" ht="11.1" customHeight="1" x14ac:dyDescent="0.2">
      <c r="A32" s="441" t="s">
        <v>212</v>
      </c>
      <c r="B32" s="448" t="s">
        <v>989</v>
      </c>
      <c r="C32" s="107">
        <v>2.9575</v>
      </c>
      <c r="D32" s="107">
        <v>2.9020000000000001</v>
      </c>
      <c r="E32" s="107">
        <v>2.9872999999999998</v>
      </c>
      <c r="F32" s="107">
        <v>2.8824999999999998</v>
      </c>
      <c r="G32" s="107">
        <v>2.8359999999999999</v>
      </c>
      <c r="H32" s="107">
        <v>2.7772999999999999</v>
      </c>
      <c r="I32" s="107">
        <v>2.7010999999999998</v>
      </c>
      <c r="J32" s="107">
        <v>2.7275999999999998</v>
      </c>
      <c r="K32" s="107">
        <v>2.7768000000000002</v>
      </c>
      <c r="L32" s="107">
        <v>2.6516999999999999</v>
      </c>
      <c r="M32" s="107">
        <v>2.6728999999999998</v>
      </c>
      <c r="N32" s="107">
        <v>2.6274999999999999</v>
      </c>
      <c r="O32" s="107">
        <v>2.6471</v>
      </c>
      <c r="P32" s="107">
        <v>2.6324000000000001</v>
      </c>
      <c r="Q32" s="107">
        <v>2.6587999999999998</v>
      </c>
      <c r="R32" s="107">
        <v>2.6469999999999998</v>
      </c>
      <c r="S32" s="107">
        <v>2.6025</v>
      </c>
      <c r="T32" s="107">
        <v>2.5908000000000002</v>
      </c>
      <c r="U32" s="107">
        <v>2.5912999999999999</v>
      </c>
      <c r="V32" s="107">
        <v>2.5369000000000002</v>
      </c>
      <c r="W32" s="107">
        <v>2.6164999999999998</v>
      </c>
      <c r="X32" s="107">
        <v>2.5697999999999999</v>
      </c>
      <c r="Y32" s="107">
        <v>2.5958999999999999</v>
      </c>
      <c r="Z32" s="107">
        <v>2.6383999999999999</v>
      </c>
      <c r="AA32" s="107">
        <v>2.5693000000000001</v>
      </c>
      <c r="AB32" s="107">
        <v>2.6374</v>
      </c>
      <c r="AC32" s="107">
        <v>2.6063999999999998</v>
      </c>
      <c r="AD32" s="107">
        <v>2.6503000000000001</v>
      </c>
      <c r="AE32" s="107">
        <v>2.6728000000000001</v>
      </c>
      <c r="AF32" s="107">
        <v>2.7096</v>
      </c>
      <c r="AG32" s="107">
        <v>2.6255999999999999</v>
      </c>
      <c r="AH32" s="107">
        <v>2.6722999999999999</v>
      </c>
      <c r="AI32" s="107">
        <v>2.6427999999999998</v>
      </c>
      <c r="AJ32" s="107">
        <v>2.5989</v>
      </c>
      <c r="AK32" s="107">
        <v>2.5566</v>
      </c>
      <c r="AL32" s="107">
        <v>2.5897000000000001</v>
      </c>
      <c r="AM32" s="107">
        <v>2.6027</v>
      </c>
      <c r="AN32" s="107">
        <v>2.5303</v>
      </c>
      <c r="AO32" s="107">
        <v>2.468</v>
      </c>
      <c r="AP32" s="107">
        <v>2.5558000000000001</v>
      </c>
      <c r="AQ32" s="107">
        <v>2.6351</v>
      </c>
      <c r="AR32" s="107">
        <v>2.6214</v>
      </c>
      <c r="AS32" s="107">
        <v>2.6575000000000002</v>
      </c>
      <c r="AT32" s="107">
        <v>2.5994000000000002</v>
      </c>
      <c r="AU32" s="107">
        <v>2.5895000000000001</v>
      </c>
      <c r="AV32" s="107">
        <v>2.6637</v>
      </c>
      <c r="AW32" s="107">
        <v>2.6408999999999998</v>
      </c>
      <c r="AX32" s="107">
        <v>2.7248999999999999</v>
      </c>
      <c r="AY32" s="107">
        <v>2.6610999999999998</v>
      </c>
      <c r="AZ32" s="107">
        <v>2.6734</v>
      </c>
      <c r="BA32" s="107">
        <v>2.5537000000000001</v>
      </c>
      <c r="BB32" s="107">
        <v>2.4802</v>
      </c>
      <c r="BC32" s="107">
        <v>2.4731999999999998</v>
      </c>
      <c r="BD32" s="714">
        <v>2.5249309819999999</v>
      </c>
      <c r="BE32" s="714">
        <v>2.4750619696</v>
      </c>
      <c r="BF32" s="714">
        <v>2.5660465841</v>
      </c>
      <c r="BG32" s="434">
        <v>2.4910771533</v>
      </c>
      <c r="BH32" s="434">
        <v>2.6072370509999998</v>
      </c>
      <c r="BI32" s="434">
        <v>2.6250526693</v>
      </c>
      <c r="BJ32" s="434">
        <v>2.6358722862000001</v>
      </c>
      <c r="BK32" s="434">
        <v>2.5966906987999998</v>
      </c>
      <c r="BL32" s="434">
        <v>2.6094047693000002</v>
      </c>
      <c r="BM32" s="434">
        <v>2.6216188686000002</v>
      </c>
      <c r="BN32" s="434">
        <v>2.6229358414999999</v>
      </c>
      <c r="BO32" s="434">
        <v>2.6354433156999999</v>
      </c>
      <c r="BP32" s="434">
        <v>2.6431061964999998</v>
      </c>
      <c r="BQ32" s="434">
        <v>2.6264233659</v>
      </c>
      <c r="BR32" s="434">
        <v>2.6258141535999999</v>
      </c>
      <c r="BS32" s="434">
        <v>2.6253301839000001</v>
      </c>
      <c r="BT32" s="434">
        <v>2.6035115104000002</v>
      </c>
      <c r="BU32" s="434">
        <v>2.6030634407000002</v>
      </c>
      <c r="BV32" s="434">
        <v>2.6027027129999998</v>
      </c>
    </row>
    <row r="33" spans="1:74" ht="11.1" customHeight="1" x14ac:dyDescent="0.2">
      <c r="A33" s="367" t="s">
        <v>832</v>
      </c>
      <c r="B33" s="449" t="s">
        <v>980</v>
      </c>
      <c r="C33" s="328">
        <v>1.3994</v>
      </c>
      <c r="D33" s="328">
        <v>1.3493999999999999</v>
      </c>
      <c r="E33" s="328">
        <v>1.4494</v>
      </c>
      <c r="F33" s="328">
        <v>1.3694</v>
      </c>
      <c r="G33" s="328">
        <v>1.3293999999999999</v>
      </c>
      <c r="H33" s="328">
        <v>1.2694000000000001</v>
      </c>
      <c r="I33" s="328">
        <v>1.1994</v>
      </c>
      <c r="J33" s="328">
        <v>1.2294</v>
      </c>
      <c r="K33" s="328">
        <v>1.2894000000000001</v>
      </c>
      <c r="L33" s="328">
        <v>1.1794</v>
      </c>
      <c r="M33" s="328">
        <v>1.1994</v>
      </c>
      <c r="N33" s="328">
        <v>1.1494</v>
      </c>
      <c r="O33" s="328">
        <v>1.1453</v>
      </c>
      <c r="P33" s="328">
        <v>1.1353</v>
      </c>
      <c r="Q33" s="328">
        <v>1.1753</v>
      </c>
      <c r="R33" s="328">
        <v>1.1553</v>
      </c>
      <c r="S33" s="328">
        <v>1.1153</v>
      </c>
      <c r="T33" s="328">
        <v>1.1052999999999999</v>
      </c>
      <c r="U33" s="328">
        <v>1.1553</v>
      </c>
      <c r="V33" s="328">
        <v>1.1153</v>
      </c>
      <c r="W33" s="328">
        <v>1.1853</v>
      </c>
      <c r="X33" s="328">
        <v>1.1353</v>
      </c>
      <c r="Y33" s="328">
        <v>1.1653</v>
      </c>
      <c r="Z33" s="328">
        <v>1.2153</v>
      </c>
      <c r="AA33" s="328">
        <v>1.1579999999999999</v>
      </c>
      <c r="AB33" s="328">
        <v>1.218</v>
      </c>
      <c r="AC33" s="328">
        <v>1.1879999999999999</v>
      </c>
      <c r="AD33" s="328">
        <v>1.238</v>
      </c>
      <c r="AE33" s="328">
        <v>1.198</v>
      </c>
      <c r="AF33" s="328">
        <v>1.238</v>
      </c>
      <c r="AG33" s="328">
        <v>1.1779999999999999</v>
      </c>
      <c r="AH33" s="328">
        <v>1.218</v>
      </c>
      <c r="AI33" s="328">
        <v>1.1879999999999999</v>
      </c>
      <c r="AJ33" s="328">
        <v>1.1479999999999999</v>
      </c>
      <c r="AK33" s="328">
        <v>1.1080000000000001</v>
      </c>
      <c r="AL33" s="328">
        <v>1.1479999999999999</v>
      </c>
      <c r="AM33" s="328">
        <v>1.1854</v>
      </c>
      <c r="AN33" s="328">
        <v>1.1153999999999999</v>
      </c>
      <c r="AO33" s="328">
        <v>1.0553999999999999</v>
      </c>
      <c r="AP33" s="328">
        <v>1.1354</v>
      </c>
      <c r="AQ33" s="328">
        <v>1.2154</v>
      </c>
      <c r="AR33" s="328">
        <v>1.1854</v>
      </c>
      <c r="AS33" s="328">
        <v>1.2154</v>
      </c>
      <c r="AT33" s="328">
        <v>1.1554</v>
      </c>
      <c r="AU33" s="328">
        <v>1.1554</v>
      </c>
      <c r="AV33" s="328">
        <v>1.2154</v>
      </c>
      <c r="AW33" s="328">
        <v>1.1854</v>
      </c>
      <c r="AX33" s="328">
        <v>1.2654000000000001</v>
      </c>
      <c r="AY33" s="328">
        <v>1.1934</v>
      </c>
      <c r="AZ33" s="328">
        <v>1.2334000000000001</v>
      </c>
      <c r="BA33" s="328">
        <v>1.1834</v>
      </c>
      <c r="BB33" s="328">
        <v>1.1334</v>
      </c>
      <c r="BC33" s="328">
        <v>1.1434</v>
      </c>
      <c r="BD33" s="700">
        <v>1.2035093332</v>
      </c>
      <c r="BE33" s="700">
        <v>1.153510061</v>
      </c>
      <c r="BF33" s="700">
        <v>1.2135114016999999</v>
      </c>
      <c r="BG33" s="400">
        <v>1.1235039607999999</v>
      </c>
      <c r="BH33" s="400">
        <v>1.1035168459</v>
      </c>
      <c r="BI33" s="400">
        <v>1.1035069742000001</v>
      </c>
      <c r="BJ33" s="400">
        <v>1.1034939086</v>
      </c>
      <c r="BK33" s="400">
        <v>1.0836400455999999</v>
      </c>
      <c r="BL33" s="400">
        <v>1.0836138789</v>
      </c>
      <c r="BM33" s="400">
        <v>1.0836262334</v>
      </c>
      <c r="BN33" s="400">
        <v>1.0736330485000001</v>
      </c>
      <c r="BO33" s="400">
        <v>1.0736288006000001</v>
      </c>
      <c r="BP33" s="400">
        <v>1.0736154738999999</v>
      </c>
      <c r="BQ33" s="400">
        <v>1.0636212401</v>
      </c>
      <c r="BR33" s="400">
        <v>1.0636225462</v>
      </c>
      <c r="BS33" s="400">
        <v>1.0636165019999999</v>
      </c>
      <c r="BT33" s="400">
        <v>1.0436289639</v>
      </c>
      <c r="BU33" s="400">
        <v>1.0436203074999999</v>
      </c>
      <c r="BV33" s="400">
        <v>1.0436064598000001</v>
      </c>
    </row>
    <row r="34" spans="1:74" ht="11.1" customHeight="1" x14ac:dyDescent="0.2">
      <c r="A34" s="367" t="s">
        <v>161</v>
      </c>
      <c r="B34" s="449" t="s">
        <v>981</v>
      </c>
      <c r="C34" s="328">
        <v>0.70650000000000002</v>
      </c>
      <c r="D34" s="328">
        <v>0.70879999999999999</v>
      </c>
      <c r="E34" s="328">
        <v>0.68920000000000003</v>
      </c>
      <c r="F34" s="328">
        <v>0.69440000000000002</v>
      </c>
      <c r="G34" s="328">
        <v>0.68899999999999995</v>
      </c>
      <c r="H34" s="328">
        <v>0.69720000000000004</v>
      </c>
      <c r="I34" s="328">
        <v>0.68300000000000005</v>
      </c>
      <c r="J34" s="328">
        <v>0.67900000000000005</v>
      </c>
      <c r="K34" s="328">
        <v>0.6673</v>
      </c>
      <c r="L34" s="328">
        <v>0.65620000000000001</v>
      </c>
      <c r="M34" s="328">
        <v>0.65569999999999995</v>
      </c>
      <c r="N34" s="328">
        <v>0.65359999999999996</v>
      </c>
      <c r="O34" s="328">
        <v>0.65839999999999999</v>
      </c>
      <c r="P34" s="328">
        <v>0.65849999999999997</v>
      </c>
      <c r="Q34" s="328">
        <v>0.66010000000000002</v>
      </c>
      <c r="R34" s="328">
        <v>0.6714</v>
      </c>
      <c r="S34" s="328">
        <v>0.66890000000000005</v>
      </c>
      <c r="T34" s="328">
        <v>0.66620000000000001</v>
      </c>
      <c r="U34" s="328">
        <v>0.65480000000000005</v>
      </c>
      <c r="V34" s="328">
        <v>0.64980000000000004</v>
      </c>
      <c r="W34" s="328">
        <v>0.6542</v>
      </c>
      <c r="X34" s="328">
        <v>0.65600000000000003</v>
      </c>
      <c r="Y34" s="328">
        <v>0.65859999999999996</v>
      </c>
      <c r="Z34" s="328">
        <v>0.66049999999999998</v>
      </c>
      <c r="AA34" s="328">
        <v>0.65280000000000005</v>
      </c>
      <c r="AB34" s="328">
        <v>0.65369999999999995</v>
      </c>
      <c r="AC34" s="328">
        <v>0.66090000000000004</v>
      </c>
      <c r="AD34" s="328">
        <v>0.65429999999999999</v>
      </c>
      <c r="AE34" s="328">
        <v>0.68969999999999998</v>
      </c>
      <c r="AF34" s="328">
        <v>0.68810000000000004</v>
      </c>
      <c r="AG34" s="328">
        <v>0.6633</v>
      </c>
      <c r="AH34" s="328">
        <v>0.67179999999999995</v>
      </c>
      <c r="AI34" s="328">
        <v>0.66479999999999995</v>
      </c>
      <c r="AJ34" s="328">
        <v>0.66320000000000001</v>
      </c>
      <c r="AK34" s="328">
        <v>0.66810000000000003</v>
      </c>
      <c r="AL34" s="328">
        <v>0.66769999999999996</v>
      </c>
      <c r="AM34" s="328">
        <v>0.65629999999999999</v>
      </c>
      <c r="AN34" s="328">
        <v>0.66180000000000005</v>
      </c>
      <c r="AO34" s="328">
        <v>0.66700000000000004</v>
      </c>
      <c r="AP34" s="328">
        <v>0.68330000000000002</v>
      </c>
      <c r="AQ34" s="328">
        <v>0.66769999999999996</v>
      </c>
      <c r="AR34" s="328">
        <v>0.66910000000000003</v>
      </c>
      <c r="AS34" s="328">
        <v>0.66839999999999999</v>
      </c>
      <c r="AT34" s="328">
        <v>0.67100000000000004</v>
      </c>
      <c r="AU34" s="328">
        <v>0.65890000000000004</v>
      </c>
      <c r="AV34" s="328">
        <v>0.66539999999999999</v>
      </c>
      <c r="AW34" s="328">
        <v>0.66420000000000001</v>
      </c>
      <c r="AX34" s="328">
        <v>0.66180000000000005</v>
      </c>
      <c r="AY34" s="328">
        <v>0.6593</v>
      </c>
      <c r="AZ34" s="328">
        <v>0.65359999999999996</v>
      </c>
      <c r="BA34" s="328">
        <v>0.65400000000000003</v>
      </c>
      <c r="BB34" s="328">
        <v>0.64529999999999998</v>
      </c>
      <c r="BC34" s="328">
        <v>0.64359999999999995</v>
      </c>
      <c r="BD34" s="700">
        <v>0.64623751985</v>
      </c>
      <c r="BE34" s="700">
        <v>0.62646333005999999</v>
      </c>
      <c r="BF34" s="700">
        <v>0.62498198335999999</v>
      </c>
      <c r="BG34" s="400">
        <v>0.62496837225000001</v>
      </c>
      <c r="BH34" s="400">
        <v>0.62647327894000004</v>
      </c>
      <c r="BI34" s="400">
        <v>0.62521271410000001</v>
      </c>
      <c r="BJ34" s="400">
        <v>0.62690262517999995</v>
      </c>
      <c r="BK34" s="400">
        <v>0.59831253737000001</v>
      </c>
      <c r="BL34" s="400">
        <v>0.59828612371000001</v>
      </c>
      <c r="BM34" s="400">
        <v>0.59829859476000002</v>
      </c>
      <c r="BN34" s="400">
        <v>0.59830547423000002</v>
      </c>
      <c r="BO34" s="400">
        <v>0.59830118623999995</v>
      </c>
      <c r="BP34" s="400">
        <v>0.59828773381</v>
      </c>
      <c r="BQ34" s="400">
        <v>0.59829355433999998</v>
      </c>
      <c r="BR34" s="400">
        <v>0.59829487279000004</v>
      </c>
      <c r="BS34" s="400">
        <v>0.59828877153000004</v>
      </c>
      <c r="BT34" s="400">
        <v>0.59830135106000004</v>
      </c>
      <c r="BU34" s="400">
        <v>0.59829261299000003</v>
      </c>
      <c r="BV34" s="400">
        <v>0.59827863460999997</v>
      </c>
    </row>
    <row r="35" spans="1:74" ht="11.1" customHeight="1" x14ac:dyDescent="0.2">
      <c r="A35" s="367"/>
      <c r="B35" s="449"/>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328"/>
      <c r="AE35" s="328"/>
      <c r="AF35" s="328"/>
      <c r="AG35" s="328"/>
      <c r="AH35" s="328"/>
      <c r="AI35" s="328"/>
      <c r="AJ35" s="328"/>
      <c r="AK35" s="328"/>
      <c r="AL35" s="328"/>
      <c r="AM35" s="328"/>
      <c r="AN35" s="328"/>
      <c r="AO35" s="328"/>
      <c r="AP35" s="328"/>
      <c r="AQ35" s="328"/>
      <c r="AR35" s="328"/>
      <c r="AS35" s="328"/>
      <c r="AT35" s="328"/>
      <c r="AU35" s="328"/>
      <c r="AV35" s="328"/>
      <c r="AW35" s="328"/>
      <c r="AX35" s="328"/>
      <c r="AY35" s="328"/>
      <c r="AZ35" s="328"/>
      <c r="BA35" s="328"/>
      <c r="BB35" s="328"/>
      <c r="BC35" s="328"/>
      <c r="BD35" s="700"/>
      <c r="BE35" s="700"/>
      <c r="BF35" s="700"/>
      <c r="BG35" s="400"/>
      <c r="BH35" s="400"/>
      <c r="BI35" s="400"/>
      <c r="BJ35" s="400"/>
      <c r="BK35" s="400"/>
      <c r="BL35" s="400"/>
      <c r="BM35" s="400"/>
      <c r="BN35" s="400"/>
      <c r="BO35" s="400"/>
      <c r="BP35" s="400"/>
      <c r="BQ35" s="400"/>
      <c r="BR35" s="400"/>
      <c r="BS35" s="400"/>
      <c r="BT35" s="400"/>
      <c r="BU35" s="400"/>
      <c r="BV35" s="400"/>
    </row>
    <row r="36" spans="1:74" s="295" customFormat="1" ht="11.1" customHeight="1" x14ac:dyDescent="0.2">
      <c r="A36" s="441" t="s">
        <v>211</v>
      </c>
      <c r="B36" s="448" t="s">
        <v>990</v>
      </c>
      <c r="C36" s="107">
        <v>9.2349999999999994</v>
      </c>
      <c r="D36" s="107">
        <v>9.1732999999999993</v>
      </c>
      <c r="E36" s="107">
        <v>9.1502999999999997</v>
      </c>
      <c r="F36" s="107">
        <v>8.9478000000000009</v>
      </c>
      <c r="G36" s="107">
        <v>8.9466999999999999</v>
      </c>
      <c r="H36" s="107">
        <v>8.9578000000000007</v>
      </c>
      <c r="I36" s="107">
        <v>9.0033999999999992</v>
      </c>
      <c r="J36" s="107">
        <v>9.0602</v>
      </c>
      <c r="K36" s="107">
        <v>8.8777000000000008</v>
      </c>
      <c r="L36" s="107">
        <v>8.9644999999999992</v>
      </c>
      <c r="M36" s="107">
        <v>8.8927999999999994</v>
      </c>
      <c r="N36" s="107">
        <v>9.0747999999999998</v>
      </c>
      <c r="O36" s="107">
        <v>9.1239000000000008</v>
      </c>
      <c r="P36" s="107">
        <v>9.1212999999999997</v>
      </c>
      <c r="Q36" s="107">
        <v>9.1689000000000007</v>
      </c>
      <c r="R36" s="107">
        <v>9.1373999999999995</v>
      </c>
      <c r="S36" s="107">
        <v>9.0991</v>
      </c>
      <c r="T36" s="107">
        <v>8.9932999999999996</v>
      </c>
      <c r="U36" s="107">
        <v>9.0449000000000002</v>
      </c>
      <c r="V36" s="107">
        <v>8.9957999999999991</v>
      </c>
      <c r="W36" s="107">
        <v>9.0772999999999993</v>
      </c>
      <c r="X36" s="107">
        <v>8.9377999999999993</v>
      </c>
      <c r="Y36" s="107">
        <v>9.0808</v>
      </c>
      <c r="Z36" s="107">
        <v>8.9169999999999998</v>
      </c>
      <c r="AA36" s="107">
        <v>9.2133000000000003</v>
      </c>
      <c r="AB36" s="107">
        <v>9.2071000000000005</v>
      </c>
      <c r="AC36" s="107">
        <v>9.2329000000000008</v>
      </c>
      <c r="AD36" s="107">
        <v>9.1712000000000007</v>
      </c>
      <c r="AE36" s="107">
        <v>9.1809999999999992</v>
      </c>
      <c r="AF36" s="107">
        <v>9.2407000000000004</v>
      </c>
      <c r="AG36" s="107">
        <v>8.8572000000000006</v>
      </c>
      <c r="AH36" s="107">
        <v>8.8834999999999997</v>
      </c>
      <c r="AI36" s="107">
        <v>9.0162999999999993</v>
      </c>
      <c r="AJ36" s="107">
        <v>9.0248000000000008</v>
      </c>
      <c r="AK36" s="107">
        <v>9.1120999999999999</v>
      </c>
      <c r="AL36" s="107">
        <v>9.0251999999999999</v>
      </c>
      <c r="AM36" s="107">
        <v>9.2582000000000004</v>
      </c>
      <c r="AN36" s="107">
        <v>9.3947000000000003</v>
      </c>
      <c r="AO36" s="107">
        <v>9.3705999999999996</v>
      </c>
      <c r="AP36" s="107">
        <v>9.2714999999999996</v>
      </c>
      <c r="AQ36" s="107">
        <v>9.2843</v>
      </c>
      <c r="AR36" s="107">
        <v>9.3579000000000008</v>
      </c>
      <c r="AS36" s="107">
        <v>9.1295999999999999</v>
      </c>
      <c r="AT36" s="107">
        <v>9.1115999999999993</v>
      </c>
      <c r="AU36" s="107">
        <v>9.1160999999999994</v>
      </c>
      <c r="AV36" s="107">
        <v>9.0954999999999995</v>
      </c>
      <c r="AW36" s="107">
        <v>9.1870999999999992</v>
      </c>
      <c r="AX36" s="107">
        <v>9.2521000000000004</v>
      </c>
      <c r="AY36" s="107">
        <v>9.3656000000000006</v>
      </c>
      <c r="AZ36" s="107">
        <v>9.3425999999999991</v>
      </c>
      <c r="BA36" s="107">
        <v>9.3825000000000003</v>
      </c>
      <c r="BB36" s="107">
        <v>9.3276000000000003</v>
      </c>
      <c r="BC36" s="107">
        <v>9.3129000000000008</v>
      </c>
      <c r="BD36" s="714">
        <v>9.4259211904000004</v>
      </c>
      <c r="BE36" s="714">
        <v>9.3656798545999997</v>
      </c>
      <c r="BF36" s="714">
        <v>9.3624219826000008</v>
      </c>
      <c r="BG36" s="434">
        <v>9.3802416324000006</v>
      </c>
      <c r="BH36" s="434">
        <v>9.3867012319000001</v>
      </c>
      <c r="BI36" s="434">
        <v>9.406486653</v>
      </c>
      <c r="BJ36" s="434">
        <v>9.3615716376000009</v>
      </c>
      <c r="BK36" s="434">
        <v>9.4052920235999995</v>
      </c>
      <c r="BL36" s="434">
        <v>9.4153588315000007</v>
      </c>
      <c r="BM36" s="434">
        <v>9.3941528969999997</v>
      </c>
      <c r="BN36" s="434">
        <v>9.4014025551000007</v>
      </c>
      <c r="BO36" s="434">
        <v>9.4208829925999993</v>
      </c>
      <c r="BP36" s="434">
        <v>9.4731705982999994</v>
      </c>
      <c r="BQ36" s="434">
        <v>9.3964085066000003</v>
      </c>
      <c r="BR36" s="434">
        <v>9.4297836837000002</v>
      </c>
      <c r="BS36" s="434">
        <v>9.4573006031000002</v>
      </c>
      <c r="BT36" s="434">
        <v>9.4645100230000008</v>
      </c>
      <c r="BU36" s="434">
        <v>9.4884404303000007</v>
      </c>
      <c r="BV36" s="434">
        <v>9.4554791127000009</v>
      </c>
    </row>
    <row r="37" spans="1:74" ht="11.1" customHeight="1" x14ac:dyDescent="0.2">
      <c r="A37" s="367" t="s">
        <v>158</v>
      </c>
      <c r="B37" s="449" t="s">
        <v>969</v>
      </c>
      <c r="C37" s="328">
        <v>4.8231000000000002</v>
      </c>
      <c r="D37" s="328">
        <v>4.8594999999999997</v>
      </c>
      <c r="E37" s="328">
        <v>4.7968999999999999</v>
      </c>
      <c r="F37" s="328">
        <v>4.7793000000000001</v>
      </c>
      <c r="G37" s="328">
        <v>4.8627000000000002</v>
      </c>
      <c r="H37" s="328">
        <v>4.8014999999999999</v>
      </c>
      <c r="I37" s="328">
        <v>4.8548</v>
      </c>
      <c r="J37" s="328">
        <v>4.8531000000000004</v>
      </c>
      <c r="K37" s="328">
        <v>4.8019999999999996</v>
      </c>
      <c r="L37" s="328">
        <v>4.8171999999999997</v>
      </c>
      <c r="M37" s="328">
        <v>4.7641</v>
      </c>
      <c r="N37" s="328">
        <v>4.9196</v>
      </c>
      <c r="O37" s="328">
        <v>4.8979999999999997</v>
      </c>
      <c r="P37" s="328">
        <v>4.9896000000000003</v>
      </c>
      <c r="Q37" s="328">
        <v>4.9591000000000003</v>
      </c>
      <c r="R37" s="328">
        <v>4.9786000000000001</v>
      </c>
      <c r="S37" s="328">
        <v>5.0266000000000002</v>
      </c>
      <c r="T37" s="328">
        <v>4.9489000000000001</v>
      </c>
      <c r="U37" s="328">
        <v>4.9866999999999999</v>
      </c>
      <c r="V37" s="328">
        <v>4.9584000000000001</v>
      </c>
      <c r="W37" s="328">
        <v>5.0354999999999999</v>
      </c>
      <c r="X37" s="328">
        <v>4.9565000000000001</v>
      </c>
      <c r="Y37" s="328">
        <v>4.9644000000000004</v>
      </c>
      <c r="Z37" s="328">
        <v>4.8743999999999996</v>
      </c>
      <c r="AA37" s="328">
        <v>5.2068000000000003</v>
      </c>
      <c r="AB37" s="328">
        <v>5.1158000000000001</v>
      </c>
      <c r="AC37" s="328">
        <v>5.1947999999999999</v>
      </c>
      <c r="AD37" s="328">
        <v>5.1647999999999996</v>
      </c>
      <c r="AE37" s="328">
        <v>5.1627000000000001</v>
      </c>
      <c r="AF37" s="328">
        <v>5.2096999999999998</v>
      </c>
      <c r="AG37" s="328">
        <v>5.0576999999999996</v>
      </c>
      <c r="AH37" s="328">
        <v>5.0178000000000003</v>
      </c>
      <c r="AI37" s="328">
        <v>5.0717999999999996</v>
      </c>
      <c r="AJ37" s="328">
        <v>5.0909000000000004</v>
      </c>
      <c r="AK37" s="328">
        <v>5.1128</v>
      </c>
      <c r="AL37" s="328">
        <v>5.0068999999999999</v>
      </c>
      <c r="AM37" s="328">
        <v>5.2336999999999998</v>
      </c>
      <c r="AN37" s="328">
        <v>5.3691000000000004</v>
      </c>
      <c r="AO37" s="328">
        <v>5.3560999999999996</v>
      </c>
      <c r="AP37" s="328">
        <v>5.282</v>
      </c>
      <c r="AQ37" s="328">
        <v>5.3300999999999998</v>
      </c>
      <c r="AR37" s="328">
        <v>5.3438999999999997</v>
      </c>
      <c r="AS37" s="328">
        <v>5.1562999999999999</v>
      </c>
      <c r="AT37" s="328">
        <v>5.194</v>
      </c>
      <c r="AU37" s="328">
        <v>5.2043999999999997</v>
      </c>
      <c r="AV37" s="328">
        <v>5.1790000000000003</v>
      </c>
      <c r="AW37" s="328">
        <v>5.2333999999999996</v>
      </c>
      <c r="AX37" s="328">
        <v>5.2618999999999998</v>
      </c>
      <c r="AY37" s="328">
        <v>5.3794000000000004</v>
      </c>
      <c r="AZ37" s="328">
        <v>5.3582000000000001</v>
      </c>
      <c r="BA37" s="328">
        <v>5.423</v>
      </c>
      <c r="BB37" s="328">
        <v>5.3476999999999997</v>
      </c>
      <c r="BC37" s="328">
        <v>5.3724999999999996</v>
      </c>
      <c r="BD37" s="700">
        <v>5.3484880181000003</v>
      </c>
      <c r="BE37" s="700">
        <v>5.2768530138000003</v>
      </c>
      <c r="BF37" s="700">
        <v>5.3128052913000001</v>
      </c>
      <c r="BG37" s="400">
        <v>5.3352619148000002</v>
      </c>
      <c r="BH37" s="400">
        <v>5.3526172274999997</v>
      </c>
      <c r="BI37" s="400">
        <v>5.3707309919000004</v>
      </c>
      <c r="BJ37" s="400">
        <v>5.3247630291999997</v>
      </c>
      <c r="BK37" s="400">
        <v>5.3294309088</v>
      </c>
      <c r="BL37" s="400">
        <v>5.3196551284</v>
      </c>
      <c r="BM37" s="400">
        <v>5.3125972018000001</v>
      </c>
      <c r="BN37" s="400">
        <v>5.3188293734999998</v>
      </c>
      <c r="BO37" s="400">
        <v>5.3418218488999996</v>
      </c>
      <c r="BP37" s="400">
        <v>5.3764140181000002</v>
      </c>
      <c r="BQ37" s="400">
        <v>5.3062686660000002</v>
      </c>
      <c r="BR37" s="400">
        <v>5.3422954935</v>
      </c>
      <c r="BS37" s="400">
        <v>5.3643580531000001</v>
      </c>
      <c r="BT37" s="400">
        <v>5.3818818635000003</v>
      </c>
      <c r="BU37" s="400">
        <v>5.3996487765000003</v>
      </c>
      <c r="BV37" s="400">
        <v>5.3538361697000001</v>
      </c>
    </row>
    <row r="38" spans="1:74" ht="11.1" customHeight="1" x14ac:dyDescent="0.2">
      <c r="A38" s="367" t="s">
        <v>159</v>
      </c>
      <c r="B38" s="449" t="s">
        <v>982</v>
      </c>
      <c r="C38" s="328">
        <v>0.95430000000000004</v>
      </c>
      <c r="D38" s="328">
        <v>0.92869999999999997</v>
      </c>
      <c r="E38" s="328">
        <v>0.93159999999999998</v>
      </c>
      <c r="F38" s="328">
        <v>0.86919999999999997</v>
      </c>
      <c r="G38" s="328">
        <v>0.87239999999999995</v>
      </c>
      <c r="H38" s="328">
        <v>0.90269999999999995</v>
      </c>
      <c r="I38" s="328">
        <v>0.91659999999999997</v>
      </c>
      <c r="J38" s="328">
        <v>0.90390000000000004</v>
      </c>
      <c r="K38" s="328">
        <v>0.88749999999999996</v>
      </c>
      <c r="L38" s="328">
        <v>0.89259999999999995</v>
      </c>
      <c r="M38" s="328">
        <v>0.9042</v>
      </c>
      <c r="N38" s="328">
        <v>0.89419999999999999</v>
      </c>
      <c r="O38" s="328">
        <v>0.90980000000000005</v>
      </c>
      <c r="P38" s="328">
        <v>0.90790000000000004</v>
      </c>
      <c r="Q38" s="328">
        <v>0.95369999999999999</v>
      </c>
      <c r="R38" s="328">
        <v>0.95230000000000004</v>
      </c>
      <c r="S38" s="328">
        <v>0.90239999999999998</v>
      </c>
      <c r="T38" s="328">
        <v>0.93489999999999995</v>
      </c>
      <c r="U38" s="328">
        <v>0.94169999999999998</v>
      </c>
      <c r="V38" s="328">
        <v>0.91149999999999998</v>
      </c>
      <c r="W38" s="328">
        <v>0.92169999999999996</v>
      </c>
      <c r="X38" s="328">
        <v>0.9153</v>
      </c>
      <c r="Y38" s="328">
        <v>0.91900000000000004</v>
      </c>
      <c r="Z38" s="328">
        <v>0.90759999999999996</v>
      </c>
      <c r="AA38" s="328">
        <v>0.93530000000000002</v>
      </c>
      <c r="AB38" s="328">
        <v>0.9325</v>
      </c>
      <c r="AC38" s="328">
        <v>0.94479999999999997</v>
      </c>
      <c r="AD38" s="328">
        <v>0.92520000000000002</v>
      </c>
      <c r="AE38" s="328">
        <v>0.95430000000000004</v>
      </c>
      <c r="AF38" s="328">
        <v>0.95930000000000004</v>
      </c>
      <c r="AG38" s="328">
        <v>0.93669999999999998</v>
      </c>
      <c r="AH38" s="328">
        <v>0.91300000000000003</v>
      </c>
      <c r="AI38" s="328">
        <v>0.94499999999999995</v>
      </c>
      <c r="AJ38" s="328">
        <v>0.92200000000000004</v>
      </c>
      <c r="AK38" s="328">
        <v>0.93500000000000005</v>
      </c>
      <c r="AL38" s="328">
        <v>0.93459999999999999</v>
      </c>
      <c r="AM38" s="328">
        <v>0.95040000000000002</v>
      </c>
      <c r="AN38" s="328">
        <v>0.9163</v>
      </c>
      <c r="AO38" s="328">
        <v>0.92600000000000005</v>
      </c>
      <c r="AP38" s="328">
        <v>0.94969999999999999</v>
      </c>
      <c r="AQ38" s="328">
        <v>0.9577</v>
      </c>
      <c r="AR38" s="328">
        <v>0.95389999999999997</v>
      </c>
      <c r="AS38" s="328">
        <v>0.95820000000000005</v>
      </c>
      <c r="AT38" s="328">
        <v>0.93330000000000002</v>
      </c>
      <c r="AU38" s="328">
        <v>0.92810000000000004</v>
      </c>
      <c r="AV38" s="328">
        <v>0.92659999999999998</v>
      </c>
      <c r="AW38" s="328">
        <v>0.93810000000000004</v>
      </c>
      <c r="AX38" s="328">
        <v>0.92630000000000001</v>
      </c>
      <c r="AY38" s="328">
        <v>0.94599999999999995</v>
      </c>
      <c r="AZ38" s="328">
        <v>0.94220000000000004</v>
      </c>
      <c r="BA38" s="328">
        <v>0.96750000000000003</v>
      </c>
      <c r="BB38" s="328">
        <v>0.95709999999999995</v>
      </c>
      <c r="BC38" s="328">
        <v>0.95679999999999998</v>
      </c>
      <c r="BD38" s="700">
        <v>0.97695796691000003</v>
      </c>
      <c r="BE38" s="700">
        <v>0.97171132000000005</v>
      </c>
      <c r="BF38" s="700">
        <v>0.96621825160999997</v>
      </c>
      <c r="BG38" s="400">
        <v>0.96347762747999999</v>
      </c>
      <c r="BH38" s="400">
        <v>0.96078772134000001</v>
      </c>
      <c r="BI38" s="400">
        <v>0.95911324244999996</v>
      </c>
      <c r="BJ38" s="400">
        <v>0.95868909519000001</v>
      </c>
      <c r="BK38" s="400">
        <v>0.98497853081999998</v>
      </c>
      <c r="BL38" s="400">
        <v>0.99206174029000005</v>
      </c>
      <c r="BM38" s="400">
        <v>0.99259142141000001</v>
      </c>
      <c r="BN38" s="400">
        <v>0.9856750836</v>
      </c>
      <c r="BO38" s="400">
        <v>0.98470645038000004</v>
      </c>
      <c r="BP38" s="400">
        <v>0.99015508224000004</v>
      </c>
      <c r="BQ38" s="400">
        <v>0.98410002873000002</v>
      </c>
      <c r="BR38" s="400">
        <v>0.98167734414999996</v>
      </c>
      <c r="BS38" s="400">
        <v>0.98143406174000003</v>
      </c>
      <c r="BT38" s="400">
        <v>0.98049815600000001</v>
      </c>
      <c r="BU38" s="400">
        <v>0.98069843244999999</v>
      </c>
      <c r="BV38" s="400">
        <v>0.9846479011</v>
      </c>
    </row>
    <row r="39" spans="1:74" ht="11.1" customHeight="1" x14ac:dyDescent="0.2">
      <c r="A39" s="367" t="s">
        <v>566</v>
      </c>
      <c r="B39" s="449" t="s">
        <v>983</v>
      </c>
      <c r="C39" s="328">
        <v>0.91379999999999995</v>
      </c>
      <c r="D39" s="328">
        <v>0.91579999999999995</v>
      </c>
      <c r="E39" s="328">
        <v>0.91579999999999995</v>
      </c>
      <c r="F39" s="328">
        <v>0.90480000000000005</v>
      </c>
      <c r="G39" s="328">
        <v>0.89480000000000004</v>
      </c>
      <c r="H39" s="328">
        <v>0.89580000000000004</v>
      </c>
      <c r="I39" s="328">
        <v>0.89080000000000004</v>
      </c>
      <c r="J39" s="328">
        <v>0.89380000000000004</v>
      </c>
      <c r="K39" s="328">
        <v>0.84279999999999999</v>
      </c>
      <c r="L39" s="328">
        <v>0.89280000000000004</v>
      </c>
      <c r="M39" s="328">
        <v>0.89080000000000004</v>
      </c>
      <c r="N39" s="328">
        <v>0.88280000000000003</v>
      </c>
      <c r="O39" s="328">
        <v>0.88729999999999998</v>
      </c>
      <c r="P39" s="328">
        <v>0.87829999999999997</v>
      </c>
      <c r="Q39" s="328">
        <v>0.87629999999999997</v>
      </c>
      <c r="R39" s="328">
        <v>0.85729999999999995</v>
      </c>
      <c r="S39" s="328">
        <v>0.84730000000000005</v>
      </c>
      <c r="T39" s="328">
        <v>0.85329999999999995</v>
      </c>
      <c r="U39" s="328">
        <v>0.85740000000000005</v>
      </c>
      <c r="V39" s="328">
        <v>0.85950000000000004</v>
      </c>
      <c r="W39" s="328">
        <v>0.84260000000000002</v>
      </c>
      <c r="X39" s="328">
        <v>0.84219999999999995</v>
      </c>
      <c r="Y39" s="328">
        <v>0.84370000000000001</v>
      </c>
      <c r="Z39" s="328">
        <v>0.85060000000000002</v>
      </c>
      <c r="AA39" s="328">
        <v>0.82440000000000002</v>
      </c>
      <c r="AB39" s="328">
        <v>0.89349999999999996</v>
      </c>
      <c r="AC39" s="328">
        <v>0.82750000000000001</v>
      </c>
      <c r="AD39" s="328">
        <v>0.83050000000000002</v>
      </c>
      <c r="AE39" s="328">
        <v>0.83150000000000002</v>
      </c>
      <c r="AF39" s="328">
        <v>0.84250000000000003</v>
      </c>
      <c r="AG39" s="328">
        <v>0.81850000000000001</v>
      </c>
      <c r="AH39" s="328">
        <v>0.8155</v>
      </c>
      <c r="AI39" s="328">
        <v>0.8175</v>
      </c>
      <c r="AJ39" s="328">
        <v>0.82850000000000001</v>
      </c>
      <c r="AK39" s="328">
        <v>0.84450000000000003</v>
      </c>
      <c r="AL39" s="328">
        <v>0.83450000000000002</v>
      </c>
      <c r="AM39" s="328">
        <v>0.89049999999999996</v>
      </c>
      <c r="AN39" s="328">
        <v>0.89690000000000003</v>
      </c>
      <c r="AO39" s="328">
        <v>0.89480000000000004</v>
      </c>
      <c r="AP39" s="328">
        <v>0.88670000000000004</v>
      </c>
      <c r="AQ39" s="328">
        <v>0.88680000000000003</v>
      </c>
      <c r="AR39" s="328">
        <v>0.90500000000000003</v>
      </c>
      <c r="AS39" s="328">
        <v>0.876</v>
      </c>
      <c r="AT39" s="328">
        <v>0.87690000000000001</v>
      </c>
      <c r="AU39" s="328">
        <v>0.86599999999999999</v>
      </c>
      <c r="AV39" s="328">
        <v>0.85980000000000001</v>
      </c>
      <c r="AW39" s="328">
        <v>0.85780000000000001</v>
      </c>
      <c r="AX39" s="328">
        <v>0.87819999999999998</v>
      </c>
      <c r="AY39" s="328">
        <v>0.86380000000000001</v>
      </c>
      <c r="AZ39" s="328">
        <v>0.86229999999999996</v>
      </c>
      <c r="BA39" s="328">
        <v>0.85599999999999998</v>
      </c>
      <c r="BB39" s="328">
        <v>0.89200000000000002</v>
      </c>
      <c r="BC39" s="328">
        <v>0.86699999999999999</v>
      </c>
      <c r="BD39" s="700">
        <v>0.86806782694999995</v>
      </c>
      <c r="BE39" s="700">
        <v>0.87668543217999995</v>
      </c>
      <c r="BF39" s="700">
        <v>0.87484510641000002</v>
      </c>
      <c r="BG39" s="400">
        <v>0.87315975274000002</v>
      </c>
      <c r="BH39" s="400">
        <v>0.87111569658999999</v>
      </c>
      <c r="BI39" s="400">
        <v>0.86947324028999995</v>
      </c>
      <c r="BJ39" s="400">
        <v>0.86788714904999997</v>
      </c>
      <c r="BK39" s="400">
        <v>0.88135856269000001</v>
      </c>
      <c r="BL39" s="400">
        <v>0.88067033971999997</v>
      </c>
      <c r="BM39" s="400">
        <v>0.87930231443999995</v>
      </c>
      <c r="BN39" s="400">
        <v>0.87803204407000002</v>
      </c>
      <c r="BO39" s="400">
        <v>0.87695700895999995</v>
      </c>
      <c r="BP39" s="400">
        <v>0.87704219115000004</v>
      </c>
      <c r="BQ39" s="400">
        <v>0.87679043360999998</v>
      </c>
      <c r="BR39" s="400">
        <v>0.87661738376999998</v>
      </c>
      <c r="BS39" s="400">
        <v>0.87557404914000003</v>
      </c>
      <c r="BT39" s="400">
        <v>0.87420412742999998</v>
      </c>
      <c r="BU39" s="400">
        <v>0.87320689088000003</v>
      </c>
      <c r="BV39" s="400">
        <v>0.87230126789999995</v>
      </c>
    </row>
    <row r="40" spans="1:74" ht="11.1" customHeight="1" x14ac:dyDescent="0.2">
      <c r="A40" s="367" t="s">
        <v>160</v>
      </c>
      <c r="B40" s="449" t="s">
        <v>196</v>
      </c>
      <c r="C40" s="328">
        <v>0.74450000000000005</v>
      </c>
      <c r="D40" s="328">
        <v>0.71399999999999997</v>
      </c>
      <c r="E40" s="328">
        <v>0.70489999999999997</v>
      </c>
      <c r="F40" s="328">
        <v>0.6109</v>
      </c>
      <c r="G40" s="328">
        <v>0.60599999999999998</v>
      </c>
      <c r="H40" s="328">
        <v>0.62339999999999995</v>
      </c>
      <c r="I40" s="328">
        <v>0.64690000000000003</v>
      </c>
      <c r="J40" s="328">
        <v>0.63870000000000005</v>
      </c>
      <c r="K40" s="328">
        <v>0.63649999999999995</v>
      </c>
      <c r="L40" s="328">
        <v>0.63080000000000003</v>
      </c>
      <c r="M40" s="328">
        <v>0.64329999999999998</v>
      </c>
      <c r="N40" s="328">
        <v>0.66500000000000004</v>
      </c>
      <c r="O40" s="328">
        <v>0.67910000000000004</v>
      </c>
      <c r="P40" s="328">
        <v>0.65290000000000004</v>
      </c>
      <c r="Q40" s="328">
        <v>0.61929999999999996</v>
      </c>
      <c r="R40" s="328">
        <v>0.61099999999999999</v>
      </c>
      <c r="S40" s="328">
        <v>0.63200000000000001</v>
      </c>
      <c r="T40" s="328">
        <v>0.63100000000000001</v>
      </c>
      <c r="U40" s="328">
        <v>0.5806</v>
      </c>
      <c r="V40" s="328">
        <v>0.56289999999999996</v>
      </c>
      <c r="W40" s="328">
        <v>0.57579999999999998</v>
      </c>
      <c r="X40" s="328">
        <v>0.56189999999999996</v>
      </c>
      <c r="Y40" s="328">
        <v>0.60089999999999999</v>
      </c>
      <c r="Z40" s="328">
        <v>0.59889999999999999</v>
      </c>
      <c r="AA40" s="328">
        <v>0.59909999999999997</v>
      </c>
      <c r="AB40" s="328">
        <v>0.6431</v>
      </c>
      <c r="AC40" s="328">
        <v>0.61109999999999998</v>
      </c>
      <c r="AD40" s="328">
        <v>0.60209999999999997</v>
      </c>
      <c r="AE40" s="328">
        <v>0.58389999999999997</v>
      </c>
      <c r="AF40" s="328">
        <v>0.60870000000000002</v>
      </c>
      <c r="AG40" s="328">
        <v>0.54559999999999997</v>
      </c>
      <c r="AH40" s="328">
        <v>0.59240000000000004</v>
      </c>
      <c r="AI40" s="328">
        <v>0.59619999999999995</v>
      </c>
      <c r="AJ40" s="328">
        <v>0.60109999999999997</v>
      </c>
      <c r="AK40" s="328">
        <v>0.62690000000000001</v>
      </c>
      <c r="AL40" s="328">
        <v>0.62470000000000003</v>
      </c>
      <c r="AM40" s="328">
        <v>0.60560000000000003</v>
      </c>
      <c r="AN40" s="328">
        <v>0.62280000000000002</v>
      </c>
      <c r="AO40" s="328">
        <v>0.60650000000000004</v>
      </c>
      <c r="AP40" s="328">
        <v>0.60229999999999995</v>
      </c>
      <c r="AQ40" s="328">
        <v>0.55220000000000002</v>
      </c>
      <c r="AR40" s="328">
        <v>0.59219999999999995</v>
      </c>
      <c r="AS40" s="328">
        <v>0.59699999999999998</v>
      </c>
      <c r="AT40" s="328">
        <v>0.54779999999999995</v>
      </c>
      <c r="AU40" s="328">
        <v>0.59870000000000001</v>
      </c>
      <c r="AV40" s="328">
        <v>0.60840000000000005</v>
      </c>
      <c r="AW40" s="328">
        <v>0.61439999999999995</v>
      </c>
      <c r="AX40" s="328">
        <v>0.62039999999999995</v>
      </c>
      <c r="AY40" s="328">
        <v>0.59989999999999999</v>
      </c>
      <c r="AZ40" s="328">
        <v>0.59419999999999995</v>
      </c>
      <c r="BA40" s="328">
        <v>0.5827</v>
      </c>
      <c r="BB40" s="328">
        <v>0.5786</v>
      </c>
      <c r="BC40" s="328">
        <v>0.58689999999999998</v>
      </c>
      <c r="BD40" s="700">
        <v>0.59063227834999998</v>
      </c>
      <c r="BE40" s="700">
        <v>0.58825213373999996</v>
      </c>
      <c r="BF40" s="700">
        <v>0.58586147964000002</v>
      </c>
      <c r="BG40" s="400">
        <v>0.58362183899999998</v>
      </c>
      <c r="BH40" s="400">
        <v>0.58603274782000003</v>
      </c>
      <c r="BI40" s="400">
        <v>0.58683495320000001</v>
      </c>
      <c r="BJ40" s="400">
        <v>0.58769209882999995</v>
      </c>
      <c r="BK40" s="400">
        <v>0.59065171188999999</v>
      </c>
      <c r="BL40" s="400">
        <v>0.59140045744000003</v>
      </c>
      <c r="BM40" s="400">
        <v>0.59183432443999995</v>
      </c>
      <c r="BN40" s="400">
        <v>0.59184131784000005</v>
      </c>
      <c r="BO40" s="400">
        <v>0.59455989998000003</v>
      </c>
      <c r="BP40" s="400">
        <v>0.59643422495999998</v>
      </c>
      <c r="BQ40" s="400">
        <v>0.59897993257000004</v>
      </c>
      <c r="BR40" s="400">
        <v>0.59860198998000003</v>
      </c>
      <c r="BS40" s="400">
        <v>0.59835010251999998</v>
      </c>
      <c r="BT40" s="400">
        <v>0.59777971303999999</v>
      </c>
      <c r="BU40" s="400">
        <v>0.59757211810999999</v>
      </c>
      <c r="BV40" s="400">
        <v>0.60165348393999996</v>
      </c>
    </row>
    <row r="41" spans="1:74" ht="11.1" customHeight="1" x14ac:dyDescent="0.2">
      <c r="A41" s="367"/>
      <c r="B41" s="372"/>
      <c r="C41" s="328"/>
      <c r="D41" s="328"/>
      <c r="E41" s="328"/>
      <c r="F41" s="328"/>
      <c r="G41" s="328"/>
      <c r="H41" s="328"/>
      <c r="I41" s="328"/>
      <c r="J41" s="328"/>
      <c r="K41" s="328"/>
      <c r="L41" s="328"/>
      <c r="M41" s="328"/>
      <c r="N41" s="328"/>
      <c r="O41" s="328"/>
      <c r="P41" s="328"/>
      <c r="Q41" s="328"/>
      <c r="R41" s="328"/>
      <c r="S41" s="328"/>
      <c r="T41" s="328"/>
      <c r="U41" s="328"/>
      <c r="V41" s="328"/>
      <c r="W41" s="328"/>
      <c r="X41" s="328"/>
      <c r="Y41" s="328"/>
      <c r="Z41" s="328"/>
      <c r="AA41" s="328"/>
      <c r="AB41" s="328"/>
      <c r="AC41" s="328"/>
      <c r="AD41" s="328"/>
      <c r="AE41" s="328"/>
      <c r="AF41" s="328"/>
      <c r="AG41" s="328"/>
      <c r="AH41" s="328"/>
      <c r="AI41" s="328"/>
      <c r="AJ41" s="328"/>
      <c r="AK41" s="328"/>
      <c r="AL41" s="328"/>
      <c r="AM41" s="328"/>
      <c r="AN41" s="328"/>
      <c r="AO41" s="328"/>
      <c r="AP41" s="328"/>
      <c r="AQ41" s="328"/>
      <c r="AR41" s="328"/>
      <c r="AS41" s="328"/>
      <c r="AT41" s="328"/>
      <c r="AU41" s="328"/>
      <c r="AV41" s="328"/>
      <c r="AW41" s="328"/>
      <c r="AX41" s="328"/>
      <c r="AY41" s="328"/>
      <c r="AZ41" s="328"/>
      <c r="BA41" s="328"/>
      <c r="BB41" s="328"/>
      <c r="BC41" s="328"/>
      <c r="BD41" s="700"/>
      <c r="BE41" s="700"/>
      <c r="BF41" s="700"/>
      <c r="BG41" s="400"/>
      <c r="BH41" s="400"/>
      <c r="BI41" s="400"/>
      <c r="BJ41" s="400"/>
      <c r="BK41" s="400"/>
      <c r="BL41" s="400"/>
      <c r="BM41" s="400"/>
      <c r="BN41" s="400"/>
      <c r="BO41" s="400"/>
      <c r="BP41" s="400"/>
      <c r="BQ41" s="400"/>
      <c r="BR41" s="400"/>
      <c r="BS41" s="400"/>
      <c r="BT41" s="400"/>
      <c r="BU41" s="400"/>
      <c r="BV41" s="400"/>
    </row>
    <row r="42" spans="1:74" ht="11.1" customHeight="1" x14ac:dyDescent="0.2">
      <c r="A42" s="367"/>
      <c r="B42" s="368" t="s">
        <v>857</v>
      </c>
      <c r="C42" s="328"/>
      <c r="D42" s="328"/>
      <c r="E42" s="328"/>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328"/>
      <c r="AF42" s="328"/>
      <c r="AG42" s="328"/>
      <c r="AH42" s="328"/>
      <c r="AI42" s="328"/>
      <c r="AJ42" s="328"/>
      <c r="AK42" s="328"/>
      <c r="AL42" s="328"/>
      <c r="AM42" s="328"/>
      <c r="AN42" s="328"/>
      <c r="AO42" s="328"/>
      <c r="AP42" s="328"/>
      <c r="AQ42" s="328"/>
      <c r="AR42" s="328"/>
      <c r="AS42" s="328"/>
      <c r="AT42" s="328"/>
      <c r="AU42" s="328"/>
      <c r="AV42" s="328"/>
      <c r="AW42" s="328"/>
      <c r="AX42" s="328"/>
      <c r="AY42" s="328"/>
      <c r="AZ42" s="328"/>
      <c r="BA42" s="328"/>
      <c r="BB42" s="328"/>
      <c r="BC42" s="328"/>
      <c r="BD42" s="700"/>
      <c r="BE42" s="700"/>
      <c r="BF42" s="700"/>
      <c r="BG42" s="400"/>
      <c r="BH42" s="400"/>
      <c r="BI42" s="400"/>
      <c r="BJ42" s="400"/>
      <c r="BK42" s="400"/>
      <c r="BL42" s="400"/>
      <c r="BM42" s="400"/>
      <c r="BN42" s="400"/>
      <c r="BO42" s="400"/>
      <c r="BP42" s="400"/>
      <c r="BQ42" s="400"/>
      <c r="BR42" s="400"/>
      <c r="BS42" s="400"/>
      <c r="BT42" s="400"/>
      <c r="BU42" s="400"/>
      <c r="BV42" s="400"/>
    </row>
    <row r="43" spans="1:74" s="295" customFormat="1" ht="11.1" customHeight="1" x14ac:dyDescent="0.2">
      <c r="A43" s="441" t="s">
        <v>858</v>
      </c>
      <c r="B43" s="443" t="s">
        <v>859</v>
      </c>
      <c r="C43" s="108">
        <v>0.184</v>
      </c>
      <c r="D43" s="108">
        <v>0.19804827586000001</v>
      </c>
      <c r="E43" s="108">
        <v>0.17322580644999999</v>
      </c>
      <c r="F43" s="108">
        <v>0.89100000000000001</v>
      </c>
      <c r="G43" s="108">
        <v>0.94799999999999995</v>
      </c>
      <c r="H43" s="108">
        <v>1.0029999999999999</v>
      </c>
      <c r="I43" s="108">
        <v>0.75036000000000003</v>
      </c>
      <c r="J43" s="108">
        <v>0.91654999999999998</v>
      </c>
      <c r="K43" s="108">
        <v>0.47603000000000001</v>
      </c>
      <c r="L43" s="108">
        <v>0.94864999999999999</v>
      </c>
      <c r="M43" s="108">
        <v>0.436</v>
      </c>
      <c r="N43" s="108">
        <v>0.46500000000000002</v>
      </c>
      <c r="O43" s="108">
        <v>0.32580645160999999</v>
      </c>
      <c r="P43" s="108">
        <v>1.2609999999999999</v>
      </c>
      <c r="Q43" s="108">
        <v>0.30499999999999999</v>
      </c>
      <c r="R43" s="108">
        <v>0.66600000000000004</v>
      </c>
      <c r="S43" s="108">
        <v>0.44900000000000001</v>
      </c>
      <c r="T43" s="108">
        <v>0.39600000000000002</v>
      </c>
      <c r="U43" s="108">
        <v>0.17499999999999999</v>
      </c>
      <c r="V43" s="108">
        <v>0.82799999999999996</v>
      </c>
      <c r="W43" s="108">
        <v>1.4179999999999999</v>
      </c>
      <c r="X43" s="108">
        <v>0.73099999999999998</v>
      </c>
      <c r="Y43" s="108">
        <v>0.7</v>
      </c>
      <c r="Z43" s="108">
        <v>1.1579999999999999</v>
      </c>
      <c r="AA43" s="108">
        <v>1.0609999999999999</v>
      </c>
      <c r="AB43" s="108">
        <v>0.41599999999999998</v>
      </c>
      <c r="AC43" s="108">
        <v>0.76100000000000001</v>
      </c>
      <c r="AD43" s="108">
        <v>1.746</v>
      </c>
      <c r="AE43" s="108">
        <v>1.4410000000000001</v>
      </c>
      <c r="AF43" s="108">
        <v>0.73350000000000004</v>
      </c>
      <c r="AG43" s="108">
        <v>0.65600000000000003</v>
      </c>
      <c r="AH43" s="108">
        <v>0.90300000000000002</v>
      </c>
      <c r="AI43" s="108">
        <v>0.78500000000000003</v>
      </c>
      <c r="AJ43" s="108">
        <v>0.55400000000000005</v>
      </c>
      <c r="AK43" s="108">
        <v>0.46400000000000002</v>
      </c>
      <c r="AL43" s="108">
        <v>0.66641935484000003</v>
      </c>
      <c r="AM43" s="108">
        <v>0.55700000000000005</v>
      </c>
      <c r="AN43" s="108">
        <v>0.41599999999999998</v>
      </c>
      <c r="AO43" s="108">
        <v>0.69</v>
      </c>
      <c r="AP43" s="108">
        <v>0.84199999999999997</v>
      </c>
      <c r="AQ43" s="108">
        <v>1.119</v>
      </c>
      <c r="AR43" s="108">
        <v>1.0980000000000001</v>
      </c>
      <c r="AS43" s="108">
        <v>0.93899999999999995</v>
      </c>
      <c r="AT43" s="108">
        <v>0.91900000000000004</v>
      </c>
      <c r="AU43" s="108">
        <v>0.91600000000000004</v>
      </c>
      <c r="AV43" s="108">
        <v>0.80100000000000005</v>
      </c>
      <c r="AW43" s="108">
        <v>1.0189999999999999</v>
      </c>
      <c r="AX43" s="108">
        <v>0.78800000000000003</v>
      </c>
      <c r="AY43" s="108">
        <v>1.385</v>
      </c>
      <c r="AZ43" s="108">
        <v>0.79600000000000004</v>
      </c>
      <c r="BA43" s="108">
        <v>0.92600000000000005</v>
      </c>
      <c r="BB43" s="108">
        <v>1.046</v>
      </c>
      <c r="BC43" s="108">
        <v>1.081</v>
      </c>
      <c r="BD43" s="717">
        <v>1.1926209999999999</v>
      </c>
      <c r="BE43" s="717">
        <v>1.3580000000000001</v>
      </c>
      <c r="BF43" s="717">
        <v>1.1659999999999999</v>
      </c>
      <c r="BG43" s="450" t="s">
        <v>1605</v>
      </c>
      <c r="BH43" s="450" t="s">
        <v>1605</v>
      </c>
      <c r="BI43" s="450" t="s">
        <v>1605</v>
      </c>
      <c r="BJ43" s="450" t="s">
        <v>1605</v>
      </c>
      <c r="BK43" s="450" t="s">
        <v>1605</v>
      </c>
      <c r="BL43" s="450" t="s">
        <v>1605</v>
      </c>
      <c r="BM43" s="450" t="s">
        <v>1605</v>
      </c>
      <c r="BN43" s="450" t="s">
        <v>1605</v>
      </c>
      <c r="BO43" s="450" t="s">
        <v>1605</v>
      </c>
      <c r="BP43" s="450" t="s">
        <v>1605</v>
      </c>
      <c r="BQ43" s="450" t="s">
        <v>1605</v>
      </c>
      <c r="BR43" s="450" t="s">
        <v>1605</v>
      </c>
      <c r="BS43" s="450" t="s">
        <v>1605</v>
      </c>
      <c r="BT43" s="450" t="s">
        <v>1605</v>
      </c>
      <c r="BU43" s="450" t="s">
        <v>1605</v>
      </c>
      <c r="BV43" s="450" t="s">
        <v>1605</v>
      </c>
    </row>
    <row r="44" spans="1:74" ht="12" customHeight="1" x14ac:dyDescent="0.25">
      <c r="B44" s="1007" t="s">
        <v>851</v>
      </c>
      <c r="C44" s="1006"/>
      <c r="D44" s="1006"/>
      <c r="E44" s="1006"/>
      <c r="F44" s="1006"/>
      <c r="G44" s="1006"/>
      <c r="H44" s="1006"/>
      <c r="I44" s="1006"/>
      <c r="J44" s="1006"/>
      <c r="K44" s="1006"/>
      <c r="L44" s="1006"/>
      <c r="M44" s="1006"/>
      <c r="N44" s="1006"/>
      <c r="O44" s="1006"/>
      <c r="P44" s="1006"/>
      <c r="Q44" s="1006"/>
      <c r="R44" s="723"/>
      <c r="S44" s="723"/>
      <c r="T44" s="723"/>
      <c r="U44" s="723"/>
      <c r="V44" s="723"/>
      <c r="W44" s="723"/>
      <c r="X44" s="723"/>
      <c r="Y44" s="723"/>
      <c r="Z44" s="723"/>
      <c r="AA44" s="723"/>
      <c r="AB44" s="723"/>
      <c r="AC44" s="723"/>
      <c r="AD44" s="723"/>
      <c r="AE44" s="723"/>
      <c r="AF44" s="723"/>
      <c r="AG44" s="723"/>
      <c r="AH44" s="723"/>
      <c r="AI44" s="723"/>
      <c r="AJ44" s="723"/>
      <c r="AK44" s="723"/>
      <c r="AL44" s="723"/>
      <c r="AM44" s="723"/>
      <c r="AN44" s="723"/>
      <c r="AO44" s="723"/>
      <c r="AP44" s="723"/>
      <c r="AQ44" s="723"/>
      <c r="AR44" s="723"/>
      <c r="AS44" s="723"/>
      <c r="AT44" s="723"/>
      <c r="AU44" s="723"/>
      <c r="AV44" s="723"/>
      <c r="AW44" s="723"/>
      <c r="AX44" s="723"/>
      <c r="AY44" s="718"/>
      <c r="AZ44" s="718"/>
      <c r="BA44" s="718"/>
      <c r="BB44" s="718"/>
      <c r="BC44" s="718"/>
      <c r="BD44" s="718"/>
      <c r="BE44" s="718"/>
      <c r="BF44" s="718"/>
    </row>
    <row r="45" spans="1:74" x14ac:dyDescent="0.2">
      <c r="B45" s="1018" t="s">
        <v>845</v>
      </c>
      <c r="C45" s="1018"/>
      <c r="D45" s="1018"/>
      <c r="E45" s="1018"/>
      <c r="F45" s="1018"/>
      <c r="G45" s="1018"/>
      <c r="H45" s="1018"/>
      <c r="I45" s="1018"/>
      <c r="J45" s="1018"/>
      <c r="K45" s="1018"/>
      <c r="L45" s="1018"/>
      <c r="M45" s="1018"/>
      <c r="N45" s="1018"/>
      <c r="O45" s="1018"/>
      <c r="P45" s="1018"/>
      <c r="Q45" s="1018"/>
      <c r="R45" s="905"/>
      <c r="S45" s="723"/>
      <c r="T45" s="723"/>
      <c r="U45" s="723"/>
      <c r="V45" s="723"/>
      <c r="W45" s="723"/>
      <c r="X45" s="723"/>
      <c r="Y45" s="723"/>
      <c r="Z45" s="723"/>
      <c r="AA45" s="723"/>
      <c r="AB45" s="723"/>
      <c r="AC45" s="723"/>
      <c r="AD45" s="723"/>
      <c r="AE45" s="723"/>
      <c r="AF45" s="723"/>
      <c r="AG45" s="723"/>
      <c r="AH45" s="723"/>
      <c r="AI45" s="723"/>
      <c r="AJ45" s="723"/>
      <c r="AK45" s="723"/>
      <c r="AL45" s="723"/>
      <c r="AM45" s="723"/>
      <c r="AN45" s="723"/>
      <c r="AO45" s="723"/>
      <c r="AP45" s="723"/>
      <c r="AQ45" s="723"/>
      <c r="AR45" s="723"/>
      <c r="AS45" s="723"/>
      <c r="AT45" s="723"/>
      <c r="AU45" s="723"/>
      <c r="AV45" s="723"/>
      <c r="AW45" s="723"/>
      <c r="AX45" s="723"/>
      <c r="AY45" s="718"/>
      <c r="AZ45" s="718"/>
      <c r="BA45" s="718"/>
      <c r="BB45" s="718"/>
      <c r="BC45" s="718"/>
      <c r="BD45" s="718"/>
      <c r="BE45" s="718"/>
      <c r="BF45" s="718"/>
    </row>
    <row r="46" spans="1:74" s="177" customFormat="1" ht="12" customHeight="1" x14ac:dyDescent="0.2">
      <c r="A46" s="178"/>
      <c r="B46" s="914" t="s">
        <v>834</v>
      </c>
      <c r="C46" s="929"/>
      <c r="D46" s="929"/>
      <c r="E46" s="929"/>
      <c r="F46" s="929"/>
      <c r="G46" s="929"/>
      <c r="H46" s="941"/>
      <c r="I46" s="929"/>
      <c r="J46" s="929"/>
      <c r="K46" s="929"/>
      <c r="L46" s="929"/>
      <c r="M46" s="929"/>
      <c r="N46" s="929"/>
      <c r="O46" s="929"/>
      <c r="P46" s="929"/>
      <c r="Q46" s="929"/>
      <c r="R46" s="905"/>
      <c r="S46" s="904"/>
      <c r="T46" s="904"/>
      <c r="U46" s="904"/>
      <c r="V46" s="904"/>
      <c r="W46" s="904"/>
      <c r="X46" s="904"/>
      <c r="Y46" s="904"/>
      <c r="Z46" s="904"/>
      <c r="AA46" s="904"/>
      <c r="AB46" s="904"/>
      <c r="AC46" s="904"/>
      <c r="AD46" s="904"/>
      <c r="AE46" s="904"/>
      <c r="AF46" s="904"/>
      <c r="AG46" s="904"/>
      <c r="AH46" s="904"/>
      <c r="AI46" s="904"/>
      <c r="AJ46" s="904"/>
      <c r="AK46" s="904"/>
      <c r="AL46" s="904"/>
      <c r="AM46" s="904"/>
      <c r="AN46" s="904"/>
      <c r="AO46" s="904"/>
      <c r="AP46" s="904"/>
      <c r="AQ46" s="904"/>
      <c r="AR46" s="904"/>
      <c r="AS46" s="904"/>
      <c r="AT46" s="904"/>
      <c r="AU46" s="904"/>
      <c r="AV46" s="904"/>
      <c r="AW46" s="904"/>
      <c r="AX46" s="904"/>
      <c r="AY46" s="719"/>
      <c r="AZ46" s="719"/>
      <c r="BA46" s="719"/>
      <c r="BB46" s="719"/>
      <c r="BC46" s="719"/>
      <c r="BD46" s="719"/>
      <c r="BE46" s="719"/>
      <c r="BF46" s="719"/>
      <c r="BG46" s="241"/>
      <c r="BH46" s="241"/>
      <c r="BI46" s="241"/>
      <c r="BJ46" s="241"/>
    </row>
    <row r="47" spans="1:74" s="177" customFormat="1" ht="12" customHeight="1" x14ac:dyDescent="0.25">
      <c r="A47" s="178"/>
      <c r="B47" s="988" t="str">
        <f>Dates!$G$2</f>
        <v>EIA completed modeling and analysis for this report on Thursday, September 5, 2024.</v>
      </c>
      <c r="C47" s="989"/>
      <c r="D47" s="989"/>
      <c r="E47" s="989"/>
      <c r="F47" s="989"/>
      <c r="G47" s="989"/>
      <c r="H47" s="989"/>
      <c r="I47" s="989"/>
      <c r="J47" s="989"/>
      <c r="K47" s="989"/>
      <c r="L47" s="989"/>
      <c r="M47" s="989"/>
      <c r="N47" s="989"/>
      <c r="O47" s="989"/>
      <c r="P47" s="989"/>
      <c r="Q47" s="989"/>
      <c r="R47" s="723"/>
      <c r="S47" s="904"/>
      <c r="T47" s="904"/>
      <c r="U47" s="904"/>
      <c r="V47" s="904"/>
      <c r="W47" s="904"/>
      <c r="X47" s="904"/>
      <c r="Y47" s="904"/>
      <c r="Z47" s="904"/>
      <c r="AA47" s="904"/>
      <c r="AB47" s="904"/>
      <c r="AC47" s="904"/>
      <c r="AD47" s="904"/>
      <c r="AE47" s="904"/>
      <c r="AF47" s="904"/>
      <c r="AG47" s="904"/>
      <c r="AH47" s="904"/>
      <c r="AI47" s="904"/>
      <c r="AJ47" s="904"/>
      <c r="AK47" s="904"/>
      <c r="AL47" s="904"/>
      <c r="AM47" s="904"/>
      <c r="AN47" s="904"/>
      <c r="AO47" s="904"/>
      <c r="AP47" s="904"/>
      <c r="AQ47" s="904"/>
      <c r="AR47" s="904"/>
      <c r="AS47" s="904"/>
      <c r="AT47" s="904"/>
      <c r="AU47" s="904"/>
      <c r="AV47" s="904"/>
      <c r="AW47" s="904"/>
      <c r="AX47" s="904"/>
      <c r="AY47" s="719"/>
      <c r="AZ47" s="719"/>
      <c r="BA47" s="719"/>
      <c r="BB47" s="719"/>
      <c r="BC47" s="719"/>
      <c r="BD47" s="719"/>
      <c r="BE47" s="719"/>
      <c r="BF47" s="719"/>
      <c r="BG47" s="241"/>
      <c r="BH47" s="241"/>
      <c r="BI47" s="241"/>
      <c r="BJ47" s="241"/>
    </row>
    <row r="48" spans="1:74" s="177" customFormat="1" ht="12" customHeight="1" x14ac:dyDescent="0.25">
      <c r="A48" s="178"/>
      <c r="B48" s="1003" t="s">
        <v>487</v>
      </c>
      <c r="C48" s="1004"/>
      <c r="D48" s="1004"/>
      <c r="E48" s="1004"/>
      <c r="F48" s="1004"/>
      <c r="G48" s="1004"/>
      <c r="H48" s="1004"/>
      <c r="I48" s="1004"/>
      <c r="J48" s="1004"/>
      <c r="K48" s="1004"/>
      <c r="L48" s="1004"/>
      <c r="M48" s="1004"/>
      <c r="N48" s="1004"/>
      <c r="O48" s="1004"/>
      <c r="P48" s="1004"/>
      <c r="Q48" s="1004"/>
      <c r="R48" s="723"/>
      <c r="S48" s="904"/>
      <c r="T48" s="904"/>
      <c r="U48" s="904"/>
      <c r="V48" s="904"/>
      <c r="W48" s="904"/>
      <c r="X48" s="904"/>
      <c r="Y48" s="904"/>
      <c r="Z48" s="904"/>
      <c r="AA48" s="904"/>
      <c r="AB48" s="904"/>
      <c r="AC48" s="904"/>
      <c r="AD48" s="904"/>
      <c r="AE48" s="904"/>
      <c r="AF48" s="904"/>
      <c r="AG48" s="904"/>
      <c r="AH48" s="904"/>
      <c r="AI48" s="904"/>
      <c r="AJ48" s="904"/>
      <c r="AK48" s="904"/>
      <c r="AL48" s="904"/>
      <c r="AM48" s="904"/>
      <c r="AN48" s="904"/>
      <c r="AO48" s="904"/>
      <c r="AP48" s="904"/>
      <c r="AQ48" s="904"/>
      <c r="AR48" s="904"/>
      <c r="AS48" s="904"/>
      <c r="AT48" s="904"/>
      <c r="AU48" s="904"/>
      <c r="AV48" s="904"/>
      <c r="AW48" s="904"/>
      <c r="AX48" s="904"/>
      <c r="AY48" s="719"/>
      <c r="AZ48" s="719"/>
      <c r="BA48" s="719"/>
      <c r="BB48" s="719"/>
      <c r="BC48" s="719"/>
      <c r="BD48" s="719"/>
      <c r="BE48" s="719"/>
      <c r="BF48" s="719"/>
      <c r="BG48" s="241"/>
      <c r="BH48" s="241"/>
      <c r="BI48" s="241"/>
      <c r="BJ48" s="241"/>
    </row>
    <row r="49" spans="1:74" s="177" customFormat="1" ht="12.75" customHeight="1" x14ac:dyDescent="0.25">
      <c r="A49" s="178"/>
      <c r="B49" s="979" t="s">
        <v>1456</v>
      </c>
      <c r="C49" s="980"/>
      <c r="D49" s="980"/>
      <c r="E49" s="980"/>
      <c r="F49" s="980"/>
      <c r="G49" s="980"/>
      <c r="H49" s="980"/>
      <c r="I49" s="980"/>
      <c r="J49" s="980"/>
      <c r="K49" s="980"/>
      <c r="L49" s="980"/>
      <c r="M49" s="980"/>
      <c r="N49" s="980"/>
      <c r="O49" s="980"/>
      <c r="P49" s="980"/>
      <c r="Q49" s="980"/>
      <c r="R49" s="723"/>
      <c r="S49" s="904"/>
      <c r="T49" s="904"/>
      <c r="U49" s="904"/>
      <c r="V49" s="904"/>
      <c r="W49" s="904"/>
      <c r="X49" s="904"/>
      <c r="Y49" s="904"/>
      <c r="Z49" s="904"/>
      <c r="AA49" s="904"/>
      <c r="AB49" s="904"/>
      <c r="AC49" s="904"/>
      <c r="AD49" s="904"/>
      <c r="AE49" s="904"/>
      <c r="AF49" s="904"/>
      <c r="AG49" s="904"/>
      <c r="AH49" s="904"/>
      <c r="AI49" s="904"/>
      <c r="AJ49" s="904"/>
      <c r="AK49" s="904"/>
      <c r="AL49" s="904"/>
      <c r="AM49" s="904"/>
      <c r="AN49" s="904"/>
      <c r="AO49" s="904"/>
      <c r="AP49" s="904"/>
      <c r="AQ49" s="904"/>
      <c r="AR49" s="904"/>
      <c r="AS49" s="904"/>
      <c r="AT49" s="904"/>
      <c r="AU49" s="904"/>
      <c r="AV49" s="904"/>
      <c r="AW49" s="904"/>
      <c r="AX49" s="904"/>
      <c r="AY49" s="719"/>
      <c r="AZ49" s="719"/>
      <c r="BA49" s="719"/>
      <c r="BB49" s="719"/>
      <c r="BC49" s="719"/>
      <c r="BD49" s="719"/>
      <c r="BE49" s="719"/>
      <c r="BF49" s="719"/>
      <c r="BG49" s="241"/>
      <c r="BH49" s="241"/>
      <c r="BI49" s="241"/>
      <c r="BJ49" s="241"/>
    </row>
    <row r="50" spans="1:74" s="177" customFormat="1" ht="12" customHeight="1" x14ac:dyDescent="0.25">
      <c r="A50" s="178"/>
      <c r="B50" s="974" t="s">
        <v>498</v>
      </c>
      <c r="C50" s="1006"/>
      <c r="D50" s="1006"/>
      <c r="E50" s="1006"/>
      <c r="F50" s="1006"/>
      <c r="G50" s="1006"/>
      <c r="H50" s="1006"/>
      <c r="I50" s="1006"/>
      <c r="J50" s="1006"/>
      <c r="K50" s="1006"/>
      <c r="L50" s="1006"/>
      <c r="M50" s="1006"/>
      <c r="N50" s="1006"/>
      <c r="O50" s="1006"/>
      <c r="P50" s="1006"/>
      <c r="Q50" s="1006"/>
      <c r="R50" s="723"/>
      <c r="S50" s="904"/>
      <c r="T50" s="904"/>
      <c r="U50" s="904"/>
      <c r="V50" s="904"/>
      <c r="W50" s="904"/>
      <c r="X50" s="904"/>
      <c r="Y50" s="904"/>
      <c r="Z50" s="904"/>
      <c r="AA50" s="904"/>
      <c r="AB50" s="904"/>
      <c r="AC50" s="904"/>
      <c r="AD50" s="904"/>
      <c r="AE50" s="904"/>
      <c r="AF50" s="904"/>
      <c r="AG50" s="904"/>
      <c r="AH50" s="904"/>
      <c r="AI50" s="904"/>
      <c r="AJ50" s="904"/>
      <c r="AK50" s="904"/>
      <c r="AL50" s="904"/>
      <c r="AM50" s="904"/>
      <c r="AN50" s="904"/>
      <c r="AO50" s="904"/>
      <c r="AP50" s="904"/>
      <c r="AQ50" s="904"/>
      <c r="AR50" s="904"/>
      <c r="AS50" s="904"/>
      <c r="AT50" s="904"/>
      <c r="AU50" s="904"/>
      <c r="AV50" s="904"/>
      <c r="AW50" s="904"/>
      <c r="AX50" s="904"/>
      <c r="AY50" s="719"/>
      <c r="AZ50" s="719"/>
      <c r="BA50" s="719"/>
      <c r="BB50" s="719"/>
      <c r="BC50" s="719"/>
      <c r="BD50" s="719"/>
      <c r="BE50" s="719"/>
      <c r="BF50" s="719"/>
      <c r="BG50" s="241"/>
      <c r="BH50" s="241"/>
      <c r="BI50" s="241"/>
      <c r="BJ50" s="241"/>
    </row>
    <row r="51" spans="1:74" s="177" customFormat="1" ht="12" customHeight="1" x14ac:dyDescent="0.25">
      <c r="A51" s="174"/>
      <c r="B51" s="931" t="s">
        <v>848</v>
      </c>
      <c r="C51" s="932"/>
      <c r="D51" s="932"/>
      <c r="E51" s="932"/>
      <c r="F51" s="932"/>
      <c r="G51" s="932"/>
      <c r="H51" s="942"/>
      <c r="I51" s="932"/>
      <c r="J51" s="932"/>
      <c r="K51" s="932"/>
      <c r="L51" s="932"/>
      <c r="M51" s="932"/>
      <c r="N51" s="932"/>
      <c r="O51" s="932"/>
      <c r="P51" s="932"/>
      <c r="Q51" s="930"/>
      <c r="R51" s="716"/>
      <c r="S51" s="904"/>
      <c r="T51" s="904"/>
      <c r="U51" s="904"/>
      <c r="V51" s="904"/>
      <c r="W51" s="904"/>
      <c r="X51" s="904"/>
      <c r="Y51" s="904"/>
      <c r="Z51" s="904"/>
      <c r="AA51" s="904"/>
      <c r="AB51" s="904"/>
      <c r="AC51" s="904"/>
      <c r="AD51" s="904"/>
      <c r="AE51" s="904"/>
      <c r="AF51" s="904"/>
      <c r="AG51" s="904"/>
      <c r="AH51" s="904"/>
      <c r="AI51" s="904"/>
      <c r="AJ51" s="904"/>
      <c r="AK51" s="904"/>
      <c r="AL51" s="904"/>
      <c r="AM51" s="904"/>
      <c r="AN51" s="904"/>
      <c r="AO51" s="904"/>
      <c r="AP51" s="904"/>
      <c r="AQ51" s="904"/>
      <c r="AR51" s="904"/>
      <c r="AS51" s="904"/>
      <c r="AT51" s="904"/>
      <c r="AU51" s="904"/>
      <c r="AV51" s="904"/>
      <c r="AW51" s="904"/>
      <c r="AX51" s="904"/>
      <c r="AY51" s="719"/>
      <c r="AZ51" s="719"/>
      <c r="BA51" s="719"/>
      <c r="BB51" s="719"/>
      <c r="BC51" s="719"/>
      <c r="BD51" s="719"/>
      <c r="BE51" s="719"/>
      <c r="BF51" s="719"/>
      <c r="BG51" s="241"/>
      <c r="BH51" s="241"/>
      <c r="BI51" s="241"/>
      <c r="BJ51" s="241"/>
    </row>
    <row r="52" spans="1:74" ht="12.6" customHeight="1" x14ac:dyDescent="0.25">
      <c r="B52" s="1020" t="s">
        <v>849</v>
      </c>
      <c r="C52" s="1006"/>
      <c r="D52" s="1006"/>
      <c r="E52" s="1006"/>
      <c r="F52" s="1006"/>
      <c r="G52" s="1006"/>
      <c r="H52" s="1006"/>
      <c r="I52" s="1006"/>
      <c r="J52" s="1006"/>
      <c r="K52" s="1006"/>
      <c r="L52" s="1006"/>
      <c r="M52" s="1006"/>
      <c r="N52" s="1006"/>
      <c r="O52" s="1006"/>
      <c r="P52" s="1006"/>
      <c r="Q52" s="1006"/>
      <c r="R52" s="906"/>
      <c r="S52" s="723"/>
      <c r="T52" s="723"/>
      <c r="U52" s="723"/>
      <c r="V52" s="723"/>
      <c r="W52" s="723"/>
      <c r="X52" s="723"/>
      <c r="Y52" s="723"/>
      <c r="Z52" s="723"/>
      <c r="AA52" s="723"/>
      <c r="AB52" s="723"/>
      <c r="AC52" s="723"/>
      <c r="AD52" s="723"/>
      <c r="AE52" s="723"/>
      <c r="AF52" s="723"/>
      <c r="AG52" s="723"/>
      <c r="AH52" s="723"/>
      <c r="AI52" s="723"/>
      <c r="AJ52" s="723"/>
      <c r="AK52" s="723"/>
      <c r="AL52" s="723"/>
      <c r="AM52" s="723"/>
      <c r="AN52" s="723"/>
      <c r="AO52" s="723"/>
      <c r="AP52" s="723"/>
      <c r="AQ52" s="723"/>
      <c r="AR52" s="723"/>
      <c r="AS52" s="723"/>
      <c r="AT52" s="723"/>
      <c r="AU52" s="723"/>
      <c r="AV52" s="723"/>
      <c r="AW52" s="723"/>
      <c r="AX52" s="723"/>
      <c r="AY52" s="718"/>
      <c r="AZ52" s="718"/>
      <c r="BA52" s="718"/>
      <c r="BB52" s="718"/>
      <c r="BC52" s="718"/>
      <c r="BD52" s="718"/>
      <c r="BE52" s="718"/>
      <c r="BF52" s="718"/>
      <c r="BK52" s="155"/>
      <c r="BL52" s="155"/>
      <c r="BM52" s="155"/>
      <c r="BN52" s="155"/>
      <c r="BO52" s="155"/>
      <c r="BP52" s="155"/>
      <c r="BQ52" s="155"/>
      <c r="BR52" s="155"/>
      <c r="BS52" s="155"/>
      <c r="BT52" s="155"/>
      <c r="BU52" s="155"/>
      <c r="BV52" s="155"/>
    </row>
    <row r="53" spans="1:74" ht="13.2" x14ac:dyDescent="0.25">
      <c r="B53" s="995" t="s">
        <v>850</v>
      </c>
      <c r="C53" s="1006"/>
      <c r="D53" s="1006"/>
      <c r="E53" s="1006"/>
      <c r="F53" s="1006"/>
      <c r="G53" s="1006"/>
      <c r="H53" s="1006"/>
      <c r="I53" s="1006"/>
      <c r="J53" s="1006"/>
      <c r="K53" s="1006"/>
      <c r="L53" s="1006"/>
      <c r="M53" s="1006"/>
      <c r="N53" s="1006"/>
      <c r="O53" s="1006"/>
      <c r="P53" s="1006"/>
      <c r="Q53" s="1006"/>
      <c r="R53" s="176"/>
      <c r="BD53" s="718"/>
      <c r="BE53" s="211"/>
      <c r="BF53" s="718"/>
      <c r="BK53" s="155"/>
      <c r="BL53" s="155"/>
      <c r="BM53" s="155"/>
      <c r="BN53" s="155"/>
      <c r="BO53" s="155"/>
      <c r="BP53" s="155"/>
      <c r="BQ53" s="155"/>
      <c r="BR53" s="155"/>
      <c r="BS53" s="155"/>
      <c r="BT53" s="155"/>
      <c r="BU53" s="155"/>
      <c r="BV53" s="155"/>
    </row>
    <row r="54" spans="1:74" x14ac:dyDescent="0.2">
      <c r="BD54" s="718"/>
      <c r="BE54" s="211"/>
      <c r="BF54" s="718"/>
      <c r="BK54" s="155"/>
      <c r="BL54" s="155"/>
      <c r="BM54" s="155"/>
      <c r="BN54" s="155"/>
      <c r="BO54" s="155"/>
      <c r="BP54" s="155"/>
      <c r="BQ54" s="155"/>
      <c r="BR54" s="155"/>
      <c r="BS54" s="155"/>
      <c r="BT54" s="155"/>
      <c r="BU54" s="155"/>
      <c r="BV54" s="155"/>
    </row>
    <row r="55" spans="1:74" x14ac:dyDescent="0.2">
      <c r="BD55" s="718"/>
      <c r="BE55" s="211"/>
      <c r="BF55" s="718"/>
      <c r="BK55" s="155"/>
      <c r="BL55" s="155"/>
      <c r="BM55" s="155"/>
      <c r="BN55" s="155"/>
      <c r="BO55" s="155"/>
      <c r="BP55" s="155"/>
      <c r="BQ55" s="155"/>
      <c r="BR55" s="155"/>
      <c r="BS55" s="155"/>
      <c r="BT55" s="155"/>
      <c r="BU55" s="155"/>
      <c r="BV55" s="155"/>
    </row>
    <row r="56" spans="1:74" x14ac:dyDescent="0.2">
      <c r="BD56" s="718"/>
      <c r="BE56" s="211"/>
      <c r="BF56" s="718"/>
      <c r="BK56" s="155"/>
      <c r="BL56" s="155"/>
      <c r="BM56" s="155"/>
      <c r="BN56" s="155"/>
      <c r="BO56" s="155"/>
      <c r="BP56" s="155"/>
      <c r="BQ56" s="155"/>
      <c r="BR56" s="155"/>
      <c r="BS56" s="155"/>
      <c r="BT56" s="155"/>
      <c r="BU56" s="155"/>
      <c r="BV56" s="155"/>
    </row>
    <row r="57" spans="1:74" x14ac:dyDescent="0.2">
      <c r="BD57" s="718"/>
      <c r="BE57" s="211"/>
      <c r="BF57" s="718"/>
      <c r="BK57" s="155"/>
      <c r="BL57" s="155"/>
      <c r="BM57" s="155"/>
      <c r="BN57" s="155"/>
      <c r="BO57" s="155"/>
      <c r="BP57" s="155"/>
      <c r="BQ57" s="155"/>
      <c r="BR57" s="155"/>
      <c r="BS57" s="155"/>
      <c r="BT57" s="155"/>
      <c r="BU57" s="155"/>
      <c r="BV57" s="155"/>
    </row>
    <row r="58" spans="1:74" x14ac:dyDescent="0.2">
      <c r="BD58" s="718"/>
      <c r="BE58" s="211"/>
      <c r="BF58" s="718"/>
      <c r="BK58" s="155"/>
      <c r="BL58" s="155"/>
      <c r="BM58" s="155"/>
      <c r="BN58" s="155"/>
      <c r="BO58" s="155"/>
      <c r="BP58" s="155"/>
      <c r="BQ58" s="155"/>
      <c r="BR58" s="155"/>
      <c r="BS58" s="155"/>
      <c r="BT58" s="155"/>
      <c r="BU58" s="155"/>
      <c r="BV58" s="155"/>
    </row>
    <row r="59" spans="1:74" x14ac:dyDescent="0.2">
      <c r="BD59" s="718"/>
      <c r="BE59" s="211"/>
      <c r="BF59" s="718"/>
      <c r="BK59" s="155"/>
      <c r="BL59" s="155"/>
      <c r="BM59" s="155"/>
      <c r="BN59" s="155"/>
      <c r="BO59" s="155"/>
      <c r="BP59" s="155"/>
      <c r="BQ59" s="155"/>
      <c r="BR59" s="155"/>
      <c r="BS59" s="155"/>
      <c r="BT59" s="155"/>
      <c r="BU59" s="155"/>
      <c r="BV59" s="155"/>
    </row>
    <row r="60" spans="1:74" ht="13.2" x14ac:dyDescent="0.2">
      <c r="B60" s="1021"/>
      <c r="C60" s="1022"/>
      <c r="D60" s="1022"/>
      <c r="E60" s="1022"/>
      <c r="F60" s="1022"/>
      <c r="G60" s="1022"/>
      <c r="H60" s="1022"/>
      <c r="I60" s="1022"/>
      <c r="J60" s="1022"/>
      <c r="K60" s="1022"/>
      <c r="L60" s="1022"/>
      <c r="M60" s="1022"/>
      <c r="N60" s="1022"/>
      <c r="O60" s="1022"/>
      <c r="P60" s="1022"/>
      <c r="Q60" s="1022"/>
      <c r="BD60" s="718"/>
      <c r="BE60" s="211"/>
      <c r="BF60" s="718"/>
      <c r="BK60" s="155"/>
      <c r="BL60" s="155"/>
      <c r="BM60" s="155"/>
      <c r="BN60" s="155"/>
      <c r="BO60" s="155"/>
      <c r="BP60" s="155"/>
      <c r="BQ60" s="155"/>
      <c r="BR60" s="155"/>
      <c r="BS60" s="155"/>
      <c r="BT60" s="155"/>
      <c r="BU60" s="155"/>
      <c r="BV60" s="155"/>
    </row>
    <row r="61" spans="1:74" x14ac:dyDescent="0.2">
      <c r="BD61" s="718"/>
      <c r="BE61" s="211"/>
      <c r="BF61" s="718"/>
      <c r="BK61" s="155"/>
      <c r="BL61" s="155"/>
      <c r="BM61" s="155"/>
      <c r="BN61" s="155"/>
      <c r="BO61" s="155"/>
      <c r="BP61" s="155"/>
      <c r="BQ61" s="155"/>
      <c r="BR61" s="155"/>
      <c r="BS61" s="155"/>
      <c r="BT61" s="155"/>
      <c r="BU61" s="155"/>
      <c r="BV61" s="155"/>
    </row>
    <row r="62" spans="1:74" x14ac:dyDescent="0.2">
      <c r="BD62" s="718"/>
      <c r="BE62" s="211"/>
      <c r="BF62" s="718"/>
      <c r="BK62" s="155"/>
      <c r="BL62" s="155"/>
      <c r="BM62" s="155"/>
      <c r="BN62" s="155"/>
      <c r="BO62" s="155"/>
      <c r="BP62" s="155"/>
      <c r="BQ62" s="155"/>
      <c r="BR62" s="155"/>
      <c r="BS62" s="155"/>
      <c r="BT62" s="155"/>
      <c r="BU62" s="155"/>
      <c r="BV62" s="155"/>
    </row>
    <row r="63" spans="1:74" x14ac:dyDescent="0.2">
      <c r="BK63" s="155"/>
      <c r="BL63" s="155"/>
      <c r="BM63" s="155"/>
      <c r="BN63" s="155"/>
      <c r="BO63" s="155"/>
      <c r="BP63" s="155"/>
      <c r="BQ63" s="155"/>
      <c r="BR63" s="155"/>
      <c r="BS63" s="155"/>
      <c r="BT63" s="155"/>
      <c r="BU63" s="155"/>
      <c r="BV63" s="155"/>
    </row>
    <row r="64" spans="1:74" x14ac:dyDescent="0.2">
      <c r="BK64" s="155"/>
      <c r="BL64" s="155"/>
      <c r="BM64" s="155"/>
      <c r="BN64" s="155"/>
      <c r="BO64" s="155"/>
      <c r="BP64" s="155"/>
      <c r="BQ64" s="155"/>
      <c r="BR64" s="155"/>
      <c r="BS64" s="155"/>
      <c r="BT64" s="155"/>
      <c r="BU64" s="155"/>
      <c r="BV64" s="155"/>
    </row>
    <row r="65" spans="63:74" x14ac:dyDescent="0.2">
      <c r="BK65" s="155"/>
      <c r="BL65" s="155"/>
      <c r="BM65" s="155"/>
      <c r="BN65" s="155"/>
      <c r="BO65" s="155"/>
      <c r="BP65" s="155"/>
      <c r="BQ65" s="155"/>
      <c r="BR65" s="155"/>
      <c r="BS65" s="155"/>
      <c r="BT65" s="155"/>
      <c r="BU65" s="155"/>
      <c r="BV65" s="155"/>
    </row>
    <row r="66" spans="63:74" x14ac:dyDescent="0.2">
      <c r="BK66" s="155"/>
      <c r="BL66" s="155"/>
      <c r="BM66" s="155"/>
      <c r="BN66" s="155"/>
      <c r="BO66" s="155"/>
      <c r="BP66" s="155"/>
      <c r="BQ66" s="155"/>
      <c r="BR66" s="155"/>
      <c r="BS66" s="155"/>
      <c r="BT66" s="155"/>
      <c r="BU66" s="155"/>
      <c r="BV66" s="155"/>
    </row>
    <row r="67" spans="63:74" x14ac:dyDescent="0.2">
      <c r="BK67" s="155"/>
      <c r="BL67" s="155"/>
      <c r="BM67" s="155"/>
      <c r="BN67" s="155"/>
      <c r="BO67" s="155"/>
      <c r="BP67" s="155"/>
      <c r="BQ67" s="155"/>
      <c r="BR67" s="155"/>
      <c r="BS67" s="155"/>
      <c r="BT67" s="155"/>
      <c r="BU67" s="155"/>
      <c r="BV67" s="155"/>
    </row>
    <row r="68" spans="63:74" x14ac:dyDescent="0.2">
      <c r="BK68" s="155"/>
      <c r="BL68" s="155"/>
      <c r="BM68" s="155"/>
      <c r="BN68" s="155"/>
      <c r="BO68" s="155"/>
      <c r="BP68" s="155"/>
      <c r="BQ68" s="155"/>
      <c r="BR68" s="155"/>
      <c r="BS68" s="155"/>
      <c r="BT68" s="155"/>
      <c r="BU68" s="155"/>
      <c r="BV68" s="155"/>
    </row>
    <row r="69" spans="63:74" x14ac:dyDescent="0.2">
      <c r="BK69" s="155"/>
      <c r="BL69" s="155"/>
      <c r="BM69" s="155"/>
      <c r="BN69" s="155"/>
      <c r="BO69" s="155"/>
      <c r="BP69" s="155"/>
      <c r="BQ69" s="155"/>
      <c r="BR69" s="155"/>
      <c r="BS69" s="155"/>
      <c r="BT69" s="155"/>
      <c r="BU69" s="155"/>
      <c r="BV69" s="155"/>
    </row>
    <row r="70" spans="63:74" x14ac:dyDescent="0.2">
      <c r="BK70" s="155"/>
      <c r="BL70" s="155"/>
      <c r="BM70" s="155"/>
      <c r="BN70" s="155"/>
      <c r="BO70" s="155"/>
      <c r="BP70" s="155"/>
      <c r="BQ70" s="155"/>
      <c r="BR70" s="155"/>
      <c r="BS70" s="155"/>
      <c r="BT70" s="155"/>
      <c r="BU70" s="155"/>
      <c r="BV70" s="155"/>
    </row>
    <row r="71" spans="63:74" x14ac:dyDescent="0.2">
      <c r="BK71" s="155"/>
      <c r="BL71" s="155"/>
      <c r="BM71" s="155"/>
      <c r="BN71" s="155"/>
      <c r="BO71" s="155"/>
      <c r="BP71" s="155"/>
      <c r="BQ71" s="155"/>
      <c r="BR71" s="155"/>
      <c r="BS71" s="155"/>
      <c r="BT71" s="155"/>
      <c r="BU71" s="155"/>
      <c r="BV71" s="155"/>
    </row>
    <row r="72" spans="63:74" x14ac:dyDescent="0.2">
      <c r="BK72" s="155"/>
      <c r="BL72" s="155"/>
      <c r="BM72" s="155"/>
      <c r="BN72" s="155"/>
      <c r="BO72" s="155"/>
      <c r="BP72" s="155"/>
      <c r="BQ72" s="155"/>
      <c r="BR72" s="155"/>
      <c r="BS72" s="155"/>
      <c r="BT72" s="155"/>
      <c r="BU72" s="155"/>
      <c r="BV72" s="155"/>
    </row>
    <row r="73" spans="63:74" x14ac:dyDescent="0.2">
      <c r="BK73" s="155"/>
      <c r="BL73" s="155"/>
      <c r="BM73" s="155"/>
      <c r="BN73" s="155"/>
      <c r="BO73" s="155"/>
      <c r="BP73" s="155"/>
      <c r="BQ73" s="155"/>
      <c r="BR73" s="155"/>
      <c r="BS73" s="155"/>
      <c r="BT73" s="155"/>
      <c r="BU73" s="155"/>
      <c r="BV73" s="155"/>
    </row>
    <row r="74" spans="63:74" x14ac:dyDescent="0.2">
      <c r="BK74" s="155"/>
      <c r="BL74" s="155"/>
      <c r="BM74" s="155"/>
      <c r="BN74" s="155"/>
      <c r="BO74" s="155"/>
      <c r="BP74" s="155"/>
      <c r="BQ74" s="155"/>
      <c r="BR74" s="155"/>
      <c r="BS74" s="155"/>
      <c r="BT74" s="155"/>
      <c r="BU74" s="155"/>
      <c r="BV74" s="155"/>
    </row>
    <row r="75" spans="63:74" x14ac:dyDescent="0.2">
      <c r="BK75" s="155"/>
      <c r="BL75" s="155"/>
      <c r="BM75" s="155"/>
      <c r="BN75" s="155"/>
      <c r="BO75" s="155"/>
      <c r="BP75" s="155"/>
      <c r="BQ75" s="155"/>
      <c r="BR75" s="155"/>
      <c r="BS75" s="155"/>
      <c r="BT75" s="155"/>
      <c r="BU75" s="155"/>
      <c r="BV75" s="155"/>
    </row>
    <row r="76" spans="63:74" x14ac:dyDescent="0.2">
      <c r="BK76" s="155"/>
      <c r="BL76" s="155"/>
      <c r="BM76" s="155"/>
      <c r="BN76" s="155"/>
      <c r="BO76" s="155"/>
      <c r="BP76" s="155"/>
      <c r="BQ76" s="155"/>
      <c r="BR76" s="155"/>
      <c r="BS76" s="155"/>
      <c r="BT76" s="155"/>
      <c r="BU76" s="155"/>
      <c r="BV76" s="155"/>
    </row>
    <row r="77" spans="63:74" x14ac:dyDescent="0.2">
      <c r="BK77" s="155"/>
      <c r="BL77" s="155"/>
      <c r="BM77" s="155"/>
      <c r="BN77" s="155"/>
      <c r="BO77" s="155"/>
      <c r="BP77" s="155"/>
      <c r="BQ77" s="155"/>
      <c r="BR77" s="155"/>
      <c r="BS77" s="155"/>
      <c r="BT77" s="155"/>
      <c r="BU77" s="155"/>
      <c r="BV77" s="155"/>
    </row>
    <row r="78" spans="63:74" x14ac:dyDescent="0.2">
      <c r="BK78" s="155"/>
      <c r="BL78" s="155"/>
      <c r="BM78" s="155"/>
      <c r="BN78" s="155"/>
      <c r="BO78" s="155"/>
      <c r="BP78" s="155"/>
      <c r="BQ78" s="155"/>
      <c r="BR78" s="155"/>
      <c r="BS78" s="155"/>
      <c r="BT78" s="155"/>
      <c r="BU78" s="155"/>
      <c r="BV78" s="155"/>
    </row>
    <row r="79" spans="63:74" x14ac:dyDescent="0.2">
      <c r="BK79" s="155"/>
      <c r="BL79" s="155"/>
      <c r="BM79" s="155"/>
      <c r="BN79" s="155"/>
      <c r="BO79" s="155"/>
      <c r="BP79" s="155"/>
      <c r="BQ79" s="155"/>
      <c r="BR79" s="155"/>
      <c r="BS79" s="155"/>
      <c r="BT79" s="155"/>
      <c r="BU79" s="155"/>
      <c r="BV79" s="155"/>
    </row>
    <row r="80" spans="63:74" x14ac:dyDescent="0.2">
      <c r="BK80" s="155"/>
      <c r="BL80" s="155"/>
      <c r="BM80" s="155"/>
      <c r="BN80" s="155"/>
      <c r="BO80" s="155"/>
      <c r="BP80" s="155"/>
      <c r="BQ80" s="155"/>
      <c r="BR80" s="155"/>
      <c r="BS80" s="155"/>
      <c r="BT80" s="155"/>
      <c r="BU80" s="155"/>
      <c r="BV80" s="155"/>
    </row>
    <row r="81" spans="63:74" x14ac:dyDescent="0.2">
      <c r="BK81" s="155"/>
      <c r="BL81" s="155"/>
      <c r="BM81" s="155"/>
      <c r="BN81" s="155"/>
      <c r="BO81" s="155"/>
      <c r="BP81" s="155"/>
      <c r="BQ81" s="155"/>
      <c r="BR81" s="155"/>
      <c r="BS81" s="155"/>
      <c r="BT81" s="155"/>
      <c r="BU81" s="155"/>
      <c r="BV81" s="155"/>
    </row>
    <row r="82" spans="63:74" x14ac:dyDescent="0.2">
      <c r="BK82" s="155"/>
      <c r="BL82" s="155"/>
      <c r="BM82" s="155"/>
      <c r="BN82" s="155"/>
      <c r="BO82" s="155"/>
      <c r="BP82" s="155"/>
      <c r="BQ82" s="155"/>
      <c r="BR82" s="155"/>
      <c r="BS82" s="155"/>
      <c r="BT82" s="155"/>
      <c r="BU82" s="155"/>
      <c r="BV82" s="155"/>
    </row>
    <row r="83" spans="63:74" x14ac:dyDescent="0.2">
      <c r="BK83" s="155"/>
      <c r="BL83" s="155"/>
      <c r="BM83" s="155"/>
      <c r="BN83" s="155"/>
      <c r="BO83" s="155"/>
      <c r="BP83" s="155"/>
      <c r="BQ83" s="155"/>
      <c r="BR83" s="155"/>
      <c r="BS83" s="155"/>
      <c r="BT83" s="155"/>
      <c r="BU83" s="155"/>
      <c r="BV83" s="155"/>
    </row>
    <row r="84" spans="63:74" x14ac:dyDescent="0.2">
      <c r="BK84" s="155"/>
      <c r="BL84" s="155"/>
      <c r="BM84" s="155"/>
      <c r="BN84" s="155"/>
      <c r="BO84" s="155"/>
      <c r="BP84" s="155"/>
      <c r="BQ84" s="155"/>
      <c r="BR84" s="155"/>
      <c r="BS84" s="155"/>
      <c r="BT84" s="155"/>
      <c r="BU84" s="155"/>
      <c r="BV84" s="155"/>
    </row>
    <row r="85" spans="63:74" x14ac:dyDescent="0.2">
      <c r="BK85" s="155"/>
      <c r="BL85" s="155"/>
      <c r="BM85" s="155"/>
      <c r="BN85" s="155"/>
      <c r="BO85" s="155"/>
      <c r="BP85" s="155"/>
      <c r="BQ85" s="155"/>
      <c r="BR85" s="155"/>
      <c r="BS85" s="155"/>
      <c r="BT85" s="155"/>
      <c r="BU85" s="155"/>
      <c r="BV85" s="155"/>
    </row>
    <row r="86" spans="63:74" x14ac:dyDescent="0.2">
      <c r="BK86" s="155"/>
      <c r="BL86" s="155"/>
      <c r="BM86" s="155"/>
      <c r="BN86" s="155"/>
      <c r="BO86" s="155"/>
      <c r="BP86" s="155"/>
      <c r="BQ86" s="155"/>
      <c r="BR86" s="155"/>
      <c r="BS86" s="155"/>
      <c r="BT86" s="155"/>
      <c r="BU86" s="155"/>
      <c r="BV86" s="155"/>
    </row>
    <row r="87" spans="63:74" x14ac:dyDescent="0.2">
      <c r="BK87" s="155"/>
      <c r="BL87" s="155"/>
      <c r="BM87" s="155"/>
      <c r="BN87" s="155"/>
      <c r="BO87" s="155"/>
      <c r="BP87" s="155"/>
      <c r="BQ87" s="155"/>
      <c r="BR87" s="155"/>
      <c r="BS87" s="155"/>
      <c r="BT87" s="155"/>
      <c r="BU87" s="155"/>
      <c r="BV87" s="155"/>
    </row>
    <row r="88" spans="63:74" x14ac:dyDescent="0.2">
      <c r="BK88" s="155"/>
      <c r="BL88" s="155"/>
      <c r="BM88" s="155"/>
      <c r="BN88" s="155"/>
      <c r="BO88" s="155"/>
      <c r="BP88" s="155"/>
      <c r="BQ88" s="155"/>
      <c r="BR88" s="155"/>
      <c r="BS88" s="155"/>
      <c r="BT88" s="155"/>
      <c r="BU88" s="155"/>
      <c r="BV88" s="155"/>
    </row>
    <row r="89" spans="63:74" x14ac:dyDescent="0.2">
      <c r="BK89" s="155"/>
      <c r="BL89" s="155"/>
      <c r="BM89" s="155"/>
      <c r="BN89" s="155"/>
      <c r="BO89" s="155"/>
      <c r="BP89" s="155"/>
      <c r="BQ89" s="155"/>
      <c r="BR89" s="155"/>
      <c r="BS89" s="155"/>
      <c r="BT89" s="155"/>
      <c r="BU89" s="155"/>
      <c r="BV89" s="155"/>
    </row>
    <row r="90" spans="63:74" x14ac:dyDescent="0.2">
      <c r="BK90" s="155"/>
      <c r="BL90" s="155"/>
      <c r="BM90" s="155"/>
      <c r="BN90" s="155"/>
      <c r="BO90" s="155"/>
      <c r="BP90" s="155"/>
      <c r="BQ90" s="155"/>
      <c r="BR90" s="155"/>
      <c r="BS90" s="155"/>
      <c r="BT90" s="155"/>
      <c r="BU90" s="155"/>
      <c r="BV90" s="155"/>
    </row>
    <row r="91" spans="63:74" x14ac:dyDescent="0.2">
      <c r="BK91" s="155"/>
      <c r="BL91" s="155"/>
      <c r="BM91" s="155"/>
      <c r="BN91" s="155"/>
      <c r="BO91" s="155"/>
      <c r="BP91" s="155"/>
      <c r="BQ91" s="155"/>
      <c r="BR91" s="155"/>
      <c r="BS91" s="155"/>
      <c r="BT91" s="155"/>
      <c r="BU91" s="155"/>
      <c r="BV91" s="155"/>
    </row>
    <row r="92" spans="63:74" x14ac:dyDescent="0.2">
      <c r="BK92" s="155"/>
      <c r="BL92" s="155"/>
      <c r="BM92" s="155"/>
      <c r="BN92" s="155"/>
      <c r="BO92" s="155"/>
      <c r="BP92" s="155"/>
      <c r="BQ92" s="155"/>
      <c r="BR92" s="155"/>
      <c r="BS92" s="155"/>
      <c r="BT92" s="155"/>
      <c r="BU92" s="155"/>
      <c r="BV92" s="155"/>
    </row>
    <row r="93" spans="63:74" x14ac:dyDescent="0.2">
      <c r="BK93" s="155"/>
      <c r="BL93" s="155"/>
      <c r="BM93" s="155"/>
      <c r="BN93" s="155"/>
      <c r="BO93" s="155"/>
      <c r="BP93" s="155"/>
      <c r="BQ93" s="155"/>
      <c r="BR93" s="155"/>
      <c r="BS93" s="155"/>
      <c r="BT93" s="155"/>
      <c r="BU93" s="155"/>
      <c r="BV93" s="155"/>
    </row>
    <row r="94" spans="63:74" x14ac:dyDescent="0.2">
      <c r="BK94" s="155"/>
      <c r="BL94" s="155"/>
      <c r="BM94" s="155"/>
      <c r="BN94" s="155"/>
      <c r="BO94" s="155"/>
      <c r="BP94" s="155"/>
      <c r="BQ94" s="155"/>
      <c r="BR94" s="155"/>
      <c r="BS94" s="155"/>
      <c r="BT94" s="155"/>
      <c r="BU94" s="155"/>
      <c r="BV94" s="155"/>
    </row>
    <row r="95" spans="63:74" x14ac:dyDescent="0.2">
      <c r="BK95" s="155"/>
      <c r="BL95" s="155"/>
      <c r="BM95" s="155"/>
      <c r="BN95" s="155"/>
      <c r="BO95" s="155"/>
      <c r="BP95" s="155"/>
      <c r="BQ95" s="155"/>
      <c r="BR95" s="155"/>
      <c r="BS95" s="155"/>
      <c r="BT95" s="155"/>
      <c r="BU95" s="155"/>
      <c r="BV95" s="155"/>
    </row>
    <row r="96" spans="63:74" x14ac:dyDescent="0.2">
      <c r="BK96" s="155"/>
      <c r="BL96" s="155"/>
      <c r="BM96" s="155"/>
      <c r="BN96" s="155"/>
      <c r="BO96" s="155"/>
      <c r="BP96" s="155"/>
      <c r="BQ96" s="155"/>
      <c r="BR96" s="155"/>
      <c r="BS96" s="155"/>
      <c r="BT96" s="155"/>
      <c r="BU96" s="155"/>
      <c r="BV96" s="155"/>
    </row>
    <row r="97" spans="63:74" x14ac:dyDescent="0.2">
      <c r="BK97" s="155"/>
      <c r="BL97" s="155"/>
      <c r="BM97" s="155"/>
      <c r="BN97" s="155"/>
      <c r="BO97" s="155"/>
      <c r="BP97" s="155"/>
      <c r="BQ97" s="155"/>
      <c r="BR97" s="155"/>
      <c r="BS97" s="155"/>
      <c r="BT97" s="155"/>
      <c r="BU97" s="155"/>
      <c r="BV97" s="155"/>
    </row>
    <row r="98" spans="63:74" x14ac:dyDescent="0.2">
      <c r="BK98" s="155"/>
      <c r="BL98" s="155"/>
      <c r="BM98" s="155"/>
      <c r="BN98" s="155"/>
      <c r="BO98" s="155"/>
      <c r="BP98" s="155"/>
      <c r="BQ98" s="155"/>
      <c r="BR98" s="155"/>
      <c r="BS98" s="155"/>
      <c r="BT98" s="155"/>
      <c r="BU98" s="155"/>
      <c r="BV98" s="155"/>
    </row>
    <row r="99" spans="63:74" x14ac:dyDescent="0.2">
      <c r="BK99" s="155"/>
      <c r="BL99" s="155"/>
      <c r="BM99" s="155"/>
      <c r="BN99" s="155"/>
      <c r="BO99" s="155"/>
      <c r="BP99" s="155"/>
      <c r="BQ99" s="155"/>
      <c r="BR99" s="155"/>
      <c r="BS99" s="155"/>
      <c r="BT99" s="155"/>
      <c r="BU99" s="155"/>
      <c r="BV99" s="155"/>
    </row>
    <row r="100" spans="63:74" x14ac:dyDescent="0.2">
      <c r="BK100" s="155"/>
      <c r="BL100" s="155"/>
      <c r="BM100" s="155"/>
      <c r="BN100" s="155"/>
      <c r="BO100" s="155"/>
      <c r="BP100" s="155"/>
      <c r="BQ100" s="155"/>
      <c r="BR100" s="155"/>
      <c r="BS100" s="155"/>
      <c r="BT100" s="155"/>
      <c r="BU100" s="155"/>
      <c r="BV100" s="155"/>
    </row>
    <row r="101" spans="63:74" x14ac:dyDescent="0.2">
      <c r="BK101" s="155"/>
      <c r="BL101" s="155"/>
      <c r="BM101" s="155"/>
      <c r="BN101" s="155"/>
      <c r="BO101" s="155"/>
      <c r="BP101" s="155"/>
      <c r="BQ101" s="155"/>
      <c r="BR101" s="155"/>
      <c r="BS101" s="155"/>
      <c r="BT101" s="155"/>
      <c r="BU101" s="155"/>
      <c r="BV101" s="155"/>
    </row>
    <row r="102" spans="63:74" x14ac:dyDescent="0.2">
      <c r="BK102" s="155"/>
      <c r="BL102" s="155"/>
      <c r="BM102" s="155"/>
      <c r="BN102" s="155"/>
      <c r="BO102" s="155"/>
      <c r="BP102" s="155"/>
      <c r="BQ102" s="155"/>
      <c r="BR102" s="155"/>
      <c r="BS102" s="155"/>
      <c r="BT102" s="155"/>
      <c r="BU102" s="155"/>
      <c r="BV102" s="155"/>
    </row>
    <row r="103" spans="63:74" x14ac:dyDescent="0.2">
      <c r="BK103" s="155"/>
      <c r="BL103" s="155"/>
      <c r="BM103" s="155"/>
      <c r="BN103" s="155"/>
      <c r="BO103" s="155"/>
      <c r="BP103" s="155"/>
      <c r="BQ103" s="155"/>
      <c r="BR103" s="155"/>
      <c r="BS103" s="155"/>
      <c r="BT103" s="155"/>
      <c r="BU103" s="155"/>
      <c r="BV103" s="155"/>
    </row>
    <row r="104" spans="63:74" x14ac:dyDescent="0.2">
      <c r="BK104" s="155"/>
      <c r="BL104" s="155"/>
      <c r="BM104" s="155"/>
      <c r="BN104" s="155"/>
      <c r="BO104" s="155"/>
      <c r="BP104" s="155"/>
      <c r="BQ104" s="155"/>
      <c r="BR104" s="155"/>
      <c r="BS104" s="155"/>
      <c r="BT104" s="155"/>
      <c r="BU104" s="155"/>
      <c r="BV104" s="155"/>
    </row>
    <row r="105" spans="63:74" x14ac:dyDescent="0.2">
      <c r="BK105" s="155"/>
      <c r="BL105" s="155"/>
      <c r="BM105" s="155"/>
      <c r="BN105" s="155"/>
      <c r="BO105" s="155"/>
      <c r="BP105" s="155"/>
      <c r="BQ105" s="155"/>
      <c r="BR105" s="155"/>
      <c r="BS105" s="155"/>
      <c r="BT105" s="155"/>
      <c r="BU105" s="155"/>
      <c r="BV105" s="155"/>
    </row>
    <row r="106" spans="63:74" x14ac:dyDescent="0.2">
      <c r="BK106" s="155"/>
      <c r="BL106" s="155"/>
      <c r="BM106" s="155"/>
      <c r="BN106" s="155"/>
      <c r="BO106" s="155"/>
      <c r="BP106" s="155"/>
      <c r="BQ106" s="155"/>
      <c r="BR106" s="155"/>
      <c r="BS106" s="155"/>
      <c r="BT106" s="155"/>
      <c r="BU106" s="155"/>
      <c r="BV106" s="155"/>
    </row>
    <row r="107" spans="63:74" x14ac:dyDescent="0.2">
      <c r="BK107" s="155"/>
      <c r="BL107" s="155"/>
      <c r="BM107" s="155"/>
      <c r="BN107" s="155"/>
      <c r="BO107" s="155"/>
      <c r="BP107" s="155"/>
      <c r="BQ107" s="155"/>
      <c r="BR107" s="155"/>
      <c r="BS107" s="155"/>
      <c r="BT107" s="155"/>
      <c r="BU107" s="155"/>
      <c r="BV107" s="155"/>
    </row>
    <row r="108" spans="63:74" x14ac:dyDescent="0.2">
      <c r="BK108" s="155"/>
      <c r="BL108" s="155"/>
      <c r="BM108" s="155"/>
      <c r="BN108" s="155"/>
      <c r="BO108" s="155"/>
      <c r="BP108" s="155"/>
      <c r="BQ108" s="155"/>
      <c r="BR108" s="155"/>
      <c r="BS108" s="155"/>
      <c r="BT108" s="155"/>
      <c r="BU108" s="155"/>
      <c r="BV108" s="155"/>
    </row>
    <row r="109" spans="63:74" x14ac:dyDescent="0.2">
      <c r="BK109" s="155"/>
      <c r="BL109" s="155"/>
      <c r="BM109" s="155"/>
      <c r="BN109" s="155"/>
      <c r="BO109" s="155"/>
      <c r="BP109" s="155"/>
      <c r="BQ109" s="155"/>
      <c r="BR109" s="155"/>
      <c r="BS109" s="155"/>
      <c r="BT109" s="155"/>
      <c r="BU109" s="155"/>
      <c r="BV109" s="155"/>
    </row>
    <row r="110" spans="63:74" x14ac:dyDescent="0.2">
      <c r="BK110" s="155"/>
      <c r="BL110" s="155"/>
      <c r="BM110" s="155"/>
      <c r="BN110" s="155"/>
      <c r="BO110" s="155"/>
      <c r="BP110" s="155"/>
      <c r="BQ110" s="155"/>
      <c r="BR110" s="155"/>
      <c r="BS110" s="155"/>
      <c r="BT110" s="155"/>
      <c r="BU110" s="155"/>
      <c r="BV110" s="155"/>
    </row>
    <row r="111" spans="63:74" x14ac:dyDescent="0.2">
      <c r="BK111" s="155"/>
      <c r="BL111" s="155"/>
      <c r="BM111" s="155"/>
      <c r="BN111" s="155"/>
      <c r="BO111" s="155"/>
      <c r="BP111" s="155"/>
      <c r="BQ111" s="155"/>
      <c r="BR111" s="155"/>
      <c r="BS111" s="155"/>
      <c r="BT111" s="155"/>
      <c r="BU111" s="155"/>
      <c r="BV111" s="155"/>
    </row>
    <row r="112" spans="63:74" x14ac:dyDescent="0.2">
      <c r="BK112" s="155"/>
      <c r="BL112" s="155"/>
      <c r="BM112" s="155"/>
      <c r="BN112" s="155"/>
      <c r="BO112" s="155"/>
      <c r="BP112" s="155"/>
      <c r="BQ112" s="155"/>
      <c r="BR112" s="155"/>
      <c r="BS112" s="155"/>
      <c r="BT112" s="155"/>
      <c r="BU112" s="155"/>
      <c r="BV112" s="155"/>
    </row>
    <row r="113" spans="63:74" x14ac:dyDescent="0.2">
      <c r="BK113" s="155"/>
      <c r="BL113" s="155"/>
      <c r="BM113" s="155"/>
      <c r="BN113" s="155"/>
      <c r="BO113" s="155"/>
      <c r="BP113" s="155"/>
      <c r="BQ113" s="155"/>
      <c r="BR113" s="155"/>
      <c r="BS113" s="155"/>
      <c r="BT113" s="155"/>
      <c r="BU113" s="155"/>
      <c r="BV113" s="155"/>
    </row>
    <row r="114" spans="63:74" x14ac:dyDescent="0.2">
      <c r="BK114" s="155"/>
      <c r="BL114" s="155"/>
      <c r="BM114" s="155"/>
      <c r="BN114" s="155"/>
      <c r="BO114" s="155"/>
      <c r="BP114" s="155"/>
      <c r="BQ114" s="155"/>
      <c r="BR114" s="155"/>
      <c r="BS114" s="155"/>
      <c r="BT114" s="155"/>
      <c r="BU114" s="155"/>
      <c r="BV114" s="155"/>
    </row>
    <row r="115" spans="63:74" x14ac:dyDescent="0.2">
      <c r="BK115" s="155"/>
      <c r="BL115" s="155"/>
      <c r="BM115" s="155"/>
      <c r="BN115" s="155"/>
      <c r="BO115" s="155"/>
      <c r="BP115" s="155"/>
      <c r="BQ115" s="155"/>
      <c r="BR115" s="155"/>
      <c r="BS115" s="155"/>
      <c r="BT115" s="155"/>
      <c r="BU115" s="155"/>
      <c r="BV115" s="155"/>
    </row>
    <row r="116" spans="63:74" x14ac:dyDescent="0.2">
      <c r="BK116" s="155"/>
      <c r="BL116" s="155"/>
      <c r="BM116" s="155"/>
      <c r="BN116" s="155"/>
      <c r="BO116" s="155"/>
      <c r="BP116" s="155"/>
      <c r="BQ116" s="155"/>
      <c r="BR116" s="155"/>
      <c r="BS116" s="155"/>
      <c r="BT116" s="155"/>
      <c r="BU116" s="155"/>
      <c r="BV116" s="155"/>
    </row>
    <row r="117" spans="63:74" x14ac:dyDescent="0.2">
      <c r="BK117" s="155"/>
      <c r="BL117" s="155"/>
      <c r="BM117" s="155"/>
      <c r="BN117" s="155"/>
      <c r="BO117" s="155"/>
      <c r="BP117" s="155"/>
      <c r="BQ117" s="155"/>
      <c r="BR117" s="155"/>
      <c r="BS117" s="155"/>
      <c r="BT117" s="155"/>
      <c r="BU117" s="155"/>
      <c r="BV117" s="155"/>
    </row>
    <row r="118" spans="63:74" x14ac:dyDescent="0.2">
      <c r="BK118" s="155"/>
      <c r="BL118" s="155"/>
      <c r="BM118" s="155"/>
      <c r="BN118" s="155"/>
      <c r="BO118" s="155"/>
      <c r="BP118" s="155"/>
      <c r="BQ118" s="155"/>
      <c r="BR118" s="155"/>
      <c r="BS118" s="155"/>
      <c r="BT118" s="155"/>
      <c r="BU118" s="155"/>
      <c r="BV118" s="155"/>
    </row>
    <row r="119" spans="63:74" x14ac:dyDescent="0.2">
      <c r="BK119" s="155"/>
      <c r="BL119" s="155"/>
      <c r="BM119" s="155"/>
      <c r="BN119" s="155"/>
      <c r="BO119" s="155"/>
      <c r="BP119" s="155"/>
      <c r="BQ119" s="155"/>
      <c r="BR119" s="155"/>
      <c r="BS119" s="155"/>
      <c r="BT119" s="155"/>
      <c r="BU119" s="155"/>
      <c r="BV119" s="155"/>
    </row>
    <row r="120" spans="63:74" x14ac:dyDescent="0.2">
      <c r="BK120" s="155"/>
      <c r="BL120" s="155"/>
      <c r="BM120" s="155"/>
      <c r="BN120" s="155"/>
      <c r="BO120" s="155"/>
      <c r="BP120" s="155"/>
      <c r="BQ120" s="155"/>
      <c r="BR120" s="155"/>
      <c r="BS120" s="155"/>
      <c r="BT120" s="155"/>
      <c r="BU120" s="155"/>
      <c r="BV120" s="155"/>
    </row>
    <row r="121" spans="63:74" x14ac:dyDescent="0.2">
      <c r="BK121" s="155"/>
      <c r="BL121" s="155"/>
      <c r="BM121" s="155"/>
      <c r="BN121" s="155"/>
      <c r="BO121" s="155"/>
      <c r="BP121" s="155"/>
      <c r="BQ121" s="155"/>
      <c r="BR121" s="155"/>
      <c r="BS121" s="155"/>
      <c r="BT121" s="155"/>
      <c r="BU121" s="155"/>
      <c r="BV121" s="155"/>
    </row>
    <row r="122" spans="63:74" x14ac:dyDescent="0.2">
      <c r="BK122" s="155"/>
      <c r="BL122" s="155"/>
      <c r="BM122" s="155"/>
      <c r="BN122" s="155"/>
      <c r="BO122" s="155"/>
      <c r="BP122" s="155"/>
      <c r="BQ122" s="155"/>
      <c r="BR122" s="155"/>
      <c r="BS122" s="155"/>
      <c r="BT122" s="155"/>
      <c r="BU122" s="155"/>
      <c r="BV122" s="155"/>
    </row>
    <row r="123" spans="63:74" x14ac:dyDescent="0.2">
      <c r="BK123" s="155"/>
      <c r="BL123" s="155"/>
      <c r="BM123" s="155"/>
      <c r="BN123" s="155"/>
      <c r="BO123" s="155"/>
      <c r="BP123" s="155"/>
      <c r="BQ123" s="155"/>
      <c r="BR123" s="155"/>
      <c r="BS123" s="155"/>
      <c r="BT123" s="155"/>
      <c r="BU123" s="155"/>
      <c r="BV123" s="155"/>
    </row>
    <row r="124" spans="63:74" x14ac:dyDescent="0.2">
      <c r="BK124" s="155"/>
      <c r="BL124" s="155"/>
      <c r="BM124" s="155"/>
      <c r="BN124" s="155"/>
      <c r="BO124" s="155"/>
      <c r="BP124" s="155"/>
      <c r="BQ124" s="155"/>
      <c r="BR124" s="155"/>
      <c r="BS124" s="155"/>
      <c r="BT124" s="155"/>
      <c r="BU124" s="155"/>
      <c r="BV124" s="155"/>
    </row>
    <row r="125" spans="63:74" x14ac:dyDescent="0.2">
      <c r="BK125" s="155"/>
      <c r="BL125" s="155"/>
      <c r="BM125" s="155"/>
      <c r="BN125" s="155"/>
      <c r="BO125" s="155"/>
      <c r="BP125" s="155"/>
      <c r="BQ125" s="155"/>
      <c r="BR125" s="155"/>
      <c r="BS125" s="155"/>
      <c r="BT125" s="155"/>
      <c r="BU125" s="155"/>
      <c r="BV125" s="155"/>
    </row>
    <row r="126" spans="63:74" x14ac:dyDescent="0.2">
      <c r="BK126" s="155"/>
      <c r="BL126" s="155"/>
      <c r="BM126" s="155"/>
      <c r="BN126" s="155"/>
      <c r="BO126" s="155"/>
      <c r="BP126" s="155"/>
      <c r="BQ126" s="155"/>
      <c r="BR126" s="155"/>
      <c r="BS126" s="155"/>
      <c r="BT126" s="155"/>
      <c r="BU126" s="155"/>
      <c r="BV126" s="155"/>
    </row>
    <row r="127" spans="63:74" x14ac:dyDescent="0.2">
      <c r="BK127" s="155"/>
      <c r="BL127" s="155"/>
      <c r="BM127" s="155"/>
      <c r="BN127" s="155"/>
      <c r="BO127" s="155"/>
      <c r="BP127" s="155"/>
      <c r="BQ127" s="155"/>
      <c r="BR127" s="155"/>
      <c r="BS127" s="155"/>
      <c r="BT127" s="155"/>
      <c r="BU127" s="155"/>
      <c r="BV127" s="155"/>
    </row>
    <row r="128" spans="63:74" x14ac:dyDescent="0.2">
      <c r="BK128" s="155"/>
      <c r="BL128" s="155"/>
      <c r="BM128" s="155"/>
      <c r="BN128" s="155"/>
      <c r="BO128" s="155"/>
      <c r="BP128" s="155"/>
      <c r="BQ128" s="155"/>
      <c r="BR128" s="155"/>
      <c r="BS128" s="155"/>
      <c r="BT128" s="155"/>
      <c r="BU128" s="155"/>
      <c r="BV128" s="155"/>
    </row>
    <row r="129" spans="63:74" x14ac:dyDescent="0.2">
      <c r="BK129" s="155"/>
      <c r="BL129" s="155"/>
      <c r="BM129" s="155"/>
      <c r="BN129" s="155"/>
      <c r="BO129" s="155"/>
      <c r="BP129" s="155"/>
      <c r="BQ129" s="155"/>
      <c r="BR129" s="155"/>
      <c r="BS129" s="155"/>
      <c r="BT129" s="155"/>
      <c r="BU129" s="155"/>
      <c r="BV129" s="155"/>
    </row>
    <row r="130" spans="63:74" x14ac:dyDescent="0.2">
      <c r="BK130" s="155"/>
      <c r="BL130" s="155"/>
      <c r="BM130" s="155"/>
      <c r="BN130" s="155"/>
      <c r="BO130" s="155"/>
      <c r="BP130" s="155"/>
      <c r="BQ130" s="155"/>
      <c r="BR130" s="155"/>
      <c r="BS130" s="155"/>
      <c r="BT130" s="155"/>
      <c r="BU130" s="155"/>
      <c r="BV130" s="155"/>
    </row>
    <row r="131" spans="63:74" x14ac:dyDescent="0.2">
      <c r="BK131" s="155"/>
      <c r="BL131" s="155"/>
      <c r="BM131" s="155"/>
      <c r="BN131" s="155"/>
      <c r="BO131" s="155"/>
      <c r="BP131" s="155"/>
      <c r="BQ131" s="155"/>
      <c r="BR131" s="155"/>
      <c r="BS131" s="155"/>
      <c r="BT131" s="155"/>
      <c r="BU131" s="155"/>
      <c r="BV131" s="155"/>
    </row>
    <row r="132" spans="63:74" x14ac:dyDescent="0.2">
      <c r="BK132" s="155"/>
      <c r="BL132" s="155"/>
      <c r="BM132" s="155"/>
      <c r="BN132" s="155"/>
      <c r="BO132" s="155"/>
      <c r="BP132" s="155"/>
      <c r="BQ132" s="155"/>
      <c r="BR132" s="155"/>
      <c r="BS132" s="155"/>
      <c r="BT132" s="155"/>
      <c r="BU132" s="155"/>
      <c r="BV132" s="155"/>
    </row>
    <row r="133" spans="63:74" x14ac:dyDescent="0.2">
      <c r="BK133" s="155"/>
      <c r="BL133" s="155"/>
      <c r="BM133" s="155"/>
      <c r="BN133" s="155"/>
      <c r="BO133" s="155"/>
      <c r="BP133" s="155"/>
      <c r="BQ133" s="155"/>
      <c r="BR133" s="155"/>
      <c r="BS133" s="155"/>
      <c r="BT133" s="155"/>
      <c r="BU133" s="155"/>
      <c r="BV133" s="155"/>
    </row>
    <row r="134" spans="63:74" x14ac:dyDescent="0.2">
      <c r="BK134" s="155"/>
      <c r="BL134" s="155"/>
      <c r="BM134" s="155"/>
      <c r="BN134" s="155"/>
      <c r="BO134" s="155"/>
      <c r="BP134" s="155"/>
      <c r="BQ134" s="155"/>
      <c r="BR134" s="155"/>
      <c r="BS134" s="155"/>
      <c r="BT134" s="155"/>
      <c r="BU134" s="155"/>
      <c r="BV134" s="155"/>
    </row>
    <row r="135" spans="63:74" x14ac:dyDescent="0.2">
      <c r="BK135" s="155"/>
      <c r="BL135" s="155"/>
      <c r="BM135" s="155"/>
      <c r="BN135" s="155"/>
      <c r="BO135" s="155"/>
      <c r="BP135" s="155"/>
      <c r="BQ135" s="155"/>
      <c r="BR135" s="155"/>
      <c r="BS135" s="155"/>
      <c r="BT135" s="155"/>
      <c r="BU135" s="155"/>
      <c r="BV135" s="155"/>
    </row>
    <row r="136" spans="63:74" x14ac:dyDescent="0.2">
      <c r="BK136" s="155"/>
      <c r="BL136" s="155"/>
      <c r="BM136" s="155"/>
      <c r="BN136" s="155"/>
      <c r="BO136" s="155"/>
      <c r="BP136" s="155"/>
      <c r="BQ136" s="155"/>
      <c r="BR136" s="155"/>
      <c r="BS136" s="155"/>
      <c r="BT136" s="155"/>
      <c r="BU136" s="155"/>
      <c r="BV136" s="155"/>
    </row>
  </sheetData>
  <mergeCells count="17">
    <mergeCell ref="A1:A2"/>
    <mergeCell ref="AM3:AX3"/>
    <mergeCell ref="AY3:BJ3"/>
    <mergeCell ref="B52:Q52"/>
    <mergeCell ref="B49:Q49"/>
    <mergeCell ref="B50:Q50"/>
    <mergeCell ref="B44:Q44"/>
    <mergeCell ref="B48:Q48"/>
    <mergeCell ref="B47:Q47"/>
    <mergeCell ref="B45:Q45"/>
    <mergeCell ref="B60:Q60"/>
    <mergeCell ref="BK3:BV3"/>
    <mergeCell ref="B1:AL1"/>
    <mergeCell ref="C3:N3"/>
    <mergeCell ref="O3:Z3"/>
    <mergeCell ref="AA3:AL3"/>
    <mergeCell ref="B53:Q53"/>
  </mergeCells>
  <phoneticPr fontId="4" type="noConversion"/>
  <hyperlinks>
    <hyperlink ref="A1:A2" location="Contents!A1" display="Table of Contents" xr:uid="{00000000-0004-0000-0500-000000000000}"/>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BW129"/>
  <sheetViews>
    <sheetView zoomScaleNormal="100" workbookViewId="0">
      <pane xSplit="2" ySplit="4" topLeftCell="BA5" activePane="bottomRight" state="frozen"/>
      <selection pane="topRight" activeCell="C1" sqref="C1"/>
      <selection pane="bottomLeft" activeCell="A5" sqref="A5"/>
      <selection pane="bottomRight" activeCell="BC27" sqref="BC27"/>
    </sheetView>
  </sheetViews>
  <sheetFormatPr defaultColWidth="8.5546875" defaultRowHeight="10.199999999999999" x14ac:dyDescent="0.2"/>
  <cols>
    <col min="1" max="1" width="18.44140625" style="90" bestFit="1" customWidth="1"/>
    <col min="2" max="2" width="42.5546875" style="84" customWidth="1"/>
    <col min="3" max="50" width="6.5546875" style="84" customWidth="1"/>
    <col min="51" max="55" width="6.5546875" style="211" customWidth="1"/>
    <col min="56" max="56" width="6.5546875" style="713" customWidth="1"/>
    <col min="57" max="57" width="6.5546875" style="295" customWidth="1"/>
    <col min="58" max="58" width="6.5546875" style="713" customWidth="1"/>
    <col min="59" max="62" width="6.5546875" style="211" customWidth="1"/>
    <col min="63" max="74" width="6.5546875" style="84" customWidth="1"/>
    <col min="75" max="16384" width="8.5546875" style="84"/>
  </cols>
  <sheetData>
    <row r="1" spans="1:75" ht="13.35" customHeight="1" x14ac:dyDescent="0.25">
      <c r="A1" s="990" t="s">
        <v>483</v>
      </c>
      <c r="B1" s="1008" t="s">
        <v>916</v>
      </c>
      <c r="C1" s="989"/>
      <c r="D1" s="989"/>
      <c r="E1" s="989"/>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89"/>
    </row>
    <row r="2" spans="1:75" ht="13.2" x14ac:dyDescent="0.25">
      <c r="A2" s="991"/>
      <c r="B2" s="243" t="str">
        <f>"U.S. Energy Information Administration  |  Short-Term Energy Outlook  - "&amp;Dates!D1</f>
        <v>U.S. Energy Information Administration  |  Short-Term Energy Outlook  - September 2024</v>
      </c>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340"/>
      <c r="AL2" s="340"/>
    </row>
    <row r="3" spans="1:75" s="7" customFormat="1" ht="13.2" x14ac:dyDescent="0.25">
      <c r="A3" s="360" t="s">
        <v>785</v>
      </c>
      <c r="B3" s="351"/>
      <c r="C3" s="993">
        <f>Dates!D3</f>
        <v>2020</v>
      </c>
      <c r="D3" s="985"/>
      <c r="E3" s="985"/>
      <c r="F3" s="985"/>
      <c r="G3" s="985"/>
      <c r="H3" s="985"/>
      <c r="I3" s="985"/>
      <c r="J3" s="985"/>
      <c r="K3" s="985"/>
      <c r="L3" s="985"/>
      <c r="M3" s="985"/>
      <c r="N3" s="986"/>
      <c r="O3" s="993">
        <f>C3+1</f>
        <v>2021</v>
      </c>
      <c r="P3" s="994"/>
      <c r="Q3" s="994"/>
      <c r="R3" s="994"/>
      <c r="S3" s="994"/>
      <c r="T3" s="994"/>
      <c r="U3" s="994"/>
      <c r="V3" s="994"/>
      <c r="W3" s="994"/>
      <c r="X3" s="985"/>
      <c r="Y3" s="985"/>
      <c r="Z3" s="986"/>
      <c r="AA3" s="982">
        <f>O3+1</f>
        <v>2022</v>
      </c>
      <c r="AB3" s="985"/>
      <c r="AC3" s="985"/>
      <c r="AD3" s="985"/>
      <c r="AE3" s="985"/>
      <c r="AF3" s="985"/>
      <c r="AG3" s="985"/>
      <c r="AH3" s="985"/>
      <c r="AI3" s="985"/>
      <c r="AJ3" s="985"/>
      <c r="AK3" s="985"/>
      <c r="AL3" s="986"/>
      <c r="AM3" s="982">
        <f>AA3+1</f>
        <v>2023</v>
      </c>
      <c r="AN3" s="985"/>
      <c r="AO3" s="985"/>
      <c r="AP3" s="985"/>
      <c r="AQ3" s="985"/>
      <c r="AR3" s="985"/>
      <c r="AS3" s="985"/>
      <c r="AT3" s="985"/>
      <c r="AU3" s="985"/>
      <c r="AV3" s="985"/>
      <c r="AW3" s="985"/>
      <c r="AX3" s="986"/>
      <c r="AY3" s="982">
        <f>AM3+1</f>
        <v>2024</v>
      </c>
      <c r="AZ3" s="983"/>
      <c r="BA3" s="983"/>
      <c r="BB3" s="983"/>
      <c r="BC3" s="983"/>
      <c r="BD3" s="983"/>
      <c r="BE3" s="983"/>
      <c r="BF3" s="983"/>
      <c r="BG3" s="983"/>
      <c r="BH3" s="983"/>
      <c r="BI3" s="983"/>
      <c r="BJ3" s="984"/>
      <c r="BK3" s="982">
        <f>AY3+1</f>
        <v>2025</v>
      </c>
      <c r="BL3" s="985"/>
      <c r="BM3" s="985"/>
      <c r="BN3" s="985"/>
      <c r="BO3" s="985"/>
      <c r="BP3" s="985"/>
      <c r="BQ3" s="985"/>
      <c r="BR3" s="985"/>
      <c r="BS3" s="985"/>
      <c r="BT3" s="985"/>
      <c r="BU3" s="985"/>
      <c r="BV3" s="986"/>
    </row>
    <row r="4" spans="1:75" s="7" customFormat="1" x14ac:dyDescent="0.2">
      <c r="A4" s="366" t="str">
        <f>TEXT(Dates!$D$2,"dddd, mmmm d, yyyy")</f>
        <v>Thursday, September 5, 2024</v>
      </c>
      <c r="B4" s="375"/>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12"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5" ht="11.1" customHeight="1" x14ac:dyDescent="0.2">
      <c r="A5" s="367"/>
      <c r="B5" s="371" t="s">
        <v>917</v>
      </c>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714"/>
      <c r="BE5" s="714"/>
      <c r="BF5" s="714"/>
      <c r="BG5" s="434"/>
      <c r="BH5" s="434"/>
      <c r="BI5" s="434"/>
      <c r="BJ5" s="400"/>
      <c r="BK5" s="400"/>
      <c r="BL5" s="400"/>
      <c r="BM5" s="400"/>
      <c r="BN5" s="400"/>
      <c r="BO5" s="400"/>
      <c r="BP5" s="400"/>
      <c r="BQ5" s="400"/>
      <c r="BR5" s="400"/>
      <c r="BS5" s="400"/>
      <c r="BT5" s="400"/>
      <c r="BU5" s="400"/>
      <c r="BV5" s="400"/>
    </row>
    <row r="6" spans="1:75" s="295" customFormat="1" ht="11.1" customHeight="1" x14ac:dyDescent="0.2">
      <c r="A6" s="441" t="s">
        <v>181</v>
      </c>
      <c r="B6" s="435" t="s">
        <v>835</v>
      </c>
      <c r="C6" s="107">
        <v>100.88380941</v>
      </c>
      <c r="D6" s="107">
        <v>99.782618042999999</v>
      </c>
      <c r="E6" s="107">
        <v>99.956365778999995</v>
      </c>
      <c r="F6" s="107">
        <v>99.357874081999995</v>
      </c>
      <c r="G6" s="107">
        <v>88.150750736000006</v>
      </c>
      <c r="H6" s="107">
        <v>88.136697745000006</v>
      </c>
      <c r="I6" s="107">
        <v>90.128116229</v>
      </c>
      <c r="J6" s="107">
        <v>91.043498522999997</v>
      </c>
      <c r="K6" s="107">
        <v>91.050912229999994</v>
      </c>
      <c r="L6" s="107">
        <v>91.423953797999999</v>
      </c>
      <c r="M6" s="107">
        <v>93.026324172000002</v>
      </c>
      <c r="N6" s="107">
        <v>93.193795891999997</v>
      </c>
      <c r="O6" s="107">
        <v>93.782118882000006</v>
      </c>
      <c r="P6" s="107">
        <v>90.581835716000001</v>
      </c>
      <c r="Q6" s="107">
        <v>93.772625480000002</v>
      </c>
      <c r="R6" s="107">
        <v>94.016905348999998</v>
      </c>
      <c r="S6" s="107">
        <v>94.995463591999993</v>
      </c>
      <c r="T6" s="107">
        <v>95.411673813999997</v>
      </c>
      <c r="U6" s="107">
        <v>97.071795066999996</v>
      </c>
      <c r="V6" s="107">
        <v>96.485936052</v>
      </c>
      <c r="W6" s="107">
        <v>96.779296555000002</v>
      </c>
      <c r="X6" s="107">
        <v>98.145563140999997</v>
      </c>
      <c r="Y6" s="107">
        <v>98.878704150000004</v>
      </c>
      <c r="Z6" s="107">
        <v>98.335559031000003</v>
      </c>
      <c r="AA6" s="107">
        <v>98.294237214999995</v>
      </c>
      <c r="AB6" s="107">
        <v>99.283346041000001</v>
      </c>
      <c r="AC6" s="107">
        <v>99.770512561999993</v>
      </c>
      <c r="AD6" s="107">
        <v>98.935546127999999</v>
      </c>
      <c r="AE6" s="107">
        <v>98.911942609999997</v>
      </c>
      <c r="AF6" s="107">
        <v>99.420506795999998</v>
      </c>
      <c r="AG6" s="107">
        <v>100.69413416</v>
      </c>
      <c r="AH6" s="107">
        <v>101.27045963</v>
      </c>
      <c r="AI6" s="107">
        <v>101.7566387</v>
      </c>
      <c r="AJ6" s="107">
        <v>101.80529835</v>
      </c>
      <c r="AK6" s="107">
        <v>101.97634443</v>
      </c>
      <c r="AL6" s="107">
        <v>100.41352718</v>
      </c>
      <c r="AM6" s="107">
        <v>101.06243275999999</v>
      </c>
      <c r="AN6" s="107">
        <v>101.56701875</v>
      </c>
      <c r="AO6" s="107">
        <v>101.84656433000001</v>
      </c>
      <c r="AP6" s="107">
        <v>101.57346981000001</v>
      </c>
      <c r="AQ6" s="107">
        <v>100.84096483</v>
      </c>
      <c r="AR6" s="107">
        <v>101.98566091000001</v>
      </c>
      <c r="AS6" s="107">
        <v>101.51020143</v>
      </c>
      <c r="AT6" s="107">
        <v>101.29565209</v>
      </c>
      <c r="AU6" s="107">
        <v>102.19954776</v>
      </c>
      <c r="AV6" s="107">
        <v>102.2964442</v>
      </c>
      <c r="AW6" s="107">
        <v>103.07044188</v>
      </c>
      <c r="AX6" s="107">
        <v>103.18537307</v>
      </c>
      <c r="AY6" s="107">
        <v>100.67808117</v>
      </c>
      <c r="AZ6" s="107">
        <v>101.92629255999999</v>
      </c>
      <c r="BA6" s="107">
        <v>102.60635593000001</v>
      </c>
      <c r="BB6" s="107">
        <v>102.29496288</v>
      </c>
      <c r="BC6" s="107">
        <v>101.97593471</v>
      </c>
      <c r="BD6" s="714">
        <v>101.88295599999999</v>
      </c>
      <c r="BE6" s="714">
        <v>102.83178357</v>
      </c>
      <c r="BF6" s="714">
        <v>102.79314565</v>
      </c>
      <c r="BG6" s="434">
        <v>101.78185007</v>
      </c>
      <c r="BH6" s="434">
        <v>101.9084245</v>
      </c>
      <c r="BI6" s="434">
        <v>102.53269275</v>
      </c>
      <c r="BJ6" s="434">
        <v>102.95719717</v>
      </c>
      <c r="BK6" s="434">
        <v>103.02409032</v>
      </c>
      <c r="BL6" s="434">
        <v>103.01559674000001</v>
      </c>
      <c r="BM6" s="434">
        <v>103.49281424</v>
      </c>
      <c r="BN6" s="434">
        <v>103.68723957</v>
      </c>
      <c r="BO6" s="434">
        <v>104.23460866000001</v>
      </c>
      <c r="BP6" s="434">
        <v>104.86018629</v>
      </c>
      <c r="BQ6" s="434">
        <v>105.39200341999999</v>
      </c>
      <c r="BR6" s="434">
        <v>105.32350125000001</v>
      </c>
      <c r="BS6" s="434">
        <v>105.45961808</v>
      </c>
      <c r="BT6" s="434">
        <v>105.43443711</v>
      </c>
      <c r="BU6" s="434">
        <v>105.97889562</v>
      </c>
      <c r="BV6" s="434">
        <v>105.19305670999999</v>
      </c>
      <c r="BW6" s="444"/>
    </row>
    <row r="7" spans="1:75" ht="11.1" customHeight="1" x14ac:dyDescent="0.2">
      <c r="A7" s="367" t="s">
        <v>860</v>
      </c>
      <c r="B7" s="437" t="s">
        <v>875</v>
      </c>
      <c r="C7" s="328">
        <v>46.124899999999997</v>
      </c>
      <c r="D7" s="328">
        <v>46.0779</v>
      </c>
      <c r="E7" s="328">
        <v>46.590899999999998</v>
      </c>
      <c r="F7" s="328">
        <v>48.7485</v>
      </c>
      <c r="G7" s="328">
        <v>40.241</v>
      </c>
      <c r="H7" s="328">
        <v>38.369199999999999</v>
      </c>
      <c r="I7" s="328">
        <v>39.158499999999997</v>
      </c>
      <c r="J7" s="328">
        <v>40.799100000000003</v>
      </c>
      <c r="K7" s="328">
        <v>40.826300000000003</v>
      </c>
      <c r="L7" s="328">
        <v>41.062399999999997</v>
      </c>
      <c r="M7" s="328">
        <v>41.1995</v>
      </c>
      <c r="N7" s="328">
        <v>41.336599999999997</v>
      </c>
      <c r="O7" s="328">
        <v>41.562199999999997</v>
      </c>
      <c r="P7" s="328">
        <v>40.900199999999998</v>
      </c>
      <c r="Q7" s="328">
        <v>40.984999999999999</v>
      </c>
      <c r="R7" s="328">
        <v>41.168999999999997</v>
      </c>
      <c r="S7" s="328">
        <v>41.675400000000003</v>
      </c>
      <c r="T7" s="328">
        <v>42.142299999999999</v>
      </c>
      <c r="U7" s="328">
        <v>42.818199999999997</v>
      </c>
      <c r="V7" s="328">
        <v>42.5901</v>
      </c>
      <c r="W7" s="328">
        <v>43.3583</v>
      </c>
      <c r="X7" s="328">
        <v>44.008699999999997</v>
      </c>
      <c r="Y7" s="328">
        <v>44.384799999999998</v>
      </c>
      <c r="Z7" s="328">
        <v>44.527000000000001</v>
      </c>
      <c r="AA7" s="328">
        <v>44.803400000000003</v>
      </c>
      <c r="AB7" s="328">
        <v>45.374000000000002</v>
      </c>
      <c r="AC7" s="328">
        <v>44.932000000000002</v>
      </c>
      <c r="AD7" s="328">
        <v>44.245100000000001</v>
      </c>
      <c r="AE7" s="328">
        <v>44.3551</v>
      </c>
      <c r="AF7" s="328">
        <v>44.792499999999997</v>
      </c>
      <c r="AG7" s="328">
        <v>45.377800000000001</v>
      </c>
      <c r="AH7" s="328">
        <v>45.4499</v>
      </c>
      <c r="AI7" s="328">
        <v>45.661900000000003</v>
      </c>
      <c r="AJ7" s="328">
        <v>45.303100000000001</v>
      </c>
      <c r="AK7" s="328">
        <v>45.476999999999997</v>
      </c>
      <c r="AL7" s="328">
        <v>45.436399999999999</v>
      </c>
      <c r="AM7" s="328">
        <v>44.742600000000003</v>
      </c>
      <c r="AN7" s="328">
        <v>45.152799999999999</v>
      </c>
      <c r="AO7" s="328">
        <v>45.021299999999997</v>
      </c>
      <c r="AP7" s="328">
        <v>44.844200000000001</v>
      </c>
      <c r="AQ7" s="328">
        <v>43.755099999999999</v>
      </c>
      <c r="AR7" s="328">
        <v>44.005800000000001</v>
      </c>
      <c r="AS7" s="328">
        <v>42.851199999999999</v>
      </c>
      <c r="AT7" s="328">
        <v>42.401299999999999</v>
      </c>
      <c r="AU7" s="328">
        <v>43.209499999999998</v>
      </c>
      <c r="AV7" s="328">
        <v>43.243899999999996</v>
      </c>
      <c r="AW7" s="328">
        <v>43.079099999999997</v>
      </c>
      <c r="AX7" s="328">
        <v>43.028100000000002</v>
      </c>
      <c r="AY7" s="328">
        <v>42.948399999999999</v>
      </c>
      <c r="AZ7" s="328">
        <v>42.9437</v>
      </c>
      <c r="BA7" s="328">
        <v>43.061500000000002</v>
      </c>
      <c r="BB7" s="328">
        <v>42.723300000000002</v>
      </c>
      <c r="BC7" s="328">
        <v>42.2547</v>
      </c>
      <c r="BD7" s="700">
        <v>41.762865273999999</v>
      </c>
      <c r="BE7" s="700">
        <v>42.295638988</v>
      </c>
      <c r="BF7" s="700">
        <v>42.191882270000001</v>
      </c>
      <c r="BG7" s="400">
        <v>42.030117996000001</v>
      </c>
      <c r="BH7" s="400">
        <v>41.991853476999999</v>
      </c>
      <c r="BI7" s="400">
        <v>42.189939893999998</v>
      </c>
      <c r="BJ7" s="400">
        <v>42.255445107</v>
      </c>
      <c r="BK7" s="400">
        <v>42.646112643000002</v>
      </c>
      <c r="BL7" s="400">
        <v>42.688221587000001</v>
      </c>
      <c r="BM7" s="400">
        <v>43.010830669000001</v>
      </c>
      <c r="BN7" s="400">
        <v>42.986670179999997</v>
      </c>
      <c r="BO7" s="400">
        <v>43.145132682000003</v>
      </c>
      <c r="BP7" s="400">
        <v>43.262618175</v>
      </c>
      <c r="BQ7" s="400">
        <v>43.516548751000002</v>
      </c>
      <c r="BR7" s="400">
        <v>43.383550175000003</v>
      </c>
      <c r="BS7" s="400">
        <v>43.610703694999998</v>
      </c>
      <c r="BT7" s="400">
        <v>43.187780107999998</v>
      </c>
      <c r="BU7" s="400">
        <v>43.616525899999999</v>
      </c>
      <c r="BV7" s="400">
        <v>43.079814257000002</v>
      </c>
      <c r="BW7" s="211"/>
    </row>
    <row r="8" spans="1:75" ht="11.1" customHeight="1" x14ac:dyDescent="0.2">
      <c r="A8" s="367" t="s">
        <v>177</v>
      </c>
      <c r="B8" s="437" t="s">
        <v>198</v>
      </c>
      <c r="C8" s="328">
        <v>20.567844419</v>
      </c>
      <c r="D8" s="328">
        <v>20.184145897000001</v>
      </c>
      <c r="E8" s="328">
        <v>20.288015258000001</v>
      </c>
      <c r="F8" s="328">
        <v>18.476170332999999</v>
      </c>
      <c r="G8" s="328">
        <v>16.247383515999999</v>
      </c>
      <c r="H8" s="328">
        <v>17.655787666999998</v>
      </c>
      <c r="I8" s="328">
        <v>18.542006935</v>
      </c>
      <c r="J8" s="328">
        <v>18.077831418999999</v>
      </c>
      <c r="K8" s="328">
        <v>18.408027666999999</v>
      </c>
      <c r="L8" s="328">
        <v>17.939469065000001</v>
      </c>
      <c r="M8" s="328">
        <v>18.761772300000001</v>
      </c>
      <c r="N8" s="328">
        <v>18.412132613000001</v>
      </c>
      <c r="O8" s="328">
        <v>18.535833903</v>
      </c>
      <c r="P8" s="328">
        <v>16.088907428999999</v>
      </c>
      <c r="Q8" s="328">
        <v>18.674344677000001</v>
      </c>
      <c r="R8" s="328">
        <v>19.0579547</v>
      </c>
      <c r="S8" s="328">
        <v>19.32739729</v>
      </c>
      <c r="T8" s="328">
        <v>19.250950166999999</v>
      </c>
      <c r="U8" s="328">
        <v>19.259226225999999</v>
      </c>
      <c r="V8" s="328">
        <v>19.212282257999998</v>
      </c>
      <c r="W8" s="328">
        <v>18.756871267000001</v>
      </c>
      <c r="X8" s="328">
        <v>19.792131968</v>
      </c>
      <c r="Y8" s="328">
        <v>20.129175499999999</v>
      </c>
      <c r="Z8" s="328">
        <v>20.088709839</v>
      </c>
      <c r="AA8" s="328">
        <v>19.370147515999999</v>
      </c>
      <c r="AB8" s="328">
        <v>19.297978535999999</v>
      </c>
      <c r="AC8" s="328">
        <v>20.243382709999999</v>
      </c>
      <c r="AD8" s="328">
        <v>20.163061766999999</v>
      </c>
      <c r="AE8" s="328">
        <v>20.219596934999998</v>
      </c>
      <c r="AF8" s="328">
        <v>20.513278499999998</v>
      </c>
      <c r="AG8" s="328">
        <v>20.732252161000002</v>
      </c>
      <c r="AH8" s="328">
        <v>20.604362128999998</v>
      </c>
      <c r="AI8" s="328">
        <v>21.022847766999998</v>
      </c>
      <c r="AJ8" s="328">
        <v>21.055754289999999</v>
      </c>
      <c r="AK8" s="328">
        <v>21.136653533</v>
      </c>
      <c r="AL8" s="328">
        <v>20.165865355000001</v>
      </c>
      <c r="AM8" s="328">
        <v>21.131112741999999</v>
      </c>
      <c r="AN8" s="328">
        <v>21.096041357000001</v>
      </c>
      <c r="AO8" s="328">
        <v>21.536506289999998</v>
      </c>
      <c r="AP8" s="328">
        <v>21.579399599999999</v>
      </c>
      <c r="AQ8" s="328">
        <v>21.602581806</v>
      </c>
      <c r="AR8" s="328">
        <v>21.892111433</v>
      </c>
      <c r="AS8" s="328">
        <v>22.026402580999999</v>
      </c>
      <c r="AT8" s="328">
        <v>22.278824097000001</v>
      </c>
      <c r="AU8" s="328">
        <v>22.593191999999998</v>
      </c>
      <c r="AV8" s="328">
        <v>22.518060225999999</v>
      </c>
      <c r="AW8" s="328">
        <v>22.693973766999999</v>
      </c>
      <c r="AX8" s="328">
        <v>22.665800806</v>
      </c>
      <c r="AY8" s="328">
        <v>21.081009194</v>
      </c>
      <c r="AZ8" s="328">
        <v>22.154315517000001</v>
      </c>
      <c r="BA8" s="328">
        <v>22.498334805999999</v>
      </c>
      <c r="BB8" s="328">
        <v>22.719072933</v>
      </c>
      <c r="BC8" s="328">
        <v>22.736339999999998</v>
      </c>
      <c r="BD8" s="700">
        <v>22.810394866999999</v>
      </c>
      <c r="BE8" s="700">
        <v>22.682488602999999</v>
      </c>
      <c r="BF8" s="700">
        <v>22.742853479000001</v>
      </c>
      <c r="BG8" s="400">
        <v>22.655200099999998</v>
      </c>
      <c r="BH8" s="400">
        <v>22.700787399999999</v>
      </c>
      <c r="BI8" s="400">
        <v>22.7774188</v>
      </c>
      <c r="BJ8" s="400">
        <v>22.7628281</v>
      </c>
      <c r="BK8" s="400">
        <v>22.641458499999999</v>
      </c>
      <c r="BL8" s="400">
        <v>22.404669999999999</v>
      </c>
      <c r="BM8" s="400">
        <v>22.8049626</v>
      </c>
      <c r="BN8" s="400">
        <v>22.874075099999999</v>
      </c>
      <c r="BO8" s="400">
        <v>23.0953154</v>
      </c>
      <c r="BP8" s="400">
        <v>23.111286</v>
      </c>
      <c r="BQ8" s="400">
        <v>23.126527899999999</v>
      </c>
      <c r="BR8" s="400">
        <v>23.227784700000001</v>
      </c>
      <c r="BS8" s="400">
        <v>23.260452000000001</v>
      </c>
      <c r="BT8" s="400">
        <v>23.420943999999999</v>
      </c>
      <c r="BU8" s="400">
        <v>23.5335608</v>
      </c>
      <c r="BV8" s="400">
        <v>23.489197300000001</v>
      </c>
      <c r="BW8" s="211"/>
    </row>
    <row r="9" spans="1:75" ht="11.1" customHeight="1" x14ac:dyDescent="0.2">
      <c r="A9" s="367" t="s">
        <v>861</v>
      </c>
      <c r="B9" s="437" t="s">
        <v>993</v>
      </c>
      <c r="C9" s="328">
        <v>34.191064992000001</v>
      </c>
      <c r="D9" s="328">
        <v>33.520572147000003</v>
      </c>
      <c r="E9" s="328">
        <v>33.077450521000003</v>
      </c>
      <c r="F9" s="328">
        <v>32.133203749000003</v>
      </c>
      <c r="G9" s="328">
        <v>31.66236722</v>
      </c>
      <c r="H9" s="328">
        <v>32.111710078999998</v>
      </c>
      <c r="I9" s="328">
        <v>32.427609293000003</v>
      </c>
      <c r="J9" s="328">
        <v>32.166567104000002</v>
      </c>
      <c r="K9" s="328">
        <v>31.816584562999999</v>
      </c>
      <c r="L9" s="328">
        <v>32.422084734000002</v>
      </c>
      <c r="M9" s="328">
        <v>33.065051871999998</v>
      </c>
      <c r="N9" s="328">
        <v>33.445063279000003</v>
      </c>
      <c r="O9" s="328">
        <v>33.684084978000001</v>
      </c>
      <c r="P9" s="328">
        <v>33.592728288000004</v>
      </c>
      <c r="Q9" s="328">
        <v>34.113280801999998</v>
      </c>
      <c r="R9" s="328">
        <v>33.789950648999998</v>
      </c>
      <c r="S9" s="328">
        <v>33.992666302000003</v>
      </c>
      <c r="T9" s="328">
        <v>34.018423646999999</v>
      </c>
      <c r="U9" s="328">
        <v>34.994368840999996</v>
      </c>
      <c r="V9" s="328">
        <v>34.683553793999998</v>
      </c>
      <c r="W9" s="328">
        <v>34.664125288000001</v>
      </c>
      <c r="X9" s="328">
        <v>34.344731173</v>
      </c>
      <c r="Y9" s="328">
        <v>34.364728650000004</v>
      </c>
      <c r="Z9" s="328">
        <v>33.719849191999998</v>
      </c>
      <c r="AA9" s="328">
        <v>34.120689699000003</v>
      </c>
      <c r="AB9" s="328">
        <v>34.611367506000001</v>
      </c>
      <c r="AC9" s="328">
        <v>34.595129853000003</v>
      </c>
      <c r="AD9" s="328">
        <v>34.527384361999999</v>
      </c>
      <c r="AE9" s="328">
        <v>34.337245674999998</v>
      </c>
      <c r="AF9" s="328">
        <v>34.114728296000003</v>
      </c>
      <c r="AG9" s="328">
        <v>34.584082002999999</v>
      </c>
      <c r="AH9" s="328">
        <v>35.216197502</v>
      </c>
      <c r="AI9" s="328">
        <v>35.071890934999999</v>
      </c>
      <c r="AJ9" s="328">
        <v>35.446444061999998</v>
      </c>
      <c r="AK9" s="328">
        <v>35.362690894000004</v>
      </c>
      <c r="AL9" s="328">
        <v>34.811261827000003</v>
      </c>
      <c r="AM9" s="328">
        <v>35.188720017999998</v>
      </c>
      <c r="AN9" s="328">
        <v>35.318177388999999</v>
      </c>
      <c r="AO9" s="328">
        <v>35.288758035000001</v>
      </c>
      <c r="AP9" s="328">
        <v>35.149870215</v>
      </c>
      <c r="AQ9" s="328">
        <v>35.483283024999999</v>
      </c>
      <c r="AR9" s="328">
        <v>36.087749477000003</v>
      </c>
      <c r="AS9" s="328">
        <v>36.632598848999997</v>
      </c>
      <c r="AT9" s="328">
        <v>36.615527989999997</v>
      </c>
      <c r="AU9" s="328">
        <v>36.396855764000001</v>
      </c>
      <c r="AV9" s="328">
        <v>36.534483979000001</v>
      </c>
      <c r="AW9" s="328">
        <v>37.297368110000001</v>
      </c>
      <c r="AX9" s="328">
        <v>37.491472262999999</v>
      </c>
      <c r="AY9" s="328">
        <v>36.648671979</v>
      </c>
      <c r="AZ9" s="328">
        <v>36.828277042000003</v>
      </c>
      <c r="BA9" s="328">
        <v>37.046521124999998</v>
      </c>
      <c r="BB9" s="328">
        <v>36.852589948000002</v>
      </c>
      <c r="BC9" s="328">
        <v>36.984894713000003</v>
      </c>
      <c r="BD9" s="700">
        <v>37.309695863000002</v>
      </c>
      <c r="BE9" s="700">
        <v>37.853655981000003</v>
      </c>
      <c r="BF9" s="700">
        <v>37.858409899000002</v>
      </c>
      <c r="BG9" s="400">
        <v>37.096531978000002</v>
      </c>
      <c r="BH9" s="400">
        <v>37.215783621999996</v>
      </c>
      <c r="BI9" s="400">
        <v>37.565334053000001</v>
      </c>
      <c r="BJ9" s="400">
        <v>37.938923965999997</v>
      </c>
      <c r="BK9" s="400">
        <v>37.736519176999998</v>
      </c>
      <c r="BL9" s="400">
        <v>37.922705155000003</v>
      </c>
      <c r="BM9" s="400">
        <v>37.677020966000001</v>
      </c>
      <c r="BN9" s="400">
        <v>37.826494289000003</v>
      </c>
      <c r="BO9" s="400">
        <v>37.994160573000002</v>
      </c>
      <c r="BP9" s="400">
        <v>38.486282113999998</v>
      </c>
      <c r="BQ9" s="400">
        <v>38.748926767999997</v>
      </c>
      <c r="BR9" s="400">
        <v>38.712166371000002</v>
      </c>
      <c r="BS9" s="400">
        <v>38.588462380000003</v>
      </c>
      <c r="BT9" s="400">
        <v>38.825712998999997</v>
      </c>
      <c r="BU9" s="400">
        <v>38.828808922999997</v>
      </c>
      <c r="BV9" s="400">
        <v>38.624045150000001</v>
      </c>
      <c r="BW9" s="211"/>
    </row>
    <row r="10" spans="1:75" ht="11.1" customHeight="1" x14ac:dyDescent="0.2">
      <c r="A10" s="367"/>
      <c r="B10" s="454"/>
      <c r="C10" s="328"/>
      <c r="D10" s="328"/>
      <c r="E10" s="328"/>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c r="AT10" s="328"/>
      <c r="AU10" s="328"/>
      <c r="AV10" s="328"/>
      <c r="AW10" s="328"/>
      <c r="AX10" s="328"/>
      <c r="AY10" s="328"/>
      <c r="AZ10" s="328"/>
      <c r="BA10" s="328"/>
      <c r="BB10" s="328"/>
      <c r="BC10" s="328"/>
      <c r="BD10" s="700"/>
      <c r="BE10" s="700"/>
      <c r="BF10" s="700"/>
      <c r="BG10" s="400"/>
      <c r="BH10" s="400"/>
      <c r="BI10" s="400"/>
      <c r="BJ10" s="400"/>
      <c r="BK10" s="400"/>
      <c r="BL10" s="400"/>
      <c r="BM10" s="400"/>
      <c r="BN10" s="400"/>
      <c r="BO10" s="400"/>
      <c r="BP10" s="400"/>
      <c r="BQ10" s="400"/>
      <c r="BR10" s="400"/>
      <c r="BS10" s="400"/>
      <c r="BT10" s="400"/>
      <c r="BU10" s="400"/>
      <c r="BV10" s="400"/>
      <c r="BW10" s="211"/>
    </row>
    <row r="11" spans="1:75" s="295" customFormat="1" ht="11.1" customHeight="1" x14ac:dyDescent="0.2">
      <c r="A11" s="441" t="s">
        <v>179</v>
      </c>
      <c r="B11" s="452" t="s">
        <v>862</v>
      </c>
      <c r="C11" s="107">
        <v>32.352899999999998</v>
      </c>
      <c r="D11" s="107">
        <v>31.653300000000002</v>
      </c>
      <c r="E11" s="107">
        <v>31.761900000000001</v>
      </c>
      <c r="F11" s="107">
        <v>33.855800000000002</v>
      </c>
      <c r="G11" s="107">
        <v>27.952100000000002</v>
      </c>
      <c r="H11" s="107">
        <v>26.057400000000001</v>
      </c>
      <c r="I11" s="107">
        <v>26.7637</v>
      </c>
      <c r="J11" s="107">
        <v>27.7378</v>
      </c>
      <c r="K11" s="107">
        <v>27.767700000000001</v>
      </c>
      <c r="L11" s="107">
        <v>28.227399999999999</v>
      </c>
      <c r="M11" s="107">
        <v>28.982399999999998</v>
      </c>
      <c r="N11" s="107">
        <v>29.229800000000001</v>
      </c>
      <c r="O11" s="107">
        <v>29.383600000000001</v>
      </c>
      <c r="P11" s="107">
        <v>28.909300000000002</v>
      </c>
      <c r="Q11" s="107">
        <v>29.026599999999998</v>
      </c>
      <c r="R11" s="107">
        <v>29.122299999999999</v>
      </c>
      <c r="S11" s="107">
        <v>29.656099999999999</v>
      </c>
      <c r="T11" s="107">
        <v>30.215299999999999</v>
      </c>
      <c r="U11" s="107">
        <v>30.898099999999999</v>
      </c>
      <c r="V11" s="107">
        <v>30.929500000000001</v>
      </c>
      <c r="W11" s="107">
        <v>31.263200000000001</v>
      </c>
      <c r="X11" s="107">
        <v>31.588999999999999</v>
      </c>
      <c r="Y11" s="107">
        <v>31.8369</v>
      </c>
      <c r="Z11" s="107">
        <v>32.019100000000002</v>
      </c>
      <c r="AA11" s="107">
        <v>32.191400000000002</v>
      </c>
      <c r="AB11" s="107">
        <v>32.782400000000003</v>
      </c>
      <c r="AC11" s="107">
        <v>32.4193</v>
      </c>
      <c r="AD11" s="107">
        <v>32.668999999999997</v>
      </c>
      <c r="AE11" s="107">
        <v>32.215800000000002</v>
      </c>
      <c r="AF11" s="107">
        <v>32.403300000000002</v>
      </c>
      <c r="AG11" s="107">
        <v>32.698300000000003</v>
      </c>
      <c r="AH11" s="107">
        <v>33.685000000000002</v>
      </c>
      <c r="AI11" s="107">
        <v>33.8018</v>
      </c>
      <c r="AJ11" s="107">
        <v>33.377699999999997</v>
      </c>
      <c r="AK11" s="107">
        <v>33.0167</v>
      </c>
      <c r="AL11" s="107">
        <v>33.086599999999997</v>
      </c>
      <c r="AM11" s="107">
        <v>32.512999999999998</v>
      </c>
      <c r="AN11" s="107">
        <v>32.714399999999998</v>
      </c>
      <c r="AO11" s="107">
        <v>32.898400000000002</v>
      </c>
      <c r="AP11" s="107">
        <v>32.819499999999998</v>
      </c>
      <c r="AQ11" s="107">
        <v>32.147599999999997</v>
      </c>
      <c r="AR11" s="107">
        <v>32.370899999999999</v>
      </c>
      <c r="AS11" s="107">
        <v>31.547899999999998</v>
      </c>
      <c r="AT11" s="107">
        <v>31.363499999999998</v>
      </c>
      <c r="AU11" s="107">
        <v>31.988399999999999</v>
      </c>
      <c r="AV11" s="107">
        <v>31.854399999999998</v>
      </c>
      <c r="AW11" s="107">
        <v>31.903500000000001</v>
      </c>
      <c r="AX11" s="107">
        <v>31.890799999999999</v>
      </c>
      <c r="AY11" s="107">
        <v>31.802199999999999</v>
      </c>
      <c r="AZ11" s="107">
        <v>32.000799999999998</v>
      </c>
      <c r="BA11" s="107">
        <v>32.262999999999998</v>
      </c>
      <c r="BB11" s="107">
        <v>32.136299999999999</v>
      </c>
      <c r="BC11" s="107">
        <v>31.9466</v>
      </c>
      <c r="BD11" s="714">
        <v>31.522129630999999</v>
      </c>
      <c r="BE11" s="714">
        <v>32.053506851999998</v>
      </c>
      <c r="BF11" s="714">
        <v>31.853513454000002</v>
      </c>
      <c r="BG11" s="434">
        <v>31.107187379999999</v>
      </c>
      <c r="BH11" s="434">
        <v>31.096846534000001</v>
      </c>
      <c r="BI11" s="434">
        <v>31.369356316000001</v>
      </c>
      <c r="BJ11" s="434">
        <v>32.043305767</v>
      </c>
      <c r="BK11" s="434">
        <v>32.163021708999999</v>
      </c>
      <c r="BL11" s="434">
        <v>32.227001954999999</v>
      </c>
      <c r="BM11" s="434">
        <v>32.339288181999997</v>
      </c>
      <c r="BN11" s="434">
        <v>32.446841665999997</v>
      </c>
      <c r="BO11" s="434">
        <v>32.501906308999999</v>
      </c>
      <c r="BP11" s="434">
        <v>32.615706080000002</v>
      </c>
      <c r="BQ11" s="434">
        <v>32.713655494999998</v>
      </c>
      <c r="BR11" s="434">
        <v>32.776873221000002</v>
      </c>
      <c r="BS11" s="434">
        <v>32.842390510999998</v>
      </c>
      <c r="BT11" s="434">
        <v>32.759794552000002</v>
      </c>
      <c r="BU11" s="434">
        <v>32.690458239999998</v>
      </c>
      <c r="BV11" s="434">
        <v>32.590367086999997</v>
      </c>
      <c r="BW11" s="444"/>
    </row>
    <row r="12" spans="1:75" ht="11.1" customHeight="1" x14ac:dyDescent="0.2">
      <c r="A12" s="367" t="s">
        <v>863</v>
      </c>
      <c r="B12" s="439" t="s">
        <v>994</v>
      </c>
      <c r="C12" s="328">
        <v>1.5309999999999999</v>
      </c>
      <c r="D12" s="328">
        <v>1.5309999999999999</v>
      </c>
      <c r="E12" s="328">
        <v>1.5509999999999999</v>
      </c>
      <c r="F12" s="328">
        <v>1.5509999999999999</v>
      </c>
      <c r="G12" s="328">
        <v>1.331</v>
      </c>
      <c r="H12" s="328">
        <v>1.296</v>
      </c>
      <c r="I12" s="328">
        <v>1.2909999999999999</v>
      </c>
      <c r="J12" s="328">
        <v>1.351</v>
      </c>
      <c r="K12" s="328">
        <v>1.351</v>
      </c>
      <c r="L12" s="328">
        <v>1.361</v>
      </c>
      <c r="M12" s="328">
        <v>1.361</v>
      </c>
      <c r="N12" s="328">
        <v>1.351</v>
      </c>
      <c r="O12" s="328">
        <v>1.3612</v>
      </c>
      <c r="P12" s="328">
        <v>1.3812</v>
      </c>
      <c r="Q12" s="328">
        <v>1.3812</v>
      </c>
      <c r="R12" s="328">
        <v>1.3812</v>
      </c>
      <c r="S12" s="328">
        <v>1.3912</v>
      </c>
      <c r="T12" s="328">
        <v>1.4061999999999999</v>
      </c>
      <c r="U12" s="328">
        <v>1.4212</v>
      </c>
      <c r="V12" s="328">
        <v>1.4311</v>
      </c>
      <c r="W12" s="328">
        <v>1.4411</v>
      </c>
      <c r="X12" s="328">
        <v>1.4511000000000001</v>
      </c>
      <c r="Y12" s="328">
        <v>1.4611000000000001</v>
      </c>
      <c r="Z12" s="328">
        <v>1.4711000000000001</v>
      </c>
      <c r="AA12" s="328">
        <v>1.4411</v>
      </c>
      <c r="AB12" s="328">
        <v>1.4411</v>
      </c>
      <c r="AC12" s="328">
        <v>1.4511000000000001</v>
      </c>
      <c r="AD12" s="328">
        <v>1.4611000000000001</v>
      </c>
      <c r="AE12" s="328">
        <v>1.4711000000000001</v>
      </c>
      <c r="AF12" s="328">
        <v>1.4811000000000001</v>
      </c>
      <c r="AG12" s="328">
        <v>1.4811000000000001</v>
      </c>
      <c r="AH12" s="328">
        <v>1.4911000000000001</v>
      </c>
      <c r="AI12" s="328">
        <v>1.4911000000000001</v>
      </c>
      <c r="AJ12" s="328">
        <v>1.5011000000000001</v>
      </c>
      <c r="AK12" s="328">
        <v>1.4811000000000001</v>
      </c>
      <c r="AL12" s="328">
        <v>1.4811000000000001</v>
      </c>
      <c r="AM12" s="328">
        <v>1.4811000000000001</v>
      </c>
      <c r="AN12" s="328">
        <v>1.4811000000000001</v>
      </c>
      <c r="AO12" s="328">
        <v>1.4711000000000001</v>
      </c>
      <c r="AP12" s="328">
        <v>1.4811000000000001</v>
      </c>
      <c r="AQ12" s="328">
        <v>1.4511000000000001</v>
      </c>
      <c r="AR12" s="328">
        <v>1.4212</v>
      </c>
      <c r="AS12" s="328">
        <v>1.4312</v>
      </c>
      <c r="AT12" s="328">
        <v>1.4111</v>
      </c>
      <c r="AU12" s="328">
        <v>1.4212</v>
      </c>
      <c r="AV12" s="328">
        <v>1.4311</v>
      </c>
      <c r="AW12" s="328">
        <v>1.4312</v>
      </c>
      <c r="AX12" s="328">
        <v>1.4212</v>
      </c>
      <c r="AY12" s="328">
        <v>1.3911</v>
      </c>
      <c r="AZ12" s="328">
        <v>1.3812</v>
      </c>
      <c r="BA12" s="328">
        <v>1.3812</v>
      </c>
      <c r="BB12" s="328">
        <v>1.3812</v>
      </c>
      <c r="BC12" s="328">
        <v>1.3711</v>
      </c>
      <c r="BD12" s="700">
        <v>1.3711549478</v>
      </c>
      <c r="BE12" s="700">
        <v>1.3811540246</v>
      </c>
      <c r="BF12" s="700">
        <v>1.3811523240000001</v>
      </c>
      <c r="BG12" s="400" t="s">
        <v>1605</v>
      </c>
      <c r="BH12" s="400" t="s">
        <v>1605</v>
      </c>
      <c r="BI12" s="400" t="s">
        <v>1605</v>
      </c>
      <c r="BJ12" s="400" t="s">
        <v>1605</v>
      </c>
      <c r="BK12" s="400" t="s">
        <v>1605</v>
      </c>
      <c r="BL12" s="400" t="s">
        <v>1605</v>
      </c>
      <c r="BM12" s="400" t="s">
        <v>1605</v>
      </c>
      <c r="BN12" s="400" t="s">
        <v>1605</v>
      </c>
      <c r="BO12" s="400" t="s">
        <v>1605</v>
      </c>
      <c r="BP12" s="400" t="s">
        <v>1605</v>
      </c>
      <c r="BQ12" s="400" t="s">
        <v>1605</v>
      </c>
      <c r="BR12" s="400" t="s">
        <v>1605</v>
      </c>
      <c r="BS12" s="400" t="s">
        <v>1605</v>
      </c>
      <c r="BT12" s="400" t="s">
        <v>1605</v>
      </c>
      <c r="BU12" s="400" t="s">
        <v>1605</v>
      </c>
      <c r="BV12" s="400" t="s">
        <v>1605</v>
      </c>
      <c r="BW12" s="211"/>
    </row>
    <row r="13" spans="1:75" ht="11.1" customHeight="1" x14ac:dyDescent="0.2">
      <c r="A13" s="367" t="s">
        <v>864</v>
      </c>
      <c r="B13" s="439" t="s">
        <v>995</v>
      </c>
      <c r="C13" s="328">
        <v>0.31340000000000001</v>
      </c>
      <c r="D13" s="328">
        <v>0.29830000000000001</v>
      </c>
      <c r="E13" s="328">
        <v>0.28820000000000001</v>
      </c>
      <c r="F13" s="328">
        <v>0.29830000000000001</v>
      </c>
      <c r="G13" s="328">
        <v>0.2883</v>
      </c>
      <c r="H13" s="328">
        <v>0.30840000000000001</v>
      </c>
      <c r="I13" s="328">
        <v>0.28839999999999999</v>
      </c>
      <c r="J13" s="328">
        <v>0.2782</v>
      </c>
      <c r="K13" s="328">
        <v>0.28820000000000001</v>
      </c>
      <c r="L13" s="328">
        <v>0.2681</v>
      </c>
      <c r="M13" s="328">
        <v>0.28349999999999997</v>
      </c>
      <c r="N13" s="328">
        <v>0.26819999999999999</v>
      </c>
      <c r="O13" s="328">
        <v>0.27710000000000001</v>
      </c>
      <c r="P13" s="328">
        <v>0.27589999999999998</v>
      </c>
      <c r="Q13" s="328">
        <v>0.2959</v>
      </c>
      <c r="R13" s="328">
        <v>0.28100000000000003</v>
      </c>
      <c r="S13" s="328">
        <v>0.2661</v>
      </c>
      <c r="T13" s="328">
        <v>0.27610000000000001</v>
      </c>
      <c r="U13" s="328">
        <v>0.2661</v>
      </c>
      <c r="V13" s="328">
        <v>0.2661</v>
      </c>
      <c r="W13" s="328">
        <v>0.25609999999999999</v>
      </c>
      <c r="X13" s="328">
        <v>0.2661</v>
      </c>
      <c r="Y13" s="328">
        <v>0.25609999999999999</v>
      </c>
      <c r="Z13" s="328">
        <v>0.2661</v>
      </c>
      <c r="AA13" s="328">
        <v>0.27779999999999999</v>
      </c>
      <c r="AB13" s="328">
        <v>0.2878</v>
      </c>
      <c r="AC13" s="328">
        <v>0.26779999999999998</v>
      </c>
      <c r="AD13" s="328">
        <v>0.27779999999999999</v>
      </c>
      <c r="AE13" s="328">
        <v>0.2878</v>
      </c>
      <c r="AF13" s="328">
        <v>0.29780000000000001</v>
      </c>
      <c r="AG13" s="328">
        <v>0.27779999999999999</v>
      </c>
      <c r="AH13" s="328">
        <v>0.2878</v>
      </c>
      <c r="AI13" s="328">
        <v>0.29780000000000001</v>
      </c>
      <c r="AJ13" s="328">
        <v>0.27779999999999999</v>
      </c>
      <c r="AK13" s="328">
        <v>0.25779999999999997</v>
      </c>
      <c r="AL13" s="328">
        <v>0.25779999999999997</v>
      </c>
      <c r="AM13" s="328">
        <v>0.26779999999999998</v>
      </c>
      <c r="AN13" s="328">
        <v>0.2878</v>
      </c>
      <c r="AO13" s="328">
        <v>0.26779999999999998</v>
      </c>
      <c r="AP13" s="328">
        <v>0.26779999999999998</v>
      </c>
      <c r="AQ13" s="328">
        <v>0.25779999999999997</v>
      </c>
      <c r="AR13" s="328">
        <v>0.25779999999999997</v>
      </c>
      <c r="AS13" s="328">
        <v>0.26779999999999998</v>
      </c>
      <c r="AT13" s="328">
        <v>0.25779999999999997</v>
      </c>
      <c r="AU13" s="328">
        <v>0.26779999999999998</v>
      </c>
      <c r="AV13" s="328">
        <v>0.26779999999999998</v>
      </c>
      <c r="AW13" s="328">
        <v>0.27779999999999999</v>
      </c>
      <c r="AX13" s="328">
        <v>0.25779999999999997</v>
      </c>
      <c r="AY13" s="328">
        <v>0.26079999999999998</v>
      </c>
      <c r="AZ13" s="328">
        <v>0.25080000000000002</v>
      </c>
      <c r="BA13" s="328">
        <v>0.26079999999999998</v>
      </c>
      <c r="BB13" s="328">
        <v>0.27079999999999999</v>
      </c>
      <c r="BC13" s="328">
        <v>0.26079999999999998</v>
      </c>
      <c r="BD13" s="700">
        <v>0.26080209896000001</v>
      </c>
      <c r="BE13" s="700">
        <v>0.25080226768000002</v>
      </c>
      <c r="BF13" s="700">
        <v>0.26080257198000001</v>
      </c>
      <c r="BG13" s="400" t="s">
        <v>1605</v>
      </c>
      <c r="BH13" s="400" t="s">
        <v>1605</v>
      </c>
      <c r="BI13" s="400" t="s">
        <v>1605</v>
      </c>
      <c r="BJ13" s="400" t="s">
        <v>1605</v>
      </c>
      <c r="BK13" s="400" t="s">
        <v>1605</v>
      </c>
      <c r="BL13" s="400" t="s">
        <v>1605</v>
      </c>
      <c r="BM13" s="400" t="s">
        <v>1605</v>
      </c>
      <c r="BN13" s="400" t="s">
        <v>1605</v>
      </c>
      <c r="BO13" s="400" t="s">
        <v>1605</v>
      </c>
      <c r="BP13" s="400" t="s">
        <v>1605</v>
      </c>
      <c r="BQ13" s="400" t="s">
        <v>1605</v>
      </c>
      <c r="BR13" s="400" t="s">
        <v>1605</v>
      </c>
      <c r="BS13" s="400" t="s">
        <v>1605</v>
      </c>
      <c r="BT13" s="400" t="s">
        <v>1605</v>
      </c>
      <c r="BU13" s="400" t="s">
        <v>1605</v>
      </c>
      <c r="BV13" s="400" t="s">
        <v>1605</v>
      </c>
      <c r="BW13" s="211"/>
    </row>
    <row r="14" spans="1:75" ht="11.1" customHeight="1" x14ac:dyDescent="0.2">
      <c r="A14" s="367" t="s">
        <v>865</v>
      </c>
      <c r="B14" s="439" t="s">
        <v>996</v>
      </c>
      <c r="C14" s="328">
        <v>0.17299999999999999</v>
      </c>
      <c r="D14" s="328">
        <v>0.16300000000000001</v>
      </c>
      <c r="E14" s="328">
        <v>0.17299999999999999</v>
      </c>
      <c r="F14" s="328">
        <v>0.17799999999999999</v>
      </c>
      <c r="G14" s="328">
        <v>0.14299999999999999</v>
      </c>
      <c r="H14" s="328">
        <v>0.158</v>
      </c>
      <c r="I14" s="328">
        <v>0.153</v>
      </c>
      <c r="J14" s="328">
        <v>0.153</v>
      </c>
      <c r="K14" s="328">
        <v>0.14799999999999999</v>
      </c>
      <c r="L14" s="328">
        <v>0.13300000000000001</v>
      </c>
      <c r="M14" s="328">
        <v>0.14299999999999999</v>
      </c>
      <c r="N14" s="328">
        <v>0.17299999999999999</v>
      </c>
      <c r="O14" s="328">
        <v>0.14799999999999999</v>
      </c>
      <c r="P14" s="328">
        <v>0.14799999999999999</v>
      </c>
      <c r="Q14" s="328">
        <v>0.14799999999999999</v>
      </c>
      <c r="R14" s="328">
        <v>0.14299999999999999</v>
      </c>
      <c r="S14" s="328">
        <v>0.14799999999999999</v>
      </c>
      <c r="T14" s="328">
        <v>0.14299999999999999</v>
      </c>
      <c r="U14" s="328">
        <v>0.14299999999999999</v>
      </c>
      <c r="V14" s="328">
        <v>0.14299999999999999</v>
      </c>
      <c r="W14" s="328">
        <v>0.14299999999999999</v>
      </c>
      <c r="X14" s="328">
        <v>0.128</v>
      </c>
      <c r="Y14" s="328">
        <v>0.13300000000000001</v>
      </c>
      <c r="Z14" s="328">
        <v>0.14299999999999999</v>
      </c>
      <c r="AA14" s="328">
        <v>0.14299999999999999</v>
      </c>
      <c r="AB14" s="328">
        <v>0.13300000000000001</v>
      </c>
      <c r="AC14" s="328">
        <v>0.13300000000000001</v>
      </c>
      <c r="AD14" s="328">
        <v>0.13300000000000001</v>
      </c>
      <c r="AE14" s="328">
        <v>0.13300000000000001</v>
      </c>
      <c r="AF14" s="328">
        <v>0.13300000000000001</v>
      </c>
      <c r="AG14" s="328">
        <v>0.14299999999999999</v>
      </c>
      <c r="AH14" s="328">
        <v>0.123</v>
      </c>
      <c r="AI14" s="328">
        <v>0.14299999999999999</v>
      </c>
      <c r="AJ14" s="328">
        <v>0.11799999999999999</v>
      </c>
      <c r="AK14" s="328">
        <v>0.10299999999999999</v>
      </c>
      <c r="AL14" s="328">
        <v>0.10299999999999999</v>
      </c>
      <c r="AM14" s="328">
        <v>9.7500000000000003E-2</v>
      </c>
      <c r="AN14" s="328">
        <v>0.1021</v>
      </c>
      <c r="AO14" s="328">
        <v>9.6699999999999994E-2</v>
      </c>
      <c r="AP14" s="328">
        <v>0.1013</v>
      </c>
      <c r="AQ14" s="328">
        <v>9.5899999999999999E-2</v>
      </c>
      <c r="AR14" s="328">
        <v>0.1055</v>
      </c>
      <c r="AS14" s="328">
        <v>0.1002</v>
      </c>
      <c r="AT14" s="328">
        <v>0.1048</v>
      </c>
      <c r="AU14" s="328">
        <v>8.9399999999999993E-2</v>
      </c>
      <c r="AV14" s="328">
        <v>9.9099999999999994E-2</v>
      </c>
      <c r="AW14" s="328">
        <v>8.8700000000000001E-2</v>
      </c>
      <c r="AX14" s="328">
        <v>8.8300000000000003E-2</v>
      </c>
      <c r="AY14" s="328">
        <v>9.8299999999999998E-2</v>
      </c>
      <c r="AZ14" s="328">
        <v>8.8200000000000001E-2</v>
      </c>
      <c r="BA14" s="328">
        <v>9.8100000000000007E-2</v>
      </c>
      <c r="BB14" s="328">
        <v>8.7999999999999995E-2</v>
      </c>
      <c r="BC14" s="328">
        <v>9.8000000000000004E-2</v>
      </c>
      <c r="BD14" s="700">
        <v>8.8027527307999995E-2</v>
      </c>
      <c r="BE14" s="700">
        <v>9.7961664828999998E-2</v>
      </c>
      <c r="BF14" s="700">
        <v>9.7895916420999998E-2</v>
      </c>
      <c r="BG14" s="400" t="s">
        <v>1605</v>
      </c>
      <c r="BH14" s="400" t="s">
        <v>1605</v>
      </c>
      <c r="BI14" s="400" t="s">
        <v>1605</v>
      </c>
      <c r="BJ14" s="400" t="s">
        <v>1605</v>
      </c>
      <c r="BK14" s="400" t="s">
        <v>1605</v>
      </c>
      <c r="BL14" s="400" t="s">
        <v>1605</v>
      </c>
      <c r="BM14" s="400" t="s">
        <v>1605</v>
      </c>
      <c r="BN14" s="400" t="s">
        <v>1605</v>
      </c>
      <c r="BO14" s="400" t="s">
        <v>1605</v>
      </c>
      <c r="BP14" s="400" t="s">
        <v>1605</v>
      </c>
      <c r="BQ14" s="400" t="s">
        <v>1605</v>
      </c>
      <c r="BR14" s="400" t="s">
        <v>1605</v>
      </c>
      <c r="BS14" s="400" t="s">
        <v>1605</v>
      </c>
      <c r="BT14" s="400" t="s">
        <v>1605</v>
      </c>
      <c r="BU14" s="400" t="s">
        <v>1605</v>
      </c>
      <c r="BV14" s="400" t="s">
        <v>1605</v>
      </c>
      <c r="BW14" s="211"/>
    </row>
    <row r="15" spans="1:75" ht="11.1" customHeight="1" x14ac:dyDescent="0.2">
      <c r="A15" s="367" t="s">
        <v>866</v>
      </c>
      <c r="B15" s="439" t="s">
        <v>997</v>
      </c>
      <c r="C15" s="328">
        <v>0.18479999999999999</v>
      </c>
      <c r="D15" s="328">
        <v>0.19980000000000001</v>
      </c>
      <c r="E15" s="328">
        <v>0.19980000000000001</v>
      </c>
      <c r="F15" s="328">
        <v>0.1898</v>
      </c>
      <c r="G15" s="328">
        <v>0.17979999999999999</v>
      </c>
      <c r="H15" s="328">
        <v>0.17979999999999999</v>
      </c>
      <c r="I15" s="328">
        <v>0.14979999999999999</v>
      </c>
      <c r="J15" s="328">
        <v>0.14979999999999999</v>
      </c>
      <c r="K15" s="328">
        <v>0.14979999999999999</v>
      </c>
      <c r="L15" s="328">
        <v>0.16980000000000001</v>
      </c>
      <c r="M15" s="328">
        <v>0.1648</v>
      </c>
      <c r="N15" s="328">
        <v>0.1648</v>
      </c>
      <c r="O15" s="328">
        <v>0.15970000000000001</v>
      </c>
      <c r="P15" s="328">
        <v>0.15970000000000001</v>
      </c>
      <c r="Q15" s="328">
        <v>0.1497</v>
      </c>
      <c r="R15" s="328">
        <v>0.16969999999999999</v>
      </c>
      <c r="S15" s="328">
        <v>0.16969999999999999</v>
      </c>
      <c r="T15" s="328">
        <v>0.1797</v>
      </c>
      <c r="U15" s="328">
        <v>0.1797</v>
      </c>
      <c r="V15" s="328">
        <v>0.1797</v>
      </c>
      <c r="W15" s="328">
        <v>0.18970000000000001</v>
      </c>
      <c r="X15" s="328">
        <v>0.1797</v>
      </c>
      <c r="Y15" s="328">
        <v>0.18970000000000001</v>
      </c>
      <c r="Z15" s="328">
        <v>0.18970000000000001</v>
      </c>
      <c r="AA15" s="328">
        <v>0.1797</v>
      </c>
      <c r="AB15" s="328">
        <v>0.18970000000000001</v>
      </c>
      <c r="AC15" s="328">
        <v>0.18970000000000001</v>
      </c>
      <c r="AD15" s="328">
        <v>0.19969999999999999</v>
      </c>
      <c r="AE15" s="328">
        <v>0.1797</v>
      </c>
      <c r="AF15" s="328">
        <v>0.18970000000000001</v>
      </c>
      <c r="AG15" s="328">
        <v>0.19969999999999999</v>
      </c>
      <c r="AH15" s="328">
        <v>0.18970000000000001</v>
      </c>
      <c r="AI15" s="328">
        <v>0.2097</v>
      </c>
      <c r="AJ15" s="328">
        <v>0.21970000000000001</v>
      </c>
      <c r="AK15" s="328">
        <v>0.2097</v>
      </c>
      <c r="AL15" s="328">
        <v>0.18970000000000001</v>
      </c>
      <c r="AM15" s="328">
        <v>0.19969999999999999</v>
      </c>
      <c r="AN15" s="328">
        <v>0.18970000000000001</v>
      </c>
      <c r="AO15" s="328">
        <v>0.19969999999999999</v>
      </c>
      <c r="AP15" s="328">
        <v>0.2097</v>
      </c>
      <c r="AQ15" s="328">
        <v>0.2097</v>
      </c>
      <c r="AR15" s="328">
        <v>0.19969999999999999</v>
      </c>
      <c r="AS15" s="328">
        <v>0.2097</v>
      </c>
      <c r="AT15" s="328">
        <v>0.19969999999999999</v>
      </c>
      <c r="AU15" s="328">
        <v>0.19969999999999999</v>
      </c>
      <c r="AV15" s="328">
        <v>0.19969999999999999</v>
      </c>
      <c r="AW15" s="328">
        <v>0.2097</v>
      </c>
      <c r="AX15" s="328">
        <v>0.21970000000000001</v>
      </c>
      <c r="AY15" s="328">
        <v>0.2097</v>
      </c>
      <c r="AZ15" s="328">
        <v>0.2097</v>
      </c>
      <c r="BA15" s="328">
        <v>0.21970000000000001</v>
      </c>
      <c r="BB15" s="328">
        <v>0.2097</v>
      </c>
      <c r="BC15" s="328">
        <v>0.21970000000000001</v>
      </c>
      <c r="BD15" s="700">
        <v>0.21969650399000001</v>
      </c>
      <c r="BE15" s="700">
        <v>0.20969674659000001</v>
      </c>
      <c r="BF15" s="700">
        <v>0.20969719346999999</v>
      </c>
      <c r="BG15" s="400" t="s">
        <v>1605</v>
      </c>
      <c r="BH15" s="400" t="s">
        <v>1605</v>
      </c>
      <c r="BI15" s="400" t="s">
        <v>1605</v>
      </c>
      <c r="BJ15" s="400" t="s">
        <v>1605</v>
      </c>
      <c r="BK15" s="400" t="s">
        <v>1605</v>
      </c>
      <c r="BL15" s="400" t="s">
        <v>1605</v>
      </c>
      <c r="BM15" s="400" t="s">
        <v>1605</v>
      </c>
      <c r="BN15" s="400" t="s">
        <v>1605</v>
      </c>
      <c r="BO15" s="400" t="s">
        <v>1605</v>
      </c>
      <c r="BP15" s="400" t="s">
        <v>1605</v>
      </c>
      <c r="BQ15" s="400" t="s">
        <v>1605</v>
      </c>
      <c r="BR15" s="400" t="s">
        <v>1605</v>
      </c>
      <c r="BS15" s="400" t="s">
        <v>1605</v>
      </c>
      <c r="BT15" s="400" t="s">
        <v>1605</v>
      </c>
      <c r="BU15" s="400" t="s">
        <v>1605</v>
      </c>
      <c r="BV15" s="400" t="s">
        <v>1605</v>
      </c>
      <c r="BW15" s="211"/>
    </row>
    <row r="16" spans="1:75" ht="11.1" customHeight="1" x14ac:dyDescent="0.2">
      <c r="A16" s="367" t="s">
        <v>867</v>
      </c>
      <c r="B16" s="439" t="s">
        <v>998</v>
      </c>
      <c r="C16" s="328">
        <v>3.0415999999999999</v>
      </c>
      <c r="D16" s="328">
        <v>3.0815999999999999</v>
      </c>
      <c r="E16" s="328">
        <v>3.0316000000000001</v>
      </c>
      <c r="F16" s="328">
        <v>3.0066000000000002</v>
      </c>
      <c r="G16" s="328">
        <v>3.0066000000000002</v>
      </c>
      <c r="H16" s="328">
        <v>2.9815999999999998</v>
      </c>
      <c r="I16" s="328">
        <v>2.9316</v>
      </c>
      <c r="J16" s="328">
        <v>2.9316</v>
      </c>
      <c r="K16" s="328">
        <v>2.9316</v>
      </c>
      <c r="L16" s="328">
        <v>2.9316</v>
      </c>
      <c r="M16" s="328">
        <v>2.9815999999999998</v>
      </c>
      <c r="N16" s="328">
        <v>3.0316000000000001</v>
      </c>
      <c r="O16" s="328">
        <v>3.0922999999999998</v>
      </c>
      <c r="P16" s="328">
        <v>3.2423000000000002</v>
      </c>
      <c r="Q16" s="328">
        <v>3.3422999999999998</v>
      </c>
      <c r="R16" s="328">
        <v>3.5023</v>
      </c>
      <c r="S16" s="328">
        <v>3.5023</v>
      </c>
      <c r="T16" s="328">
        <v>3.5522999999999998</v>
      </c>
      <c r="U16" s="328">
        <v>3.5522999999999998</v>
      </c>
      <c r="V16" s="328">
        <v>3.5019999999999998</v>
      </c>
      <c r="W16" s="328">
        <v>3.5019999999999998</v>
      </c>
      <c r="X16" s="328">
        <v>3.5019999999999998</v>
      </c>
      <c r="Y16" s="328">
        <v>3.5541</v>
      </c>
      <c r="Z16" s="328">
        <v>3.6313</v>
      </c>
      <c r="AA16" s="328">
        <v>3.7602000000000002</v>
      </c>
      <c r="AB16" s="328">
        <v>3.7233000000000001</v>
      </c>
      <c r="AC16" s="328">
        <v>3.7473000000000001</v>
      </c>
      <c r="AD16" s="328">
        <v>3.6667000000000001</v>
      </c>
      <c r="AE16" s="328">
        <v>3.5556999999999999</v>
      </c>
      <c r="AF16" s="328">
        <v>3.5684</v>
      </c>
      <c r="AG16" s="328">
        <v>3.5884999999999998</v>
      </c>
      <c r="AH16" s="328">
        <v>3.6581999999999999</v>
      </c>
      <c r="AI16" s="328">
        <v>3.6032999999999999</v>
      </c>
      <c r="AJ16" s="328">
        <v>3.6103000000000001</v>
      </c>
      <c r="AK16" s="328">
        <v>3.6842000000000001</v>
      </c>
      <c r="AL16" s="328">
        <v>3.7614000000000001</v>
      </c>
      <c r="AM16" s="328">
        <v>3.8102</v>
      </c>
      <c r="AN16" s="328">
        <v>3.7734999999999999</v>
      </c>
      <c r="AO16" s="328">
        <v>3.7974000000000001</v>
      </c>
      <c r="AP16" s="328">
        <v>3.7467999999999999</v>
      </c>
      <c r="AQ16" s="328">
        <v>3.8058000000000001</v>
      </c>
      <c r="AR16" s="328">
        <v>3.8485999999999998</v>
      </c>
      <c r="AS16" s="328">
        <v>3.9386999999999999</v>
      </c>
      <c r="AT16" s="328">
        <v>4.1083999999999996</v>
      </c>
      <c r="AU16" s="328">
        <v>4.1234999999999999</v>
      </c>
      <c r="AV16" s="328">
        <v>4.1604000000000001</v>
      </c>
      <c r="AW16" s="328">
        <v>4.3243999999999998</v>
      </c>
      <c r="AX16" s="328">
        <v>4.4516999999999998</v>
      </c>
      <c r="AY16" s="328">
        <v>4.4802999999999997</v>
      </c>
      <c r="AZ16" s="328">
        <v>4.3936999999999999</v>
      </c>
      <c r="BA16" s="328">
        <v>4.4275000000000002</v>
      </c>
      <c r="BB16" s="328">
        <v>4.3269000000000002</v>
      </c>
      <c r="BC16" s="328">
        <v>4.3159000000000001</v>
      </c>
      <c r="BD16" s="700">
        <v>4.3287233083999999</v>
      </c>
      <c r="BE16" s="700">
        <v>4.3888086568000002</v>
      </c>
      <c r="BF16" s="700">
        <v>4.4384662927000003</v>
      </c>
      <c r="BG16" s="400" t="s">
        <v>1605</v>
      </c>
      <c r="BH16" s="400" t="s">
        <v>1605</v>
      </c>
      <c r="BI16" s="400" t="s">
        <v>1605</v>
      </c>
      <c r="BJ16" s="400" t="s">
        <v>1605</v>
      </c>
      <c r="BK16" s="400" t="s">
        <v>1605</v>
      </c>
      <c r="BL16" s="400" t="s">
        <v>1605</v>
      </c>
      <c r="BM16" s="400" t="s">
        <v>1605</v>
      </c>
      <c r="BN16" s="400" t="s">
        <v>1605</v>
      </c>
      <c r="BO16" s="400" t="s">
        <v>1605</v>
      </c>
      <c r="BP16" s="400" t="s">
        <v>1605</v>
      </c>
      <c r="BQ16" s="400" t="s">
        <v>1605</v>
      </c>
      <c r="BR16" s="400" t="s">
        <v>1605</v>
      </c>
      <c r="BS16" s="400" t="s">
        <v>1605</v>
      </c>
      <c r="BT16" s="400" t="s">
        <v>1605</v>
      </c>
      <c r="BU16" s="400" t="s">
        <v>1605</v>
      </c>
      <c r="BV16" s="400" t="s">
        <v>1605</v>
      </c>
      <c r="BW16" s="211"/>
    </row>
    <row r="17" spans="1:75" ht="11.1" customHeight="1" x14ac:dyDescent="0.2">
      <c r="A17" s="367" t="s">
        <v>868</v>
      </c>
      <c r="B17" s="439" t="s">
        <v>999</v>
      </c>
      <c r="C17" s="328">
        <v>4.6386000000000003</v>
      </c>
      <c r="D17" s="328">
        <v>4.7385999999999999</v>
      </c>
      <c r="E17" s="328">
        <v>4.5885999999999996</v>
      </c>
      <c r="F17" s="328">
        <v>4.5885999999999996</v>
      </c>
      <c r="G17" s="328">
        <v>4.3056000000000001</v>
      </c>
      <c r="H17" s="328">
        <v>3.8355999999999999</v>
      </c>
      <c r="I17" s="328">
        <v>3.7856000000000001</v>
      </c>
      <c r="J17" s="328">
        <v>3.7766000000000002</v>
      </c>
      <c r="K17" s="328">
        <v>3.7966000000000002</v>
      </c>
      <c r="L17" s="328">
        <v>3.9365999999999999</v>
      </c>
      <c r="M17" s="328">
        <v>3.9066000000000001</v>
      </c>
      <c r="N17" s="328">
        <v>3.9466000000000001</v>
      </c>
      <c r="O17" s="328">
        <v>3.9472999999999998</v>
      </c>
      <c r="P17" s="328">
        <v>4.0373000000000001</v>
      </c>
      <c r="Q17" s="328">
        <v>4.0872999999999999</v>
      </c>
      <c r="R17" s="328">
        <v>4.0872999999999999</v>
      </c>
      <c r="S17" s="328">
        <v>4.0872999999999999</v>
      </c>
      <c r="T17" s="328">
        <v>4.0373000000000001</v>
      </c>
      <c r="U17" s="328">
        <v>4.0872999999999999</v>
      </c>
      <c r="V17" s="328">
        <v>4.1628999999999996</v>
      </c>
      <c r="W17" s="328">
        <v>4.2129000000000003</v>
      </c>
      <c r="X17" s="328">
        <v>4.2878999999999996</v>
      </c>
      <c r="Y17" s="328">
        <v>4.3379000000000003</v>
      </c>
      <c r="Z17" s="328">
        <v>4.4080000000000004</v>
      </c>
      <c r="AA17" s="328">
        <v>4.3578000000000001</v>
      </c>
      <c r="AB17" s="328">
        <v>4.4577999999999998</v>
      </c>
      <c r="AC17" s="328">
        <v>4.4077999999999999</v>
      </c>
      <c r="AD17" s="328">
        <v>4.5077999999999996</v>
      </c>
      <c r="AE17" s="328">
        <v>4.5077999999999996</v>
      </c>
      <c r="AF17" s="328">
        <v>4.5578000000000003</v>
      </c>
      <c r="AG17" s="328">
        <v>4.6577999999999999</v>
      </c>
      <c r="AH17" s="328">
        <v>4.6577999999999999</v>
      </c>
      <c r="AI17" s="328">
        <v>4.6577999999999999</v>
      </c>
      <c r="AJ17" s="328">
        <v>4.6878000000000002</v>
      </c>
      <c r="AK17" s="328">
        <v>4.5877999999999997</v>
      </c>
      <c r="AL17" s="328">
        <v>4.5877999999999997</v>
      </c>
      <c r="AM17" s="328">
        <v>4.5377999999999998</v>
      </c>
      <c r="AN17" s="328">
        <v>4.5374999999999996</v>
      </c>
      <c r="AO17" s="328">
        <v>4.4875999999999996</v>
      </c>
      <c r="AP17" s="328">
        <v>4.2777000000000003</v>
      </c>
      <c r="AQ17" s="328">
        <v>4.3075999999999999</v>
      </c>
      <c r="AR17" s="328">
        <v>4.3174000000000001</v>
      </c>
      <c r="AS17" s="328">
        <v>4.3875000000000002</v>
      </c>
      <c r="AT17" s="328">
        <v>4.4675000000000002</v>
      </c>
      <c r="AU17" s="328">
        <v>4.4573999999999998</v>
      </c>
      <c r="AV17" s="328">
        <v>4.4576000000000002</v>
      </c>
      <c r="AW17" s="328">
        <v>4.3975</v>
      </c>
      <c r="AX17" s="328">
        <v>4.4573</v>
      </c>
      <c r="AY17" s="328">
        <v>4.3875999999999999</v>
      </c>
      <c r="AZ17" s="328">
        <v>4.3872</v>
      </c>
      <c r="BA17" s="328">
        <v>4.4273999999999996</v>
      </c>
      <c r="BB17" s="328">
        <v>4.3874000000000004</v>
      </c>
      <c r="BC17" s="328">
        <v>4.3574000000000002</v>
      </c>
      <c r="BD17" s="700">
        <v>4.3074783718000003</v>
      </c>
      <c r="BE17" s="700">
        <v>4.4074885331999996</v>
      </c>
      <c r="BF17" s="700">
        <v>4.3275072517000002</v>
      </c>
      <c r="BG17" s="400" t="s">
        <v>1605</v>
      </c>
      <c r="BH17" s="400" t="s">
        <v>1605</v>
      </c>
      <c r="BI17" s="400" t="s">
        <v>1605</v>
      </c>
      <c r="BJ17" s="400" t="s">
        <v>1605</v>
      </c>
      <c r="BK17" s="400" t="s">
        <v>1605</v>
      </c>
      <c r="BL17" s="400" t="s">
        <v>1605</v>
      </c>
      <c r="BM17" s="400" t="s">
        <v>1605</v>
      </c>
      <c r="BN17" s="400" t="s">
        <v>1605</v>
      </c>
      <c r="BO17" s="400" t="s">
        <v>1605</v>
      </c>
      <c r="BP17" s="400" t="s">
        <v>1605</v>
      </c>
      <c r="BQ17" s="400" t="s">
        <v>1605</v>
      </c>
      <c r="BR17" s="400" t="s">
        <v>1605</v>
      </c>
      <c r="BS17" s="400" t="s">
        <v>1605</v>
      </c>
      <c r="BT17" s="400" t="s">
        <v>1605</v>
      </c>
      <c r="BU17" s="400" t="s">
        <v>1605</v>
      </c>
      <c r="BV17" s="400" t="s">
        <v>1605</v>
      </c>
      <c r="BW17" s="211"/>
    </row>
    <row r="18" spans="1:75" ht="11.1" customHeight="1" x14ac:dyDescent="0.2">
      <c r="A18" s="367" t="s">
        <v>869</v>
      </c>
      <c r="B18" s="439" t="s">
        <v>1000</v>
      </c>
      <c r="C18" s="328">
        <v>3.0148000000000001</v>
      </c>
      <c r="D18" s="328">
        <v>3.0148000000000001</v>
      </c>
      <c r="E18" s="328">
        <v>3.2098</v>
      </c>
      <c r="F18" s="328">
        <v>3.3317999999999999</v>
      </c>
      <c r="G18" s="328">
        <v>2.4847999999999999</v>
      </c>
      <c r="H18" s="328">
        <v>2.3748</v>
      </c>
      <c r="I18" s="328">
        <v>2.4447999999999999</v>
      </c>
      <c r="J18" s="328">
        <v>2.5878000000000001</v>
      </c>
      <c r="K18" s="328">
        <v>2.5878000000000001</v>
      </c>
      <c r="L18" s="328">
        <v>2.5878000000000001</v>
      </c>
      <c r="M18" s="328">
        <v>2.5977999999999999</v>
      </c>
      <c r="N18" s="328">
        <v>2.5977999999999999</v>
      </c>
      <c r="O18" s="328">
        <v>2.6274000000000002</v>
      </c>
      <c r="P18" s="328">
        <v>2.6274000000000002</v>
      </c>
      <c r="Q18" s="328">
        <v>2.6294</v>
      </c>
      <c r="R18" s="328">
        <v>2.6294</v>
      </c>
      <c r="S18" s="328">
        <v>2.6604000000000001</v>
      </c>
      <c r="T18" s="328">
        <v>2.6833999999999998</v>
      </c>
      <c r="U18" s="328">
        <v>2.7204000000000002</v>
      </c>
      <c r="V18" s="328">
        <v>2.7505999999999999</v>
      </c>
      <c r="W18" s="328">
        <v>2.7706</v>
      </c>
      <c r="X18" s="328">
        <v>2.8006000000000002</v>
      </c>
      <c r="Y18" s="328">
        <v>2.8401999999999998</v>
      </c>
      <c r="Z18" s="328">
        <v>2.8565</v>
      </c>
      <c r="AA18" s="328">
        <v>2.8923999999999999</v>
      </c>
      <c r="AB18" s="328">
        <v>2.9224000000000001</v>
      </c>
      <c r="AC18" s="328">
        <v>2.9523999999999999</v>
      </c>
      <c r="AD18" s="328">
        <v>2.9723999999999999</v>
      </c>
      <c r="AE18" s="328">
        <v>3.0093000000000001</v>
      </c>
      <c r="AF18" s="328">
        <v>3.0369999999999999</v>
      </c>
      <c r="AG18" s="328">
        <v>3.0893000000000002</v>
      </c>
      <c r="AH18" s="328">
        <v>3.1307</v>
      </c>
      <c r="AI18" s="328">
        <v>3.1406999999999998</v>
      </c>
      <c r="AJ18" s="328">
        <v>3.1206999999999998</v>
      </c>
      <c r="AK18" s="328">
        <v>3.0207000000000002</v>
      </c>
      <c r="AL18" s="328">
        <v>2.9706999999999999</v>
      </c>
      <c r="AM18" s="328">
        <v>3.0124</v>
      </c>
      <c r="AN18" s="328">
        <v>2.9923000000000002</v>
      </c>
      <c r="AO18" s="328">
        <v>2.9824000000000002</v>
      </c>
      <c r="AP18" s="328">
        <v>2.9424000000000001</v>
      </c>
      <c r="AQ18" s="328">
        <v>2.8847</v>
      </c>
      <c r="AR18" s="328">
        <v>2.8868999999999998</v>
      </c>
      <c r="AS18" s="328">
        <v>2.8692000000000002</v>
      </c>
      <c r="AT18" s="328">
        <v>2.8605999999999998</v>
      </c>
      <c r="AU18" s="328">
        <v>2.9005999999999998</v>
      </c>
      <c r="AV18" s="328">
        <v>2.8407</v>
      </c>
      <c r="AW18" s="328">
        <v>2.8706</v>
      </c>
      <c r="AX18" s="328">
        <v>2.8405999999999998</v>
      </c>
      <c r="AY18" s="328">
        <v>2.7624</v>
      </c>
      <c r="AZ18" s="328">
        <v>2.7623000000000002</v>
      </c>
      <c r="BA18" s="328">
        <v>2.7923</v>
      </c>
      <c r="BB18" s="328">
        <v>2.8123</v>
      </c>
      <c r="BC18" s="328">
        <v>2.8146</v>
      </c>
      <c r="BD18" s="700">
        <v>2.7969865054</v>
      </c>
      <c r="BE18" s="700">
        <v>2.7592906376999999</v>
      </c>
      <c r="BF18" s="700">
        <v>2.7606766906</v>
      </c>
      <c r="BG18" s="400" t="s">
        <v>1605</v>
      </c>
      <c r="BH18" s="400" t="s">
        <v>1605</v>
      </c>
      <c r="BI18" s="400" t="s">
        <v>1605</v>
      </c>
      <c r="BJ18" s="400" t="s">
        <v>1605</v>
      </c>
      <c r="BK18" s="400" t="s">
        <v>1605</v>
      </c>
      <c r="BL18" s="400" t="s">
        <v>1605</v>
      </c>
      <c r="BM18" s="400" t="s">
        <v>1605</v>
      </c>
      <c r="BN18" s="400" t="s">
        <v>1605</v>
      </c>
      <c r="BO18" s="400" t="s">
        <v>1605</v>
      </c>
      <c r="BP18" s="400" t="s">
        <v>1605</v>
      </c>
      <c r="BQ18" s="400" t="s">
        <v>1605</v>
      </c>
      <c r="BR18" s="400" t="s">
        <v>1605</v>
      </c>
      <c r="BS18" s="400" t="s">
        <v>1605</v>
      </c>
      <c r="BT18" s="400" t="s">
        <v>1605</v>
      </c>
      <c r="BU18" s="400" t="s">
        <v>1605</v>
      </c>
      <c r="BV18" s="400" t="s">
        <v>1605</v>
      </c>
      <c r="BW18" s="211"/>
    </row>
    <row r="19" spans="1:75" ht="11.1" customHeight="1" x14ac:dyDescent="0.2">
      <c r="A19" s="367" t="s">
        <v>870</v>
      </c>
      <c r="B19" s="439" t="s">
        <v>1001</v>
      </c>
      <c r="C19" s="328">
        <v>0.83909999999999996</v>
      </c>
      <c r="D19" s="328">
        <v>0.1991</v>
      </c>
      <c r="E19" s="328">
        <v>0.14910000000000001</v>
      </c>
      <c r="F19" s="328">
        <v>0.1341</v>
      </c>
      <c r="G19" s="328">
        <v>0.12909999999999999</v>
      </c>
      <c r="H19" s="328">
        <v>0.12909999999999999</v>
      </c>
      <c r="I19" s="328">
        <v>0.15409999999999999</v>
      </c>
      <c r="J19" s="328">
        <v>0.1391</v>
      </c>
      <c r="K19" s="328">
        <v>0.17910000000000001</v>
      </c>
      <c r="L19" s="328">
        <v>0.49909999999999999</v>
      </c>
      <c r="M19" s="328">
        <v>1.1391</v>
      </c>
      <c r="N19" s="328">
        <v>1.2990999999999999</v>
      </c>
      <c r="O19" s="328">
        <v>1.242</v>
      </c>
      <c r="P19" s="328">
        <v>1.282</v>
      </c>
      <c r="Q19" s="328">
        <v>1.302</v>
      </c>
      <c r="R19" s="328">
        <v>1.232</v>
      </c>
      <c r="S19" s="328">
        <v>1.262</v>
      </c>
      <c r="T19" s="328">
        <v>1.272</v>
      </c>
      <c r="U19" s="328">
        <v>1.282</v>
      </c>
      <c r="V19" s="328">
        <v>1.272</v>
      </c>
      <c r="W19" s="328">
        <v>1.252</v>
      </c>
      <c r="X19" s="328">
        <v>1.252</v>
      </c>
      <c r="Y19" s="328">
        <v>1.232</v>
      </c>
      <c r="Z19" s="328">
        <v>1.1419999999999999</v>
      </c>
      <c r="AA19" s="328">
        <v>1.077</v>
      </c>
      <c r="AB19" s="328">
        <v>1.2270000000000001</v>
      </c>
      <c r="AC19" s="328">
        <v>1.177</v>
      </c>
      <c r="AD19" s="328">
        <v>1.0069999999999999</v>
      </c>
      <c r="AE19" s="328">
        <v>0.82699999999999996</v>
      </c>
      <c r="AF19" s="328">
        <v>0.747</v>
      </c>
      <c r="AG19" s="328">
        <v>0.69699999999999995</v>
      </c>
      <c r="AH19" s="328">
        <v>1.2170000000000001</v>
      </c>
      <c r="AI19" s="328">
        <v>1.2470000000000001</v>
      </c>
      <c r="AJ19" s="328">
        <v>1.2569999999999999</v>
      </c>
      <c r="AK19" s="328">
        <v>1.2070000000000001</v>
      </c>
      <c r="AL19" s="328">
        <v>1.2470000000000001</v>
      </c>
      <c r="AM19" s="328">
        <v>1.2270000000000001</v>
      </c>
      <c r="AN19" s="328">
        <v>1.2569999999999999</v>
      </c>
      <c r="AO19" s="328">
        <v>1.2370000000000001</v>
      </c>
      <c r="AP19" s="328">
        <v>1.2370000000000001</v>
      </c>
      <c r="AQ19" s="328">
        <v>1.1890000000000001</v>
      </c>
      <c r="AR19" s="328">
        <v>1.2470000000000001</v>
      </c>
      <c r="AS19" s="328">
        <v>1.2270000000000001</v>
      </c>
      <c r="AT19" s="328">
        <v>1.2569999999999999</v>
      </c>
      <c r="AU19" s="328">
        <v>1.2569999999999999</v>
      </c>
      <c r="AV19" s="328">
        <v>1.2470000000000001</v>
      </c>
      <c r="AW19" s="328">
        <v>1.2869999999999999</v>
      </c>
      <c r="AX19" s="328">
        <v>1.2668999999999999</v>
      </c>
      <c r="AY19" s="328">
        <v>1.117</v>
      </c>
      <c r="AZ19" s="328">
        <v>1.2369000000000001</v>
      </c>
      <c r="BA19" s="328">
        <v>1.2370000000000001</v>
      </c>
      <c r="BB19" s="328">
        <v>1.2769999999999999</v>
      </c>
      <c r="BC19" s="328">
        <v>1.2769999999999999</v>
      </c>
      <c r="BD19" s="700">
        <v>1.2969797544999999</v>
      </c>
      <c r="BE19" s="700">
        <v>1.2669805700000001</v>
      </c>
      <c r="BF19" s="700">
        <v>1.0069820723</v>
      </c>
      <c r="BG19" s="400" t="s">
        <v>1605</v>
      </c>
      <c r="BH19" s="400" t="s">
        <v>1605</v>
      </c>
      <c r="BI19" s="400" t="s">
        <v>1605</v>
      </c>
      <c r="BJ19" s="400" t="s">
        <v>1605</v>
      </c>
      <c r="BK19" s="400" t="s">
        <v>1605</v>
      </c>
      <c r="BL19" s="400" t="s">
        <v>1605</v>
      </c>
      <c r="BM19" s="400" t="s">
        <v>1605</v>
      </c>
      <c r="BN19" s="400" t="s">
        <v>1605</v>
      </c>
      <c r="BO19" s="400" t="s">
        <v>1605</v>
      </c>
      <c r="BP19" s="400" t="s">
        <v>1605</v>
      </c>
      <c r="BQ19" s="400" t="s">
        <v>1605</v>
      </c>
      <c r="BR19" s="400" t="s">
        <v>1605</v>
      </c>
      <c r="BS19" s="400" t="s">
        <v>1605</v>
      </c>
      <c r="BT19" s="400" t="s">
        <v>1605</v>
      </c>
      <c r="BU19" s="400" t="s">
        <v>1605</v>
      </c>
      <c r="BV19" s="400" t="s">
        <v>1605</v>
      </c>
      <c r="BW19" s="211"/>
    </row>
    <row r="20" spans="1:75" ht="11.1" customHeight="1" x14ac:dyDescent="0.2">
      <c r="A20" s="367" t="s">
        <v>871</v>
      </c>
      <c r="B20" s="439" t="s">
        <v>1002</v>
      </c>
      <c r="C20" s="328">
        <v>2.0609000000000002</v>
      </c>
      <c r="D20" s="328">
        <v>2.0470999999999999</v>
      </c>
      <c r="E20" s="328">
        <v>2.0190000000000001</v>
      </c>
      <c r="F20" s="328">
        <v>1.9613</v>
      </c>
      <c r="G20" s="328">
        <v>1.8957999999999999</v>
      </c>
      <c r="H20" s="328">
        <v>1.7484</v>
      </c>
      <c r="I20" s="328">
        <v>1.7311000000000001</v>
      </c>
      <c r="J20" s="328">
        <v>1.7795000000000001</v>
      </c>
      <c r="K20" s="328">
        <v>1.7595000000000001</v>
      </c>
      <c r="L20" s="328">
        <v>1.8234999999999999</v>
      </c>
      <c r="M20" s="328">
        <v>1.7571000000000001</v>
      </c>
      <c r="N20" s="328">
        <v>1.6698</v>
      </c>
      <c r="O20" s="328">
        <v>1.5410999999999999</v>
      </c>
      <c r="P20" s="328">
        <v>1.673</v>
      </c>
      <c r="Q20" s="328">
        <v>1.6583000000000001</v>
      </c>
      <c r="R20" s="328">
        <v>1.6089</v>
      </c>
      <c r="S20" s="328">
        <v>1.6446000000000001</v>
      </c>
      <c r="T20" s="328">
        <v>1.6108</v>
      </c>
      <c r="U20" s="328">
        <v>1.6375999999999999</v>
      </c>
      <c r="V20" s="328">
        <v>1.4643999999999999</v>
      </c>
      <c r="W20" s="328">
        <v>1.6113999999999999</v>
      </c>
      <c r="X20" s="328">
        <v>1.5703</v>
      </c>
      <c r="Y20" s="328">
        <v>1.6237999999999999</v>
      </c>
      <c r="Z20" s="328">
        <v>1.5757000000000001</v>
      </c>
      <c r="AA20" s="328">
        <v>1.5669999999999999</v>
      </c>
      <c r="AB20" s="328">
        <v>1.5999000000000001</v>
      </c>
      <c r="AC20" s="328">
        <v>1.4927999999999999</v>
      </c>
      <c r="AD20" s="328">
        <v>1.4781</v>
      </c>
      <c r="AE20" s="328">
        <v>1.3244</v>
      </c>
      <c r="AF20" s="328">
        <v>1.3468</v>
      </c>
      <c r="AG20" s="328">
        <v>1.2948</v>
      </c>
      <c r="AH20" s="328">
        <v>1.1803999999999999</v>
      </c>
      <c r="AI20" s="328">
        <v>1.2321</v>
      </c>
      <c r="AJ20" s="328">
        <v>1.266</v>
      </c>
      <c r="AK20" s="328">
        <v>1.3261000000000001</v>
      </c>
      <c r="AL20" s="328">
        <v>1.3488</v>
      </c>
      <c r="AM20" s="328">
        <v>1.4623999999999999</v>
      </c>
      <c r="AN20" s="328">
        <v>1.5250999999999999</v>
      </c>
      <c r="AO20" s="328">
        <v>1.5107999999999999</v>
      </c>
      <c r="AP20" s="328">
        <v>1.3482000000000001</v>
      </c>
      <c r="AQ20" s="328">
        <v>1.5482</v>
      </c>
      <c r="AR20" s="328">
        <v>1.5383</v>
      </c>
      <c r="AS20" s="328">
        <v>1.4182999999999999</v>
      </c>
      <c r="AT20" s="328">
        <v>1.4883</v>
      </c>
      <c r="AU20" s="328">
        <v>1.5783</v>
      </c>
      <c r="AV20" s="328">
        <v>1.5982000000000001</v>
      </c>
      <c r="AW20" s="328">
        <v>1.5383</v>
      </c>
      <c r="AX20" s="328">
        <v>1.6483000000000001</v>
      </c>
      <c r="AY20" s="328">
        <v>1.5771999999999999</v>
      </c>
      <c r="AZ20" s="328">
        <v>1.5465</v>
      </c>
      <c r="BA20" s="328">
        <v>1.5754999999999999</v>
      </c>
      <c r="BB20" s="328">
        <v>1.4944999999999999</v>
      </c>
      <c r="BC20" s="328">
        <v>1.5336000000000001</v>
      </c>
      <c r="BD20" s="700">
        <v>1.5327695371000001</v>
      </c>
      <c r="BE20" s="700">
        <v>1.5818371473999999</v>
      </c>
      <c r="BF20" s="700">
        <v>1.6409023973000001</v>
      </c>
      <c r="BG20" s="400" t="s">
        <v>1605</v>
      </c>
      <c r="BH20" s="400" t="s">
        <v>1605</v>
      </c>
      <c r="BI20" s="400" t="s">
        <v>1605</v>
      </c>
      <c r="BJ20" s="400" t="s">
        <v>1605</v>
      </c>
      <c r="BK20" s="400" t="s">
        <v>1605</v>
      </c>
      <c r="BL20" s="400" t="s">
        <v>1605</v>
      </c>
      <c r="BM20" s="400" t="s">
        <v>1605</v>
      </c>
      <c r="BN20" s="400" t="s">
        <v>1605</v>
      </c>
      <c r="BO20" s="400" t="s">
        <v>1605</v>
      </c>
      <c r="BP20" s="400" t="s">
        <v>1605</v>
      </c>
      <c r="BQ20" s="400" t="s">
        <v>1605</v>
      </c>
      <c r="BR20" s="400" t="s">
        <v>1605</v>
      </c>
      <c r="BS20" s="400" t="s">
        <v>1605</v>
      </c>
      <c r="BT20" s="400" t="s">
        <v>1605</v>
      </c>
      <c r="BU20" s="400" t="s">
        <v>1605</v>
      </c>
      <c r="BV20" s="400" t="s">
        <v>1605</v>
      </c>
      <c r="BW20" s="211"/>
    </row>
    <row r="21" spans="1:75" ht="11.1" customHeight="1" x14ac:dyDescent="0.2">
      <c r="A21" s="367" t="s">
        <v>872</v>
      </c>
      <c r="B21" s="439" t="s">
        <v>1003</v>
      </c>
      <c r="C21" s="328">
        <v>11.452999999999999</v>
      </c>
      <c r="D21" s="328">
        <v>11.353</v>
      </c>
      <c r="E21" s="328">
        <v>11.403</v>
      </c>
      <c r="F21" s="328">
        <v>13.202999999999999</v>
      </c>
      <c r="G21" s="328">
        <v>10.153</v>
      </c>
      <c r="H21" s="328">
        <v>9.3030000000000008</v>
      </c>
      <c r="I21" s="328">
        <v>10.003</v>
      </c>
      <c r="J21" s="328">
        <v>10.503</v>
      </c>
      <c r="K21" s="328">
        <v>10.707000000000001</v>
      </c>
      <c r="L21" s="328">
        <v>10.707000000000001</v>
      </c>
      <c r="M21" s="328">
        <v>10.707000000000001</v>
      </c>
      <c r="N21" s="328">
        <v>10.707000000000001</v>
      </c>
      <c r="O21" s="328">
        <v>10.839</v>
      </c>
      <c r="P21" s="328">
        <v>9.8940000000000001</v>
      </c>
      <c r="Q21" s="328">
        <v>9.8539999999999992</v>
      </c>
      <c r="R21" s="328">
        <v>9.8740000000000006</v>
      </c>
      <c r="S21" s="328">
        <v>10.236000000000001</v>
      </c>
      <c r="T21" s="328">
        <v>10.701000000000001</v>
      </c>
      <c r="U21" s="328">
        <v>11.21</v>
      </c>
      <c r="V21" s="328">
        <v>11.311199999999999</v>
      </c>
      <c r="W21" s="328">
        <v>11.4133</v>
      </c>
      <c r="X21" s="328">
        <v>11.5655</v>
      </c>
      <c r="Y21" s="328">
        <v>11.518599999999999</v>
      </c>
      <c r="Z21" s="328">
        <v>11.5207</v>
      </c>
      <c r="AA21" s="328">
        <v>11.71</v>
      </c>
      <c r="AB21" s="328">
        <v>11.96</v>
      </c>
      <c r="AC21" s="328">
        <v>11.71</v>
      </c>
      <c r="AD21" s="328">
        <v>12.01</v>
      </c>
      <c r="AE21" s="328">
        <v>11.96</v>
      </c>
      <c r="AF21" s="328">
        <v>12.06</v>
      </c>
      <c r="AG21" s="328">
        <v>12.31</v>
      </c>
      <c r="AH21" s="328">
        <v>12.66</v>
      </c>
      <c r="AI21" s="328">
        <v>12.71</v>
      </c>
      <c r="AJ21" s="328">
        <v>12.21</v>
      </c>
      <c r="AK21" s="328">
        <v>12.21</v>
      </c>
      <c r="AL21" s="328">
        <v>12.21</v>
      </c>
      <c r="AM21" s="328">
        <v>11.3994</v>
      </c>
      <c r="AN21" s="328">
        <v>11.5999</v>
      </c>
      <c r="AO21" s="328">
        <v>11.8497</v>
      </c>
      <c r="AP21" s="328">
        <v>12.1996</v>
      </c>
      <c r="AQ21" s="328">
        <v>11.499700000000001</v>
      </c>
      <c r="AR21" s="328">
        <v>11.65</v>
      </c>
      <c r="AS21" s="328">
        <v>10.7699</v>
      </c>
      <c r="AT21" s="328">
        <v>10.299899999999999</v>
      </c>
      <c r="AU21" s="328">
        <v>10.8</v>
      </c>
      <c r="AV21" s="328">
        <v>10.649699999999999</v>
      </c>
      <c r="AW21" s="328">
        <v>10.5999</v>
      </c>
      <c r="AX21" s="328">
        <v>10.350199999999999</v>
      </c>
      <c r="AY21" s="328">
        <v>10.569699999999999</v>
      </c>
      <c r="AZ21" s="328">
        <v>10.770300000000001</v>
      </c>
      <c r="BA21" s="328">
        <v>10.87</v>
      </c>
      <c r="BB21" s="328">
        <v>10.87</v>
      </c>
      <c r="BC21" s="328">
        <v>10.67</v>
      </c>
      <c r="BD21" s="700">
        <v>10.320832047</v>
      </c>
      <c r="BE21" s="700">
        <v>10.670828585000001</v>
      </c>
      <c r="BF21" s="700">
        <v>10.670811428</v>
      </c>
      <c r="BG21" s="400" t="s">
        <v>1605</v>
      </c>
      <c r="BH21" s="400" t="s">
        <v>1605</v>
      </c>
      <c r="BI21" s="400" t="s">
        <v>1605</v>
      </c>
      <c r="BJ21" s="400" t="s">
        <v>1605</v>
      </c>
      <c r="BK21" s="400" t="s">
        <v>1605</v>
      </c>
      <c r="BL21" s="400" t="s">
        <v>1605</v>
      </c>
      <c r="BM21" s="400" t="s">
        <v>1605</v>
      </c>
      <c r="BN21" s="400" t="s">
        <v>1605</v>
      </c>
      <c r="BO21" s="400" t="s">
        <v>1605</v>
      </c>
      <c r="BP21" s="400" t="s">
        <v>1605</v>
      </c>
      <c r="BQ21" s="400" t="s">
        <v>1605</v>
      </c>
      <c r="BR21" s="400" t="s">
        <v>1605</v>
      </c>
      <c r="BS21" s="400" t="s">
        <v>1605</v>
      </c>
      <c r="BT21" s="400" t="s">
        <v>1605</v>
      </c>
      <c r="BU21" s="400" t="s">
        <v>1605</v>
      </c>
      <c r="BV21" s="400" t="s">
        <v>1605</v>
      </c>
      <c r="BW21" s="211"/>
    </row>
    <row r="22" spans="1:75" ht="11.1" customHeight="1" x14ac:dyDescent="0.2">
      <c r="A22" s="367" t="s">
        <v>873</v>
      </c>
      <c r="B22" s="439" t="s">
        <v>1004</v>
      </c>
      <c r="C22" s="328">
        <v>4.1744000000000003</v>
      </c>
      <c r="D22" s="328">
        <v>4.1486999999999998</v>
      </c>
      <c r="E22" s="328">
        <v>4.4554999999999998</v>
      </c>
      <c r="F22" s="328">
        <v>4.7699999999999996</v>
      </c>
      <c r="G22" s="328">
        <v>3.4668000000000001</v>
      </c>
      <c r="H22" s="328">
        <v>3.3193999999999999</v>
      </c>
      <c r="I22" s="328">
        <v>3.4279999999999999</v>
      </c>
      <c r="J22" s="328">
        <v>3.6848999999999998</v>
      </c>
      <c r="K22" s="328">
        <v>3.4857999999999998</v>
      </c>
      <c r="L22" s="328">
        <v>3.3866000000000001</v>
      </c>
      <c r="M22" s="328">
        <v>3.4975999999999998</v>
      </c>
      <c r="N22" s="328">
        <v>3.5676000000000001</v>
      </c>
      <c r="O22" s="328">
        <v>3.5992999999999999</v>
      </c>
      <c r="P22" s="328">
        <v>3.5992999999999999</v>
      </c>
      <c r="Q22" s="328">
        <v>3.5992999999999999</v>
      </c>
      <c r="R22" s="328">
        <v>3.6743000000000001</v>
      </c>
      <c r="S22" s="328">
        <v>3.7042999999999999</v>
      </c>
      <c r="T22" s="328">
        <v>3.7543000000000002</v>
      </c>
      <c r="U22" s="328">
        <v>3.8092999999999999</v>
      </c>
      <c r="V22" s="328">
        <v>3.8677000000000001</v>
      </c>
      <c r="W22" s="328">
        <v>3.8923000000000001</v>
      </c>
      <c r="X22" s="328">
        <v>3.9369999999999998</v>
      </c>
      <c r="Y22" s="328">
        <v>3.9615999999999998</v>
      </c>
      <c r="Z22" s="328">
        <v>4.0162000000000004</v>
      </c>
      <c r="AA22" s="328">
        <v>4.0765000000000002</v>
      </c>
      <c r="AB22" s="328">
        <v>4.1115000000000004</v>
      </c>
      <c r="AC22" s="328">
        <v>4.1364999999999998</v>
      </c>
      <c r="AD22" s="328">
        <v>4.1764999999999999</v>
      </c>
      <c r="AE22" s="328">
        <v>4.2111000000000001</v>
      </c>
      <c r="AF22" s="328">
        <v>4.2557999999999998</v>
      </c>
      <c r="AG22" s="328">
        <v>4.3103999999999996</v>
      </c>
      <c r="AH22" s="328">
        <v>4.3604000000000003</v>
      </c>
      <c r="AI22" s="328">
        <v>4.3704000000000001</v>
      </c>
      <c r="AJ22" s="328">
        <v>4.3604000000000003</v>
      </c>
      <c r="AK22" s="328">
        <v>4.2304000000000004</v>
      </c>
      <c r="AL22" s="328">
        <v>4.2304000000000004</v>
      </c>
      <c r="AM22" s="328">
        <v>4.2687999999999997</v>
      </c>
      <c r="AN22" s="328">
        <v>4.2691999999999997</v>
      </c>
      <c r="AO22" s="328">
        <v>4.2690999999999999</v>
      </c>
      <c r="AP22" s="328">
        <v>4.2389000000000001</v>
      </c>
      <c r="AQ22" s="328">
        <v>4.109</v>
      </c>
      <c r="AR22" s="328">
        <v>4.1093000000000002</v>
      </c>
      <c r="AS22" s="328">
        <v>4.1092000000000004</v>
      </c>
      <c r="AT22" s="328">
        <v>4.1192000000000002</v>
      </c>
      <c r="AU22" s="328">
        <v>4.1292999999999997</v>
      </c>
      <c r="AV22" s="328">
        <v>4.1390000000000002</v>
      </c>
      <c r="AW22" s="328">
        <v>4.0991999999999997</v>
      </c>
      <c r="AX22" s="328">
        <v>4.0994999999999999</v>
      </c>
      <c r="AY22" s="328">
        <v>4.1589999999999998</v>
      </c>
      <c r="AZ22" s="328">
        <v>4.1496000000000004</v>
      </c>
      <c r="BA22" s="328">
        <v>4.1493000000000002</v>
      </c>
      <c r="BB22" s="328">
        <v>4.1792999999999996</v>
      </c>
      <c r="BC22" s="328">
        <v>4.1692999999999998</v>
      </c>
      <c r="BD22" s="700">
        <v>4.1494314081999999</v>
      </c>
      <c r="BE22" s="700">
        <v>4.1794177898999996</v>
      </c>
      <c r="BF22" s="700">
        <v>4.1793927035999996</v>
      </c>
      <c r="BG22" s="400" t="s">
        <v>1605</v>
      </c>
      <c r="BH22" s="400" t="s">
        <v>1605</v>
      </c>
      <c r="BI22" s="400" t="s">
        <v>1605</v>
      </c>
      <c r="BJ22" s="400" t="s">
        <v>1605</v>
      </c>
      <c r="BK22" s="400" t="s">
        <v>1605</v>
      </c>
      <c r="BL22" s="400" t="s">
        <v>1605</v>
      </c>
      <c r="BM22" s="400" t="s">
        <v>1605</v>
      </c>
      <c r="BN22" s="400" t="s">
        <v>1605</v>
      </c>
      <c r="BO22" s="400" t="s">
        <v>1605</v>
      </c>
      <c r="BP22" s="400" t="s">
        <v>1605</v>
      </c>
      <c r="BQ22" s="400" t="s">
        <v>1605</v>
      </c>
      <c r="BR22" s="400" t="s">
        <v>1605</v>
      </c>
      <c r="BS22" s="400" t="s">
        <v>1605</v>
      </c>
      <c r="BT22" s="400" t="s">
        <v>1605</v>
      </c>
      <c r="BU22" s="400" t="s">
        <v>1605</v>
      </c>
      <c r="BV22" s="400" t="s">
        <v>1605</v>
      </c>
      <c r="BW22" s="211"/>
    </row>
    <row r="23" spans="1:75" ht="11.1" customHeight="1" x14ac:dyDescent="0.2">
      <c r="A23" s="367" t="s">
        <v>874</v>
      </c>
      <c r="B23" s="439" t="s">
        <v>1005</v>
      </c>
      <c r="C23" s="328">
        <v>0.92830000000000001</v>
      </c>
      <c r="D23" s="328">
        <v>0.87829999999999997</v>
      </c>
      <c r="E23" s="328">
        <v>0.69330000000000003</v>
      </c>
      <c r="F23" s="328">
        <v>0.64329999999999998</v>
      </c>
      <c r="G23" s="328">
        <v>0.56830000000000003</v>
      </c>
      <c r="H23" s="328">
        <v>0.42330000000000001</v>
      </c>
      <c r="I23" s="328">
        <v>0.40329999999999999</v>
      </c>
      <c r="J23" s="328">
        <v>0.40329999999999999</v>
      </c>
      <c r="K23" s="328">
        <v>0.38329999999999997</v>
      </c>
      <c r="L23" s="328">
        <v>0.42330000000000001</v>
      </c>
      <c r="M23" s="328">
        <v>0.44330000000000003</v>
      </c>
      <c r="N23" s="328">
        <v>0.45329999999999998</v>
      </c>
      <c r="O23" s="328">
        <v>0.54920000000000002</v>
      </c>
      <c r="P23" s="328">
        <v>0.58919999999999995</v>
      </c>
      <c r="Q23" s="328">
        <v>0.57920000000000005</v>
      </c>
      <c r="R23" s="328">
        <v>0.53920000000000001</v>
      </c>
      <c r="S23" s="328">
        <v>0.58420000000000005</v>
      </c>
      <c r="T23" s="328">
        <v>0.59919999999999995</v>
      </c>
      <c r="U23" s="328">
        <v>0.58919999999999995</v>
      </c>
      <c r="V23" s="328">
        <v>0.57879999999999998</v>
      </c>
      <c r="W23" s="328">
        <v>0.57879999999999998</v>
      </c>
      <c r="X23" s="328">
        <v>0.64880000000000004</v>
      </c>
      <c r="Y23" s="328">
        <v>0.7288</v>
      </c>
      <c r="Z23" s="328">
        <v>0.79879999999999995</v>
      </c>
      <c r="AA23" s="328">
        <v>0.70889999999999997</v>
      </c>
      <c r="AB23" s="328">
        <v>0.72889999999999999</v>
      </c>
      <c r="AC23" s="328">
        <v>0.75390000000000001</v>
      </c>
      <c r="AD23" s="328">
        <v>0.77890000000000004</v>
      </c>
      <c r="AE23" s="328">
        <v>0.74890000000000001</v>
      </c>
      <c r="AF23" s="328">
        <v>0.72889999999999999</v>
      </c>
      <c r="AG23" s="328">
        <v>0.64890000000000003</v>
      </c>
      <c r="AH23" s="328">
        <v>0.72889999999999999</v>
      </c>
      <c r="AI23" s="328">
        <v>0.69889999999999997</v>
      </c>
      <c r="AJ23" s="328">
        <v>0.74890000000000001</v>
      </c>
      <c r="AK23" s="328">
        <v>0.69889999999999997</v>
      </c>
      <c r="AL23" s="328">
        <v>0.69889999999999997</v>
      </c>
      <c r="AM23" s="328">
        <v>0.74890000000000001</v>
      </c>
      <c r="AN23" s="328">
        <v>0.69920000000000004</v>
      </c>
      <c r="AO23" s="328">
        <v>0.72909999999999997</v>
      </c>
      <c r="AP23" s="328">
        <v>0.76900000000000002</v>
      </c>
      <c r="AQ23" s="328">
        <v>0.78910000000000002</v>
      </c>
      <c r="AR23" s="328">
        <v>0.78920000000000001</v>
      </c>
      <c r="AS23" s="328">
        <v>0.81920000000000004</v>
      </c>
      <c r="AT23" s="328">
        <v>0.78920000000000001</v>
      </c>
      <c r="AU23" s="328">
        <v>0.76419999999999999</v>
      </c>
      <c r="AV23" s="328">
        <v>0.7641</v>
      </c>
      <c r="AW23" s="328">
        <v>0.7792</v>
      </c>
      <c r="AX23" s="328">
        <v>0.7893</v>
      </c>
      <c r="AY23" s="328">
        <v>0.78910000000000002</v>
      </c>
      <c r="AZ23" s="328">
        <v>0.82440000000000002</v>
      </c>
      <c r="BA23" s="328">
        <v>0.82420000000000004</v>
      </c>
      <c r="BB23" s="328">
        <v>0.83919999999999995</v>
      </c>
      <c r="BC23" s="328">
        <v>0.85919999999999996</v>
      </c>
      <c r="BD23" s="700">
        <v>0.84924762034000001</v>
      </c>
      <c r="BE23" s="700">
        <v>0.85924022844000003</v>
      </c>
      <c r="BF23" s="700">
        <v>0.87922661176000005</v>
      </c>
      <c r="BG23" s="400" t="s">
        <v>1605</v>
      </c>
      <c r="BH23" s="400" t="s">
        <v>1605</v>
      </c>
      <c r="BI23" s="400" t="s">
        <v>1605</v>
      </c>
      <c r="BJ23" s="400" t="s">
        <v>1605</v>
      </c>
      <c r="BK23" s="400" t="s">
        <v>1605</v>
      </c>
      <c r="BL23" s="400" t="s">
        <v>1605</v>
      </c>
      <c r="BM23" s="400" t="s">
        <v>1605</v>
      </c>
      <c r="BN23" s="400" t="s">
        <v>1605</v>
      </c>
      <c r="BO23" s="400" t="s">
        <v>1605</v>
      </c>
      <c r="BP23" s="400" t="s">
        <v>1605</v>
      </c>
      <c r="BQ23" s="400" t="s">
        <v>1605</v>
      </c>
      <c r="BR23" s="400" t="s">
        <v>1605</v>
      </c>
      <c r="BS23" s="400" t="s">
        <v>1605</v>
      </c>
      <c r="BT23" s="400" t="s">
        <v>1605</v>
      </c>
      <c r="BU23" s="400" t="s">
        <v>1605</v>
      </c>
      <c r="BV23" s="400" t="s">
        <v>1605</v>
      </c>
      <c r="BW23" s="211"/>
    </row>
    <row r="24" spans="1:75" ht="11.1" customHeight="1" x14ac:dyDescent="0.2">
      <c r="A24" s="367"/>
      <c r="B24" s="436"/>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28"/>
      <c r="AF24" s="328"/>
      <c r="AG24" s="328"/>
      <c r="AH24" s="328"/>
      <c r="AI24" s="328"/>
      <c r="AJ24" s="328"/>
      <c r="AK24" s="328"/>
      <c r="AL24" s="328"/>
      <c r="AM24" s="328"/>
      <c r="AN24" s="328"/>
      <c r="AO24" s="328"/>
      <c r="AP24" s="328"/>
      <c r="AQ24" s="328"/>
      <c r="AR24" s="328"/>
      <c r="AS24" s="328"/>
      <c r="AT24" s="328"/>
      <c r="AU24" s="328"/>
      <c r="AV24" s="328"/>
      <c r="AW24" s="328"/>
      <c r="AX24" s="328"/>
      <c r="AY24" s="328"/>
      <c r="AZ24" s="328"/>
      <c r="BA24" s="328"/>
      <c r="BB24" s="328"/>
      <c r="BC24" s="328"/>
      <c r="BD24" s="700"/>
      <c r="BE24" s="700"/>
      <c r="BF24" s="700"/>
      <c r="BG24" s="400"/>
      <c r="BH24" s="400"/>
      <c r="BI24" s="400"/>
      <c r="BJ24" s="400"/>
      <c r="BK24" s="400"/>
      <c r="BL24" s="400"/>
      <c r="BM24" s="400"/>
      <c r="BN24" s="400"/>
      <c r="BO24" s="400"/>
      <c r="BP24" s="400"/>
      <c r="BQ24" s="400"/>
      <c r="BR24" s="400"/>
      <c r="BS24" s="400"/>
      <c r="BT24" s="400"/>
      <c r="BU24" s="400"/>
      <c r="BV24" s="400"/>
    </row>
    <row r="25" spans="1:75" s="295" customFormat="1" ht="11.1" customHeight="1" x14ac:dyDescent="0.2">
      <c r="A25" s="441" t="s">
        <v>860</v>
      </c>
      <c r="B25" s="438" t="s">
        <v>875</v>
      </c>
      <c r="C25" s="107">
        <v>46.124899999999997</v>
      </c>
      <c r="D25" s="107">
        <v>46.0779</v>
      </c>
      <c r="E25" s="107">
        <v>46.590899999999998</v>
      </c>
      <c r="F25" s="107">
        <v>48.7485</v>
      </c>
      <c r="G25" s="107">
        <v>40.241</v>
      </c>
      <c r="H25" s="107">
        <v>38.369199999999999</v>
      </c>
      <c r="I25" s="107">
        <v>39.158499999999997</v>
      </c>
      <c r="J25" s="107">
        <v>40.799100000000003</v>
      </c>
      <c r="K25" s="107">
        <v>40.826300000000003</v>
      </c>
      <c r="L25" s="107">
        <v>41.062399999999997</v>
      </c>
      <c r="M25" s="107">
        <v>41.1995</v>
      </c>
      <c r="N25" s="107">
        <v>41.336599999999997</v>
      </c>
      <c r="O25" s="107">
        <v>41.562199999999997</v>
      </c>
      <c r="P25" s="107">
        <v>40.900199999999998</v>
      </c>
      <c r="Q25" s="107">
        <v>40.984999999999999</v>
      </c>
      <c r="R25" s="107">
        <v>41.168999999999997</v>
      </c>
      <c r="S25" s="107">
        <v>41.675400000000003</v>
      </c>
      <c r="T25" s="107">
        <v>42.142299999999999</v>
      </c>
      <c r="U25" s="107">
        <v>42.818199999999997</v>
      </c>
      <c r="V25" s="107">
        <v>42.5901</v>
      </c>
      <c r="W25" s="107">
        <v>43.3583</v>
      </c>
      <c r="X25" s="107">
        <v>44.008699999999997</v>
      </c>
      <c r="Y25" s="107">
        <v>44.384799999999998</v>
      </c>
      <c r="Z25" s="107">
        <v>44.527000000000001</v>
      </c>
      <c r="AA25" s="107">
        <v>44.803400000000003</v>
      </c>
      <c r="AB25" s="107">
        <v>45.374000000000002</v>
      </c>
      <c r="AC25" s="107">
        <v>44.932000000000002</v>
      </c>
      <c r="AD25" s="107">
        <v>44.245100000000001</v>
      </c>
      <c r="AE25" s="107">
        <v>44.3551</v>
      </c>
      <c r="AF25" s="107">
        <v>44.792499999999997</v>
      </c>
      <c r="AG25" s="107">
        <v>45.377800000000001</v>
      </c>
      <c r="AH25" s="107">
        <v>45.4499</v>
      </c>
      <c r="AI25" s="107">
        <v>45.661900000000003</v>
      </c>
      <c r="AJ25" s="107">
        <v>45.303100000000001</v>
      </c>
      <c r="AK25" s="107">
        <v>45.476999999999997</v>
      </c>
      <c r="AL25" s="107">
        <v>45.436399999999999</v>
      </c>
      <c r="AM25" s="107">
        <v>44.742600000000003</v>
      </c>
      <c r="AN25" s="107">
        <v>45.152799999999999</v>
      </c>
      <c r="AO25" s="107">
        <v>45.021299999999997</v>
      </c>
      <c r="AP25" s="107">
        <v>44.844200000000001</v>
      </c>
      <c r="AQ25" s="107">
        <v>43.755099999999999</v>
      </c>
      <c r="AR25" s="107">
        <v>44.005800000000001</v>
      </c>
      <c r="AS25" s="107">
        <v>42.851199999999999</v>
      </c>
      <c r="AT25" s="107">
        <v>42.401299999999999</v>
      </c>
      <c r="AU25" s="107">
        <v>43.209499999999998</v>
      </c>
      <c r="AV25" s="107">
        <v>43.243899999999996</v>
      </c>
      <c r="AW25" s="107">
        <v>43.079099999999997</v>
      </c>
      <c r="AX25" s="107">
        <v>43.028100000000002</v>
      </c>
      <c r="AY25" s="107">
        <v>42.948399999999999</v>
      </c>
      <c r="AZ25" s="107">
        <v>42.9437</v>
      </c>
      <c r="BA25" s="107">
        <v>43.061500000000002</v>
      </c>
      <c r="BB25" s="107">
        <v>42.723300000000002</v>
      </c>
      <c r="BC25" s="107">
        <v>42.2547</v>
      </c>
      <c r="BD25" s="714">
        <v>41.762865273999999</v>
      </c>
      <c r="BE25" s="714">
        <v>42.295638988</v>
      </c>
      <c r="BF25" s="714">
        <v>42.191882270000001</v>
      </c>
      <c r="BG25" s="434">
        <v>42.030117996000001</v>
      </c>
      <c r="BH25" s="434">
        <v>41.991853476999999</v>
      </c>
      <c r="BI25" s="434">
        <v>42.189939893999998</v>
      </c>
      <c r="BJ25" s="434">
        <v>42.255445107</v>
      </c>
      <c r="BK25" s="434">
        <v>42.646112643000002</v>
      </c>
      <c r="BL25" s="434">
        <v>42.688221587000001</v>
      </c>
      <c r="BM25" s="434">
        <v>43.010830669000001</v>
      </c>
      <c r="BN25" s="434">
        <v>42.986670179999997</v>
      </c>
      <c r="BO25" s="434">
        <v>43.145132682000003</v>
      </c>
      <c r="BP25" s="434">
        <v>43.262618175</v>
      </c>
      <c r="BQ25" s="434">
        <v>43.516548751000002</v>
      </c>
      <c r="BR25" s="434">
        <v>43.383550175000003</v>
      </c>
      <c r="BS25" s="434">
        <v>43.610703694999998</v>
      </c>
      <c r="BT25" s="434">
        <v>43.187780107999998</v>
      </c>
      <c r="BU25" s="434">
        <v>43.616525899999999</v>
      </c>
      <c r="BV25" s="434">
        <v>43.079814257000002</v>
      </c>
      <c r="BW25" s="444"/>
    </row>
    <row r="26" spans="1:75" s="295" customFormat="1" ht="11.1" customHeight="1" x14ac:dyDescent="0.2">
      <c r="A26" s="441" t="s">
        <v>876</v>
      </c>
      <c r="B26" s="455" t="s">
        <v>991</v>
      </c>
      <c r="C26" s="107">
        <v>27.543900000000001</v>
      </c>
      <c r="D26" s="107">
        <v>27.494299999999999</v>
      </c>
      <c r="E26" s="107">
        <v>27.887899999999998</v>
      </c>
      <c r="F26" s="107">
        <v>30.0718</v>
      </c>
      <c r="G26" s="107">
        <v>24.248100000000001</v>
      </c>
      <c r="H26" s="107">
        <v>22.523399999999999</v>
      </c>
      <c r="I26" s="107">
        <v>23.274699999999999</v>
      </c>
      <c r="J26" s="107">
        <v>24.2638</v>
      </c>
      <c r="K26" s="107">
        <v>24.273700000000002</v>
      </c>
      <c r="L26" s="107">
        <v>24.3734</v>
      </c>
      <c r="M26" s="107">
        <v>24.418399999999998</v>
      </c>
      <c r="N26" s="107">
        <v>24.445799999999998</v>
      </c>
      <c r="O26" s="107">
        <v>24.5001</v>
      </c>
      <c r="P26" s="107">
        <v>23.7958</v>
      </c>
      <c r="Q26" s="107">
        <v>23.803100000000001</v>
      </c>
      <c r="R26" s="107">
        <v>23.848800000000001</v>
      </c>
      <c r="S26" s="107">
        <v>24.307600000000001</v>
      </c>
      <c r="T26" s="107">
        <v>24.791799999999999</v>
      </c>
      <c r="U26" s="107">
        <v>25.474599999999999</v>
      </c>
      <c r="V26" s="107">
        <v>25.576699999999999</v>
      </c>
      <c r="W26" s="107">
        <v>25.930399999999999</v>
      </c>
      <c r="X26" s="107">
        <v>26.186199999999999</v>
      </c>
      <c r="Y26" s="107">
        <v>26.321999999999999</v>
      </c>
      <c r="Z26" s="107">
        <v>26.446999999999999</v>
      </c>
      <c r="AA26" s="107">
        <v>26.645299999999999</v>
      </c>
      <c r="AB26" s="107">
        <v>27.103200000000001</v>
      </c>
      <c r="AC26" s="107">
        <v>26.741099999999999</v>
      </c>
      <c r="AD26" s="107">
        <v>27.2164</v>
      </c>
      <c r="AE26" s="107">
        <v>27.084199999999999</v>
      </c>
      <c r="AF26" s="107">
        <v>27.359000000000002</v>
      </c>
      <c r="AG26" s="107">
        <v>27.7639</v>
      </c>
      <c r="AH26" s="107">
        <v>28.0809</v>
      </c>
      <c r="AI26" s="107">
        <v>28.252600000000001</v>
      </c>
      <c r="AJ26" s="107">
        <v>27.761500000000002</v>
      </c>
      <c r="AK26" s="107">
        <v>27.426600000000001</v>
      </c>
      <c r="AL26" s="107">
        <v>27.379300000000001</v>
      </c>
      <c r="AM26" s="107">
        <v>26.726900000000001</v>
      </c>
      <c r="AN26" s="107">
        <v>26.9847</v>
      </c>
      <c r="AO26" s="107">
        <v>27.134899999999998</v>
      </c>
      <c r="AP26" s="107">
        <v>27.066700000000001</v>
      </c>
      <c r="AQ26" s="107">
        <v>26.363700000000001</v>
      </c>
      <c r="AR26" s="107">
        <v>26.4861</v>
      </c>
      <c r="AS26" s="107">
        <v>25.562999999999999</v>
      </c>
      <c r="AT26" s="107">
        <v>25.2089</v>
      </c>
      <c r="AU26" s="107">
        <v>25.843699999999998</v>
      </c>
      <c r="AV26" s="107">
        <v>25.6829</v>
      </c>
      <c r="AW26" s="107">
        <v>25.512899999999998</v>
      </c>
      <c r="AX26" s="107">
        <v>25.382899999999999</v>
      </c>
      <c r="AY26" s="107">
        <v>25.415800000000001</v>
      </c>
      <c r="AZ26" s="107">
        <v>25.5458</v>
      </c>
      <c r="BA26" s="107">
        <v>25.7743</v>
      </c>
      <c r="BB26" s="107">
        <v>25.693200000000001</v>
      </c>
      <c r="BC26" s="107">
        <v>25.494499999999999</v>
      </c>
      <c r="BD26" s="714">
        <v>25.047178947999999</v>
      </c>
      <c r="BE26" s="714">
        <v>25.538477397000001</v>
      </c>
      <c r="BF26" s="714">
        <v>25.528838477000001</v>
      </c>
      <c r="BG26" s="434">
        <v>25.447302229999998</v>
      </c>
      <c r="BH26" s="434">
        <v>25.440126228</v>
      </c>
      <c r="BI26" s="434">
        <v>25.438573405</v>
      </c>
      <c r="BJ26" s="434">
        <v>25.525106985000001</v>
      </c>
      <c r="BK26" s="434">
        <v>25.757386024999999</v>
      </c>
      <c r="BL26" s="434">
        <v>25.818893906</v>
      </c>
      <c r="BM26" s="434">
        <v>25.929352627</v>
      </c>
      <c r="BN26" s="434">
        <v>26.034970802</v>
      </c>
      <c r="BO26" s="434">
        <v>26.087898620000001</v>
      </c>
      <c r="BP26" s="434">
        <v>26.199394688000002</v>
      </c>
      <c r="BQ26" s="434">
        <v>26.295355932</v>
      </c>
      <c r="BR26" s="434">
        <v>26.356498881</v>
      </c>
      <c r="BS26" s="434">
        <v>26.419805954000001</v>
      </c>
      <c r="BT26" s="434">
        <v>26.335307051000001</v>
      </c>
      <c r="BU26" s="434">
        <v>26.263697996000001</v>
      </c>
      <c r="BV26" s="434">
        <v>26.161237156999999</v>
      </c>
      <c r="BW26" s="444"/>
    </row>
    <row r="27" spans="1:75" s="295" customFormat="1" ht="11.1" customHeight="1" x14ac:dyDescent="0.2">
      <c r="A27" s="441" t="s">
        <v>877</v>
      </c>
      <c r="B27" s="456" t="s">
        <v>992</v>
      </c>
      <c r="C27" s="107">
        <v>18.581</v>
      </c>
      <c r="D27" s="107">
        <v>18.583600000000001</v>
      </c>
      <c r="E27" s="107">
        <v>18.702999999999999</v>
      </c>
      <c r="F27" s="107">
        <v>18.6767</v>
      </c>
      <c r="G27" s="107">
        <v>15.992900000000001</v>
      </c>
      <c r="H27" s="107">
        <v>15.845800000000001</v>
      </c>
      <c r="I27" s="107">
        <v>15.883800000000001</v>
      </c>
      <c r="J27" s="107">
        <v>16.535299999999999</v>
      </c>
      <c r="K27" s="107">
        <v>16.552600000000002</v>
      </c>
      <c r="L27" s="107">
        <v>16.689</v>
      </c>
      <c r="M27" s="107">
        <v>16.781099999999999</v>
      </c>
      <c r="N27" s="107">
        <v>16.890799999999999</v>
      </c>
      <c r="O27" s="107">
        <v>17.062100000000001</v>
      </c>
      <c r="P27" s="107">
        <v>17.104399999999998</v>
      </c>
      <c r="Q27" s="107">
        <v>17.181899999999999</v>
      </c>
      <c r="R27" s="107">
        <v>17.3202</v>
      </c>
      <c r="S27" s="107">
        <v>17.367799999999999</v>
      </c>
      <c r="T27" s="107">
        <v>17.3505</v>
      </c>
      <c r="U27" s="107">
        <v>17.343599999999999</v>
      </c>
      <c r="V27" s="107">
        <v>17.013400000000001</v>
      </c>
      <c r="W27" s="107">
        <v>17.427900000000001</v>
      </c>
      <c r="X27" s="107">
        <v>17.822500000000002</v>
      </c>
      <c r="Y27" s="107">
        <v>18.062799999999999</v>
      </c>
      <c r="Z27" s="107">
        <v>18.079999999999998</v>
      </c>
      <c r="AA27" s="107">
        <v>18.158100000000001</v>
      </c>
      <c r="AB27" s="107">
        <v>18.270800000000001</v>
      </c>
      <c r="AC27" s="107">
        <v>18.190899999999999</v>
      </c>
      <c r="AD27" s="107">
        <v>17.028700000000001</v>
      </c>
      <c r="AE27" s="107">
        <v>17.270900000000001</v>
      </c>
      <c r="AF27" s="107">
        <v>17.433499999999999</v>
      </c>
      <c r="AG27" s="107">
        <v>17.613900000000001</v>
      </c>
      <c r="AH27" s="107">
        <v>17.369</v>
      </c>
      <c r="AI27" s="107">
        <v>17.409300000000002</v>
      </c>
      <c r="AJ27" s="107">
        <v>17.541599999999999</v>
      </c>
      <c r="AK27" s="107">
        <v>18.0504</v>
      </c>
      <c r="AL27" s="107">
        <v>18.057099999999998</v>
      </c>
      <c r="AM27" s="107">
        <v>18.015699999999999</v>
      </c>
      <c r="AN27" s="107">
        <v>18.168099999999999</v>
      </c>
      <c r="AO27" s="107">
        <v>17.886399999999998</v>
      </c>
      <c r="AP27" s="107">
        <v>17.7775</v>
      </c>
      <c r="AQ27" s="107">
        <v>17.391400000000001</v>
      </c>
      <c r="AR27" s="107">
        <v>17.5197</v>
      </c>
      <c r="AS27" s="107">
        <v>17.2882</v>
      </c>
      <c r="AT27" s="107">
        <v>17.192399999999999</v>
      </c>
      <c r="AU27" s="107">
        <v>17.3658</v>
      </c>
      <c r="AV27" s="107">
        <v>17.561</v>
      </c>
      <c r="AW27" s="107">
        <v>17.566199999999998</v>
      </c>
      <c r="AX27" s="107">
        <v>17.645199999999999</v>
      </c>
      <c r="AY27" s="107">
        <v>17.532599999999999</v>
      </c>
      <c r="AZ27" s="107">
        <v>17.3979</v>
      </c>
      <c r="BA27" s="107">
        <v>17.287199999999999</v>
      </c>
      <c r="BB27" s="107">
        <v>17.030100000000001</v>
      </c>
      <c r="BC27" s="107">
        <v>16.760200000000001</v>
      </c>
      <c r="BD27" s="714">
        <v>16.715686326</v>
      </c>
      <c r="BE27" s="714">
        <v>16.757161590999999</v>
      </c>
      <c r="BF27" s="714">
        <v>16.663043792</v>
      </c>
      <c r="BG27" s="434">
        <v>16.582815767</v>
      </c>
      <c r="BH27" s="434">
        <v>16.551727247999999</v>
      </c>
      <c r="BI27" s="434">
        <v>16.751366488999999</v>
      </c>
      <c r="BJ27" s="434">
        <v>16.730338120999999</v>
      </c>
      <c r="BK27" s="434">
        <v>16.888726618</v>
      </c>
      <c r="BL27" s="434">
        <v>16.869327681000001</v>
      </c>
      <c r="BM27" s="434">
        <v>17.081478042000001</v>
      </c>
      <c r="BN27" s="434">
        <v>16.951699378000001</v>
      </c>
      <c r="BO27" s="434">
        <v>17.057234061999999</v>
      </c>
      <c r="BP27" s="434">
        <v>17.063223486999998</v>
      </c>
      <c r="BQ27" s="434">
        <v>17.221192818999999</v>
      </c>
      <c r="BR27" s="434">
        <v>17.027051294</v>
      </c>
      <c r="BS27" s="434">
        <v>17.19089774</v>
      </c>
      <c r="BT27" s="434">
        <v>16.852473057000001</v>
      </c>
      <c r="BU27" s="434">
        <v>17.352827904000002</v>
      </c>
      <c r="BV27" s="434">
        <v>16.918577101</v>
      </c>
      <c r="BW27" s="444"/>
    </row>
    <row r="28" spans="1:75" ht="11.1" customHeight="1" x14ac:dyDescent="0.2">
      <c r="A28" s="367" t="s">
        <v>878</v>
      </c>
      <c r="B28" s="457" t="s">
        <v>205</v>
      </c>
      <c r="C28" s="328">
        <v>0.77129999999999999</v>
      </c>
      <c r="D28" s="328">
        <v>0.75290000000000001</v>
      </c>
      <c r="E28" s="328">
        <v>0.76619999999999999</v>
      </c>
      <c r="F28" s="328">
        <v>0.77370000000000005</v>
      </c>
      <c r="G28" s="328">
        <v>0.65229999999999999</v>
      </c>
      <c r="H28" s="328">
        <v>0.65129999999999999</v>
      </c>
      <c r="I28" s="328">
        <v>0.65239999999999998</v>
      </c>
      <c r="J28" s="328">
        <v>0.6714</v>
      </c>
      <c r="K28" s="328">
        <v>0.65580000000000005</v>
      </c>
      <c r="L28" s="328">
        <v>0.67749999999999999</v>
      </c>
      <c r="M28" s="328">
        <v>0.6885</v>
      </c>
      <c r="N28" s="328">
        <v>0.69110000000000005</v>
      </c>
      <c r="O28" s="328">
        <v>0.75480000000000003</v>
      </c>
      <c r="P28" s="328">
        <v>0.74380000000000002</v>
      </c>
      <c r="Q28" s="328">
        <v>0.73760000000000003</v>
      </c>
      <c r="R28" s="328">
        <v>0.70079999999999998</v>
      </c>
      <c r="S28" s="328">
        <v>0.67679999999999996</v>
      </c>
      <c r="T28" s="328">
        <v>0.70789999999999997</v>
      </c>
      <c r="U28" s="328">
        <v>0.7198</v>
      </c>
      <c r="V28" s="328">
        <v>0.71419999999999995</v>
      </c>
      <c r="W28" s="328">
        <v>0.70569999999999999</v>
      </c>
      <c r="X28" s="328">
        <v>0.70699999999999996</v>
      </c>
      <c r="Y28" s="328">
        <v>0.71099999999999997</v>
      </c>
      <c r="Z28" s="328">
        <v>0.72019999999999995</v>
      </c>
      <c r="AA28" s="328">
        <v>0.70350000000000001</v>
      </c>
      <c r="AB28" s="328">
        <v>0.68679999999999997</v>
      </c>
      <c r="AC28" s="328">
        <v>0.69910000000000005</v>
      </c>
      <c r="AD28" s="328">
        <v>0.69579999999999997</v>
      </c>
      <c r="AE28" s="328">
        <v>0.68259999999999998</v>
      </c>
      <c r="AF28" s="328">
        <v>0.6351</v>
      </c>
      <c r="AG28" s="328">
        <v>0.66169999999999995</v>
      </c>
      <c r="AH28" s="328">
        <v>0.64370000000000005</v>
      </c>
      <c r="AI28" s="328">
        <v>0.65669999999999995</v>
      </c>
      <c r="AJ28" s="328">
        <v>0.66649999999999998</v>
      </c>
      <c r="AK28" s="328">
        <v>0.66949999999999998</v>
      </c>
      <c r="AL28" s="328">
        <v>0.67069999999999996</v>
      </c>
      <c r="AM28" s="328">
        <v>0.65469999999999995</v>
      </c>
      <c r="AN28" s="328">
        <v>0.65080000000000005</v>
      </c>
      <c r="AO28" s="328">
        <v>0.63480000000000003</v>
      </c>
      <c r="AP28" s="328">
        <v>0.62870000000000004</v>
      </c>
      <c r="AQ28" s="328">
        <v>0.61480000000000001</v>
      </c>
      <c r="AR28" s="328">
        <v>0.61280000000000001</v>
      </c>
      <c r="AS28" s="328">
        <v>0.62380000000000002</v>
      </c>
      <c r="AT28" s="328">
        <v>0.62280000000000002</v>
      </c>
      <c r="AU28" s="328">
        <v>0.60980000000000001</v>
      </c>
      <c r="AV28" s="328">
        <v>0.60570000000000002</v>
      </c>
      <c r="AW28" s="328">
        <v>0.61180000000000001</v>
      </c>
      <c r="AX28" s="328">
        <v>0.6069</v>
      </c>
      <c r="AY28" s="328">
        <v>0.6008</v>
      </c>
      <c r="AZ28" s="328">
        <v>0.60089999999999999</v>
      </c>
      <c r="BA28" s="328">
        <v>0.60780000000000001</v>
      </c>
      <c r="BB28" s="328">
        <v>0.60680000000000001</v>
      </c>
      <c r="BC28" s="328">
        <v>0.57240000000000002</v>
      </c>
      <c r="BD28" s="700">
        <v>0.60091597398999996</v>
      </c>
      <c r="BE28" s="700">
        <v>0.60094162418999997</v>
      </c>
      <c r="BF28" s="700">
        <v>0.60638517087999999</v>
      </c>
      <c r="BG28" s="400">
        <v>0.60513661167999999</v>
      </c>
      <c r="BH28" s="400">
        <v>0.60836307368999998</v>
      </c>
      <c r="BI28" s="400">
        <v>0.60673901387999996</v>
      </c>
      <c r="BJ28" s="400">
        <v>0.60712126706000002</v>
      </c>
      <c r="BK28" s="400">
        <v>0.61384325224000003</v>
      </c>
      <c r="BL28" s="400">
        <v>0.62138474391999998</v>
      </c>
      <c r="BM28" s="400">
        <v>0.62804007835999998</v>
      </c>
      <c r="BN28" s="400">
        <v>0.62994113646000005</v>
      </c>
      <c r="BO28" s="400">
        <v>0.63715901275999998</v>
      </c>
      <c r="BP28" s="400">
        <v>0.64468018926000004</v>
      </c>
      <c r="BQ28" s="400">
        <v>0.65204053716999999</v>
      </c>
      <c r="BR28" s="400">
        <v>0.65939974403000001</v>
      </c>
      <c r="BS28" s="400">
        <v>0.65594663538999998</v>
      </c>
      <c r="BT28" s="400">
        <v>0.65796024809999998</v>
      </c>
      <c r="BU28" s="400">
        <v>0.65516053610000002</v>
      </c>
      <c r="BV28" s="400">
        <v>0.65242776174999995</v>
      </c>
      <c r="BW28" s="211"/>
    </row>
    <row r="29" spans="1:75" ht="11.1" customHeight="1" x14ac:dyDescent="0.2">
      <c r="A29" s="367" t="s">
        <v>879</v>
      </c>
      <c r="B29" s="457" t="s">
        <v>880</v>
      </c>
      <c r="C29" s="328">
        <v>0.1583</v>
      </c>
      <c r="D29" s="328">
        <v>0.21490000000000001</v>
      </c>
      <c r="E29" s="328">
        <v>0.22120000000000001</v>
      </c>
      <c r="F29" s="328">
        <v>0.22789999999999999</v>
      </c>
      <c r="G29" s="328">
        <v>0.15859999999999999</v>
      </c>
      <c r="H29" s="328">
        <v>0.1716</v>
      </c>
      <c r="I29" s="328">
        <v>0.1666</v>
      </c>
      <c r="J29" s="328">
        <v>0.1676</v>
      </c>
      <c r="K29" s="328">
        <v>0.17849999999999999</v>
      </c>
      <c r="L29" s="328">
        <v>0.1835</v>
      </c>
      <c r="M29" s="328">
        <v>0.1835</v>
      </c>
      <c r="N29" s="328">
        <v>0.1835</v>
      </c>
      <c r="O29" s="328">
        <v>0.1837</v>
      </c>
      <c r="P29" s="328">
        <v>0.1837</v>
      </c>
      <c r="Q29" s="328">
        <v>0.1837</v>
      </c>
      <c r="R29" s="328">
        <v>0.18360000000000001</v>
      </c>
      <c r="S29" s="328">
        <v>0.18559999999999999</v>
      </c>
      <c r="T29" s="328">
        <v>0.18759999999999999</v>
      </c>
      <c r="U29" s="328">
        <v>0.19059999999999999</v>
      </c>
      <c r="V29" s="328">
        <v>0.192</v>
      </c>
      <c r="W29" s="328">
        <v>0.19409999999999999</v>
      </c>
      <c r="X29" s="328">
        <v>0.18090000000000001</v>
      </c>
      <c r="Y29" s="328">
        <v>0.1981</v>
      </c>
      <c r="Z29" s="328">
        <v>0.1971</v>
      </c>
      <c r="AA29" s="328">
        <v>0.1744</v>
      </c>
      <c r="AB29" s="328">
        <v>0.19409999999999999</v>
      </c>
      <c r="AC29" s="328">
        <v>0.21160000000000001</v>
      </c>
      <c r="AD29" s="328">
        <v>0.20319999999999999</v>
      </c>
      <c r="AE29" s="328">
        <v>0.1804</v>
      </c>
      <c r="AF29" s="328">
        <v>0.2155</v>
      </c>
      <c r="AG29" s="328">
        <v>0.21479999999999999</v>
      </c>
      <c r="AH29" s="328">
        <v>0.21329999999999999</v>
      </c>
      <c r="AI29" s="328">
        <v>0.217</v>
      </c>
      <c r="AJ29" s="328">
        <v>0.2145</v>
      </c>
      <c r="AK29" s="328">
        <v>0.16689999999999999</v>
      </c>
      <c r="AL29" s="328">
        <v>0.2127</v>
      </c>
      <c r="AM29" s="328">
        <v>0.14990000000000001</v>
      </c>
      <c r="AN29" s="328">
        <v>0.18</v>
      </c>
      <c r="AO29" s="328">
        <v>0.20930000000000001</v>
      </c>
      <c r="AP29" s="328">
        <v>0.20100000000000001</v>
      </c>
      <c r="AQ29" s="328">
        <v>0.20910000000000001</v>
      </c>
      <c r="AR29" s="328">
        <v>0.215</v>
      </c>
      <c r="AS29" s="328">
        <v>0.13070000000000001</v>
      </c>
      <c r="AT29" s="328">
        <v>0.2029</v>
      </c>
      <c r="AU29" s="328">
        <v>0.2145</v>
      </c>
      <c r="AV29" s="328">
        <v>0.2094</v>
      </c>
      <c r="AW29" s="328">
        <v>0.20930000000000001</v>
      </c>
      <c r="AX29" s="328">
        <v>0.1802</v>
      </c>
      <c r="AY29" s="328">
        <v>0.184</v>
      </c>
      <c r="AZ29" s="328">
        <v>0.184</v>
      </c>
      <c r="BA29" s="328">
        <v>0.18379999999999999</v>
      </c>
      <c r="BB29" s="328">
        <v>0.18859999999999999</v>
      </c>
      <c r="BC29" s="328">
        <v>0.1905</v>
      </c>
      <c r="BD29" s="700">
        <v>0.13951126113000001</v>
      </c>
      <c r="BE29" s="700">
        <v>0.13877808258999999</v>
      </c>
      <c r="BF29" s="700">
        <v>0.13800828412999999</v>
      </c>
      <c r="BG29" s="400">
        <v>0.13727870156999999</v>
      </c>
      <c r="BH29" s="400">
        <v>0.13648579092999999</v>
      </c>
      <c r="BI29" s="400">
        <v>0.13578267959000001</v>
      </c>
      <c r="BJ29" s="400">
        <v>0.13509975057000001</v>
      </c>
      <c r="BK29" s="400">
        <v>0.13458578815</v>
      </c>
      <c r="BL29" s="400">
        <v>0.13398809128</v>
      </c>
      <c r="BM29" s="400">
        <v>0.13326097421999999</v>
      </c>
      <c r="BN29" s="400">
        <v>0.13256111067000001</v>
      </c>
      <c r="BO29" s="400">
        <v>0.13190814456</v>
      </c>
      <c r="BP29" s="400">
        <v>0.13129501539999999</v>
      </c>
      <c r="BQ29" s="400">
        <v>0.13066502254000001</v>
      </c>
      <c r="BR29" s="400">
        <v>0.13001493192999999</v>
      </c>
      <c r="BS29" s="400">
        <v>0.12939847134999999</v>
      </c>
      <c r="BT29" s="400">
        <v>0.12872367339999999</v>
      </c>
      <c r="BU29" s="400">
        <v>0.12813138669999999</v>
      </c>
      <c r="BV29" s="400">
        <v>0.12756493887000001</v>
      </c>
      <c r="BW29" s="211"/>
    </row>
    <row r="30" spans="1:75" ht="11.1" customHeight="1" x14ac:dyDescent="0.2">
      <c r="A30" s="367" t="s">
        <v>881</v>
      </c>
      <c r="B30" s="457" t="s">
        <v>882</v>
      </c>
      <c r="C30" s="328">
        <v>0.1201</v>
      </c>
      <c r="D30" s="328">
        <v>0.1149</v>
      </c>
      <c r="E30" s="328">
        <v>0.1128</v>
      </c>
      <c r="F30" s="328">
        <v>0.1197</v>
      </c>
      <c r="G30" s="328">
        <v>0.1198</v>
      </c>
      <c r="H30" s="328">
        <v>0.1153</v>
      </c>
      <c r="I30" s="328">
        <v>8.8999999999999996E-2</v>
      </c>
      <c r="J30" s="328">
        <v>0.1152</v>
      </c>
      <c r="K30" s="328">
        <v>9.6799999999999997E-2</v>
      </c>
      <c r="L30" s="328">
        <v>0.10539999999999999</v>
      </c>
      <c r="M30" s="328">
        <v>9.5500000000000002E-2</v>
      </c>
      <c r="N30" s="328">
        <v>0.1144</v>
      </c>
      <c r="O30" s="328">
        <v>0.1202</v>
      </c>
      <c r="P30" s="328">
        <v>0.11890000000000001</v>
      </c>
      <c r="Q30" s="328">
        <v>0.10589999999999999</v>
      </c>
      <c r="R30" s="328">
        <v>0.1106</v>
      </c>
      <c r="S30" s="328">
        <v>0.1144</v>
      </c>
      <c r="T30" s="328">
        <v>0.109</v>
      </c>
      <c r="U30" s="328">
        <v>8.3400000000000002E-2</v>
      </c>
      <c r="V30" s="328">
        <v>0.11169999999999999</v>
      </c>
      <c r="W30" s="328">
        <v>9.6100000000000005E-2</v>
      </c>
      <c r="X30" s="328">
        <v>9.8000000000000004E-2</v>
      </c>
      <c r="Y30" s="328">
        <v>0.1043</v>
      </c>
      <c r="Z30" s="328">
        <v>0.108</v>
      </c>
      <c r="AA30" s="328">
        <v>0.1027</v>
      </c>
      <c r="AB30" s="328">
        <v>0.10539999999999999</v>
      </c>
      <c r="AC30" s="328">
        <v>0.1026</v>
      </c>
      <c r="AD30" s="328">
        <v>0.1056</v>
      </c>
      <c r="AE30" s="328">
        <v>9.1999999999999998E-2</v>
      </c>
      <c r="AF30" s="328">
        <v>8.8599999999999998E-2</v>
      </c>
      <c r="AG30" s="328">
        <v>8.9700000000000002E-2</v>
      </c>
      <c r="AH30" s="328">
        <v>9.9900000000000003E-2</v>
      </c>
      <c r="AI30" s="328">
        <v>7.3300000000000004E-2</v>
      </c>
      <c r="AJ30" s="328">
        <v>6.7900000000000002E-2</v>
      </c>
      <c r="AK30" s="328">
        <v>9.8799999999999999E-2</v>
      </c>
      <c r="AL30" s="328">
        <v>9.7199999999999995E-2</v>
      </c>
      <c r="AM30" s="328">
        <v>9.5600000000000004E-2</v>
      </c>
      <c r="AN30" s="328">
        <v>9.4899999999999998E-2</v>
      </c>
      <c r="AO30" s="328">
        <v>0.12479999999999999</v>
      </c>
      <c r="AP30" s="328">
        <v>9.7000000000000003E-2</v>
      </c>
      <c r="AQ30" s="328">
        <v>5.9900000000000002E-2</v>
      </c>
      <c r="AR30" s="328">
        <v>8.5300000000000001E-2</v>
      </c>
      <c r="AS30" s="328">
        <v>9.8699999999999996E-2</v>
      </c>
      <c r="AT30" s="328">
        <v>8.8599999999999998E-2</v>
      </c>
      <c r="AU30" s="328">
        <v>8.1900000000000001E-2</v>
      </c>
      <c r="AV30" s="328">
        <v>9.4500000000000001E-2</v>
      </c>
      <c r="AW30" s="328">
        <v>0.10539999999999999</v>
      </c>
      <c r="AX30" s="328">
        <v>0.1076</v>
      </c>
      <c r="AY30" s="328">
        <v>0.1086</v>
      </c>
      <c r="AZ30" s="328">
        <v>0.10009999999999999</v>
      </c>
      <c r="BA30" s="328">
        <v>0.1003</v>
      </c>
      <c r="BB30" s="328">
        <v>9.3899999999999997E-2</v>
      </c>
      <c r="BC30" s="328">
        <v>7.1599999999999997E-2</v>
      </c>
      <c r="BD30" s="700">
        <v>8.885781676E-2</v>
      </c>
      <c r="BE30" s="700">
        <v>0.11243157179</v>
      </c>
      <c r="BF30" s="700">
        <v>9.2624483770999994E-2</v>
      </c>
      <c r="BG30" s="400">
        <v>9.2463989433999999E-2</v>
      </c>
      <c r="BH30" s="400">
        <v>9.3070428753000006E-2</v>
      </c>
      <c r="BI30" s="400">
        <v>9.4217329062999997E-2</v>
      </c>
      <c r="BJ30" s="400">
        <v>9.4310355612999996E-2</v>
      </c>
      <c r="BK30" s="400">
        <v>9.4287262895000001E-2</v>
      </c>
      <c r="BL30" s="400">
        <v>9.4180507940999997E-2</v>
      </c>
      <c r="BM30" s="400">
        <v>9.4316836902999995E-2</v>
      </c>
      <c r="BN30" s="400">
        <v>9.2766783195999999E-2</v>
      </c>
      <c r="BO30" s="400">
        <v>9.2069263843000002E-2</v>
      </c>
      <c r="BP30" s="400">
        <v>9.3738424313999993E-2</v>
      </c>
      <c r="BQ30" s="400">
        <v>9.4322311960000002E-2</v>
      </c>
      <c r="BR30" s="400">
        <v>9.3758037603E-2</v>
      </c>
      <c r="BS30" s="400">
        <v>9.4089457621999995E-2</v>
      </c>
      <c r="BT30" s="400">
        <v>9.4441840730000004E-2</v>
      </c>
      <c r="BU30" s="400">
        <v>9.4565573070999998E-2</v>
      </c>
      <c r="BV30" s="400">
        <v>9.4413852058E-2</v>
      </c>
      <c r="BW30" s="211"/>
    </row>
    <row r="31" spans="1:75" ht="11.1" customHeight="1" x14ac:dyDescent="0.2">
      <c r="A31" s="367" t="s">
        <v>883</v>
      </c>
      <c r="B31" s="457" t="s">
        <v>206</v>
      </c>
      <c r="C31" s="328">
        <v>2.0474999999999999</v>
      </c>
      <c r="D31" s="328">
        <v>2.0749</v>
      </c>
      <c r="E31" s="328">
        <v>2.0465</v>
      </c>
      <c r="F31" s="328">
        <v>2.0405000000000002</v>
      </c>
      <c r="G31" s="328">
        <v>1.8424</v>
      </c>
      <c r="H31" s="328">
        <v>1.704</v>
      </c>
      <c r="I31" s="328">
        <v>1.7038</v>
      </c>
      <c r="J31" s="328">
        <v>1.7405999999999999</v>
      </c>
      <c r="K31" s="328">
        <v>1.6858</v>
      </c>
      <c r="L31" s="328">
        <v>1.7733000000000001</v>
      </c>
      <c r="M31" s="328">
        <v>1.8307</v>
      </c>
      <c r="N31" s="328">
        <v>1.8310999999999999</v>
      </c>
      <c r="O31" s="328">
        <v>1.8013999999999999</v>
      </c>
      <c r="P31" s="328">
        <v>1.9204000000000001</v>
      </c>
      <c r="Q31" s="328">
        <v>1.8798999999999999</v>
      </c>
      <c r="R31" s="328">
        <v>1.8458000000000001</v>
      </c>
      <c r="S31" s="328">
        <v>1.8756999999999999</v>
      </c>
      <c r="T31" s="328">
        <v>1.8546</v>
      </c>
      <c r="U31" s="328">
        <v>1.8575999999999999</v>
      </c>
      <c r="V31" s="328">
        <v>1.6144000000000001</v>
      </c>
      <c r="W31" s="328">
        <v>1.6883999999999999</v>
      </c>
      <c r="X31" s="328">
        <v>1.9521999999999999</v>
      </c>
      <c r="Y31" s="328">
        <v>2.0367000000000002</v>
      </c>
      <c r="Z31" s="328">
        <v>2.0379999999999998</v>
      </c>
      <c r="AA31" s="328">
        <v>2.0164</v>
      </c>
      <c r="AB31" s="328">
        <v>2.0278</v>
      </c>
      <c r="AC31" s="328">
        <v>1.9761</v>
      </c>
      <c r="AD31" s="328">
        <v>1.8005</v>
      </c>
      <c r="AE31" s="328">
        <v>1.9480999999999999</v>
      </c>
      <c r="AF31" s="328">
        <v>1.5671999999999999</v>
      </c>
      <c r="AG31" s="328">
        <v>1.7668999999999999</v>
      </c>
      <c r="AH31" s="328">
        <v>1.5881000000000001</v>
      </c>
      <c r="AI31" s="328">
        <v>1.5082</v>
      </c>
      <c r="AJ31" s="328">
        <v>1.6626000000000001</v>
      </c>
      <c r="AK31" s="328">
        <v>2.0436999999999999</v>
      </c>
      <c r="AL31" s="328">
        <v>2.0512000000000001</v>
      </c>
      <c r="AM31" s="328">
        <v>2.0379999999999998</v>
      </c>
      <c r="AN31" s="328">
        <v>2.0146000000000002</v>
      </c>
      <c r="AO31" s="328">
        <v>2.0055000000000001</v>
      </c>
      <c r="AP31" s="328">
        <v>2.0076999999999998</v>
      </c>
      <c r="AQ31" s="328">
        <v>1.9173</v>
      </c>
      <c r="AR31" s="328">
        <v>1.982</v>
      </c>
      <c r="AS31" s="328">
        <v>1.8562000000000001</v>
      </c>
      <c r="AT31" s="328">
        <v>1.8035000000000001</v>
      </c>
      <c r="AU31" s="328">
        <v>1.8896999999999999</v>
      </c>
      <c r="AV31" s="328">
        <v>2.0131000000000001</v>
      </c>
      <c r="AW31" s="328">
        <v>1.9654</v>
      </c>
      <c r="AX31" s="328">
        <v>2.0003000000000002</v>
      </c>
      <c r="AY31" s="328">
        <v>1.9985999999999999</v>
      </c>
      <c r="AZ31" s="328">
        <v>1.9923</v>
      </c>
      <c r="BA31" s="328">
        <v>1.9957</v>
      </c>
      <c r="BB31" s="328">
        <v>1.9346000000000001</v>
      </c>
      <c r="BC31" s="328">
        <v>1.8406</v>
      </c>
      <c r="BD31" s="700">
        <v>1.9093226716</v>
      </c>
      <c r="BE31" s="700">
        <v>1.9352725930000001</v>
      </c>
      <c r="BF31" s="700">
        <v>1.9103054236000001</v>
      </c>
      <c r="BG31" s="400">
        <v>1.8827628234</v>
      </c>
      <c r="BH31" s="400">
        <v>1.7458183431000001</v>
      </c>
      <c r="BI31" s="400">
        <v>1.9591575456000001</v>
      </c>
      <c r="BJ31" s="400">
        <v>1.8956710956</v>
      </c>
      <c r="BK31" s="400">
        <v>2.0086334085000002</v>
      </c>
      <c r="BL31" s="400">
        <v>1.9366194578</v>
      </c>
      <c r="BM31" s="400">
        <v>2.1163508430000002</v>
      </c>
      <c r="BN31" s="400">
        <v>1.99034767</v>
      </c>
      <c r="BO31" s="400">
        <v>2.0642320025999998</v>
      </c>
      <c r="BP31" s="400">
        <v>2.0196966707000001</v>
      </c>
      <c r="BQ31" s="400">
        <v>2.1600410983999998</v>
      </c>
      <c r="BR31" s="400">
        <v>1.9374158415</v>
      </c>
      <c r="BS31" s="400">
        <v>2.1049756405000002</v>
      </c>
      <c r="BT31" s="400">
        <v>1.740942649</v>
      </c>
      <c r="BU31" s="400">
        <v>2.2122314686000002</v>
      </c>
      <c r="BV31" s="400">
        <v>1.7781592933000001</v>
      </c>
      <c r="BW31" s="211"/>
    </row>
    <row r="32" spans="1:75" ht="11.1" customHeight="1" x14ac:dyDescent="0.2">
      <c r="A32" s="367" t="s">
        <v>884</v>
      </c>
      <c r="B32" s="457" t="s">
        <v>196</v>
      </c>
      <c r="C32" s="328">
        <v>0.74450000000000005</v>
      </c>
      <c r="D32" s="328">
        <v>0.71399999999999997</v>
      </c>
      <c r="E32" s="328">
        <v>0.70489999999999997</v>
      </c>
      <c r="F32" s="328">
        <v>0.6109</v>
      </c>
      <c r="G32" s="328">
        <v>0.60599999999999998</v>
      </c>
      <c r="H32" s="328">
        <v>0.62339999999999995</v>
      </c>
      <c r="I32" s="328">
        <v>0.64690000000000003</v>
      </c>
      <c r="J32" s="328">
        <v>0.63870000000000005</v>
      </c>
      <c r="K32" s="328">
        <v>0.63649999999999995</v>
      </c>
      <c r="L32" s="328">
        <v>0.63080000000000003</v>
      </c>
      <c r="M32" s="328">
        <v>0.64329999999999998</v>
      </c>
      <c r="N32" s="328">
        <v>0.66500000000000004</v>
      </c>
      <c r="O32" s="328">
        <v>0.67910000000000004</v>
      </c>
      <c r="P32" s="328">
        <v>0.65290000000000004</v>
      </c>
      <c r="Q32" s="328">
        <v>0.61929999999999996</v>
      </c>
      <c r="R32" s="328">
        <v>0.61099999999999999</v>
      </c>
      <c r="S32" s="328">
        <v>0.63200000000000001</v>
      </c>
      <c r="T32" s="328">
        <v>0.63100000000000001</v>
      </c>
      <c r="U32" s="328">
        <v>0.5806</v>
      </c>
      <c r="V32" s="328">
        <v>0.56289999999999996</v>
      </c>
      <c r="W32" s="328">
        <v>0.57579999999999998</v>
      </c>
      <c r="X32" s="328">
        <v>0.56189999999999996</v>
      </c>
      <c r="Y32" s="328">
        <v>0.60089999999999999</v>
      </c>
      <c r="Z32" s="328">
        <v>0.59889999999999999</v>
      </c>
      <c r="AA32" s="328">
        <v>0.59909999999999997</v>
      </c>
      <c r="AB32" s="328">
        <v>0.6431</v>
      </c>
      <c r="AC32" s="328">
        <v>0.61109999999999998</v>
      </c>
      <c r="AD32" s="328">
        <v>0.60209999999999997</v>
      </c>
      <c r="AE32" s="328">
        <v>0.58389999999999997</v>
      </c>
      <c r="AF32" s="328">
        <v>0.60870000000000002</v>
      </c>
      <c r="AG32" s="328">
        <v>0.54559999999999997</v>
      </c>
      <c r="AH32" s="328">
        <v>0.59240000000000004</v>
      </c>
      <c r="AI32" s="328">
        <v>0.59619999999999995</v>
      </c>
      <c r="AJ32" s="328">
        <v>0.60109999999999997</v>
      </c>
      <c r="AK32" s="328">
        <v>0.62690000000000001</v>
      </c>
      <c r="AL32" s="328">
        <v>0.62470000000000003</v>
      </c>
      <c r="AM32" s="328">
        <v>0.60560000000000003</v>
      </c>
      <c r="AN32" s="328">
        <v>0.62280000000000002</v>
      </c>
      <c r="AO32" s="328">
        <v>0.60650000000000004</v>
      </c>
      <c r="AP32" s="328">
        <v>0.60229999999999995</v>
      </c>
      <c r="AQ32" s="328">
        <v>0.55220000000000002</v>
      </c>
      <c r="AR32" s="328">
        <v>0.59219999999999995</v>
      </c>
      <c r="AS32" s="328">
        <v>0.59699999999999998</v>
      </c>
      <c r="AT32" s="328">
        <v>0.54779999999999995</v>
      </c>
      <c r="AU32" s="328">
        <v>0.59870000000000001</v>
      </c>
      <c r="AV32" s="328">
        <v>0.60840000000000005</v>
      </c>
      <c r="AW32" s="328">
        <v>0.61439999999999995</v>
      </c>
      <c r="AX32" s="328">
        <v>0.62039999999999995</v>
      </c>
      <c r="AY32" s="328">
        <v>0.59989999999999999</v>
      </c>
      <c r="AZ32" s="328">
        <v>0.59419999999999995</v>
      </c>
      <c r="BA32" s="328">
        <v>0.5827</v>
      </c>
      <c r="BB32" s="328">
        <v>0.5786</v>
      </c>
      <c r="BC32" s="328">
        <v>0.58689999999999998</v>
      </c>
      <c r="BD32" s="700">
        <v>0.59063227834999998</v>
      </c>
      <c r="BE32" s="700">
        <v>0.58825213373999996</v>
      </c>
      <c r="BF32" s="700">
        <v>0.58586147964000002</v>
      </c>
      <c r="BG32" s="400">
        <v>0.58362183899999998</v>
      </c>
      <c r="BH32" s="400">
        <v>0.58603274782000003</v>
      </c>
      <c r="BI32" s="400">
        <v>0.58683495320000001</v>
      </c>
      <c r="BJ32" s="400">
        <v>0.58769209882999995</v>
      </c>
      <c r="BK32" s="400">
        <v>0.59065171188999999</v>
      </c>
      <c r="BL32" s="400">
        <v>0.59140045744000003</v>
      </c>
      <c r="BM32" s="400">
        <v>0.59183432443999995</v>
      </c>
      <c r="BN32" s="400">
        <v>0.59184131784000005</v>
      </c>
      <c r="BO32" s="400">
        <v>0.59455989998000003</v>
      </c>
      <c r="BP32" s="400">
        <v>0.59643422495999998</v>
      </c>
      <c r="BQ32" s="400">
        <v>0.59897993257000004</v>
      </c>
      <c r="BR32" s="400">
        <v>0.59860198998000003</v>
      </c>
      <c r="BS32" s="400">
        <v>0.59835010251999998</v>
      </c>
      <c r="BT32" s="400">
        <v>0.59777971303999999</v>
      </c>
      <c r="BU32" s="400">
        <v>0.59757211810999999</v>
      </c>
      <c r="BV32" s="400">
        <v>0.60165348393999996</v>
      </c>
      <c r="BW32" s="211"/>
    </row>
    <row r="33" spans="1:75" ht="11.1" customHeight="1" x14ac:dyDescent="0.2">
      <c r="A33" s="367" t="s">
        <v>178</v>
      </c>
      <c r="B33" s="457" t="s">
        <v>197</v>
      </c>
      <c r="C33" s="328">
        <v>2.0026000000000002</v>
      </c>
      <c r="D33" s="328">
        <v>2.0047000000000001</v>
      </c>
      <c r="E33" s="328">
        <v>2.0209000000000001</v>
      </c>
      <c r="F33" s="328">
        <v>2.0042</v>
      </c>
      <c r="G33" s="328">
        <v>1.9192</v>
      </c>
      <c r="H33" s="328">
        <v>1.9034</v>
      </c>
      <c r="I33" s="328">
        <v>1.8876999999999999</v>
      </c>
      <c r="J33" s="328">
        <v>1.9377</v>
      </c>
      <c r="K33" s="328">
        <v>1.9394</v>
      </c>
      <c r="L33" s="328">
        <v>1.9039999999999999</v>
      </c>
      <c r="M33" s="328">
        <v>1.9033</v>
      </c>
      <c r="N33" s="328">
        <v>1.9288000000000001</v>
      </c>
      <c r="O33" s="328">
        <v>1.9180999999999999</v>
      </c>
      <c r="P33" s="328">
        <v>1.9441999999999999</v>
      </c>
      <c r="Q33" s="328">
        <v>1.9686999999999999</v>
      </c>
      <c r="R33" s="328">
        <v>1.9645999999999999</v>
      </c>
      <c r="S33" s="328">
        <v>1.9762</v>
      </c>
      <c r="T33" s="328">
        <v>1.9841</v>
      </c>
      <c r="U33" s="328">
        <v>1.9858</v>
      </c>
      <c r="V33" s="328">
        <v>1.9278</v>
      </c>
      <c r="W33" s="328">
        <v>1.9681999999999999</v>
      </c>
      <c r="X33" s="328">
        <v>1.9801</v>
      </c>
      <c r="Y33" s="328">
        <v>2.0030000000000001</v>
      </c>
      <c r="Z33" s="328">
        <v>2.0055000000000001</v>
      </c>
      <c r="AA33" s="328">
        <v>2.0274999999999999</v>
      </c>
      <c r="AB33" s="328">
        <v>2.0091000000000001</v>
      </c>
      <c r="AC33" s="328">
        <v>2.0308999999999999</v>
      </c>
      <c r="AD33" s="328">
        <v>2.0184000000000002</v>
      </c>
      <c r="AE33" s="328">
        <v>2.0335000000000001</v>
      </c>
      <c r="AF33" s="328">
        <v>2.0419</v>
      </c>
      <c r="AG33" s="328">
        <v>2.0211999999999999</v>
      </c>
      <c r="AH33" s="328">
        <v>2.0348999999999999</v>
      </c>
      <c r="AI33" s="328">
        <v>2.0384000000000002</v>
      </c>
      <c r="AJ33" s="328">
        <v>2.0327999999999999</v>
      </c>
      <c r="AK33" s="328">
        <v>2.0383</v>
      </c>
      <c r="AL33" s="328">
        <v>2.0301</v>
      </c>
      <c r="AM33" s="328">
        <v>2.1225000000000001</v>
      </c>
      <c r="AN33" s="328">
        <v>2.1120999999999999</v>
      </c>
      <c r="AO33" s="328">
        <v>2.1221000000000001</v>
      </c>
      <c r="AP33" s="328">
        <v>2.1604999999999999</v>
      </c>
      <c r="AQ33" s="328">
        <v>2.1640000000000001</v>
      </c>
      <c r="AR33" s="328">
        <v>2.1480000000000001</v>
      </c>
      <c r="AS33" s="328">
        <v>2.0912000000000002</v>
      </c>
      <c r="AT33" s="328">
        <v>2.1089000000000002</v>
      </c>
      <c r="AU33" s="328">
        <v>2.1214</v>
      </c>
      <c r="AV33" s="328">
        <v>2.0975999999999999</v>
      </c>
      <c r="AW33" s="328">
        <v>2.0977000000000001</v>
      </c>
      <c r="AX33" s="328">
        <v>2.0855999999999999</v>
      </c>
      <c r="AY33" s="328">
        <v>2.0543999999999998</v>
      </c>
      <c r="AZ33" s="328">
        <v>2.0463</v>
      </c>
      <c r="BA33" s="328">
        <v>2.0415999999999999</v>
      </c>
      <c r="BB33" s="328">
        <v>2.0036999999999998</v>
      </c>
      <c r="BC33" s="328">
        <v>1.9936</v>
      </c>
      <c r="BD33" s="700">
        <v>2.0126171651</v>
      </c>
      <c r="BE33" s="700">
        <v>1.9997588941</v>
      </c>
      <c r="BF33" s="700">
        <v>1.9977015844999999</v>
      </c>
      <c r="BG33" s="400">
        <v>1.9929990039000001</v>
      </c>
      <c r="BH33" s="400">
        <v>1.9777557895</v>
      </c>
      <c r="BI33" s="400">
        <v>1.9640107441000001</v>
      </c>
      <c r="BJ33" s="400">
        <v>1.9621099225</v>
      </c>
      <c r="BK33" s="400">
        <v>1.9698929208</v>
      </c>
      <c r="BL33" s="400">
        <v>1.9712205977999999</v>
      </c>
      <c r="BM33" s="400">
        <v>1.9667652529999999</v>
      </c>
      <c r="BN33" s="400">
        <v>1.9498931333</v>
      </c>
      <c r="BO33" s="400">
        <v>1.9427951483999999</v>
      </c>
      <c r="BP33" s="400">
        <v>1.9375677249000001</v>
      </c>
      <c r="BQ33" s="400">
        <v>1.9266677964000001</v>
      </c>
      <c r="BR33" s="400">
        <v>1.9255760874000001</v>
      </c>
      <c r="BS33" s="400">
        <v>1.9217283602999999</v>
      </c>
      <c r="BT33" s="400">
        <v>1.9073009344</v>
      </c>
      <c r="BU33" s="400">
        <v>1.8942723234000001</v>
      </c>
      <c r="BV33" s="400">
        <v>1.8930684746999999</v>
      </c>
      <c r="BW33" s="211"/>
    </row>
    <row r="34" spans="1:75" ht="11.1" customHeight="1" x14ac:dyDescent="0.2">
      <c r="A34" s="367" t="s">
        <v>885</v>
      </c>
      <c r="B34" s="457" t="s">
        <v>209</v>
      </c>
      <c r="C34" s="328">
        <v>0.96740000000000004</v>
      </c>
      <c r="D34" s="328">
        <v>0.96460000000000001</v>
      </c>
      <c r="E34" s="328">
        <v>1.0874999999999999</v>
      </c>
      <c r="F34" s="328">
        <v>1.1174999999999999</v>
      </c>
      <c r="G34" s="328">
        <v>0.84719999999999995</v>
      </c>
      <c r="H34" s="328">
        <v>0.9022</v>
      </c>
      <c r="I34" s="328">
        <v>0.9012</v>
      </c>
      <c r="J34" s="328">
        <v>0.93020000000000003</v>
      </c>
      <c r="K34" s="328">
        <v>0.92620000000000002</v>
      </c>
      <c r="L34" s="328">
        <v>0.95320000000000005</v>
      </c>
      <c r="M34" s="328">
        <v>0.94920000000000004</v>
      </c>
      <c r="N34" s="328">
        <v>0.95420000000000005</v>
      </c>
      <c r="O34" s="328">
        <v>0.96740000000000004</v>
      </c>
      <c r="P34" s="328">
        <v>0.95840000000000003</v>
      </c>
      <c r="Q34" s="328">
        <v>0.96140000000000003</v>
      </c>
      <c r="R34" s="328">
        <v>0.95940000000000003</v>
      </c>
      <c r="S34" s="328">
        <v>0.96440000000000003</v>
      </c>
      <c r="T34" s="328">
        <v>0.97140000000000004</v>
      </c>
      <c r="U34" s="328">
        <v>0.97540000000000004</v>
      </c>
      <c r="V34" s="328">
        <v>0.98229999999999995</v>
      </c>
      <c r="W34" s="328">
        <v>0.99229999999999996</v>
      </c>
      <c r="X34" s="328">
        <v>1.0013000000000001</v>
      </c>
      <c r="Y34" s="328">
        <v>1.0073000000000001</v>
      </c>
      <c r="Z34" s="328">
        <v>1.0193000000000001</v>
      </c>
      <c r="AA34" s="328">
        <v>1.0373000000000001</v>
      </c>
      <c r="AB34" s="328">
        <v>1.0463</v>
      </c>
      <c r="AC34" s="328">
        <v>1.0532999999999999</v>
      </c>
      <c r="AD34" s="328">
        <v>1.0583</v>
      </c>
      <c r="AE34" s="328">
        <v>1.0623</v>
      </c>
      <c r="AF34" s="328">
        <v>1.0783</v>
      </c>
      <c r="AG34" s="328">
        <v>1.0932999999999999</v>
      </c>
      <c r="AH34" s="328">
        <v>1.1003000000000001</v>
      </c>
      <c r="AI34" s="328">
        <v>1.1003000000000001</v>
      </c>
      <c r="AJ34" s="328">
        <v>1.1032999999999999</v>
      </c>
      <c r="AK34" s="328">
        <v>1.0703</v>
      </c>
      <c r="AL34" s="328">
        <v>1.0652999999999999</v>
      </c>
      <c r="AM34" s="328">
        <v>1.0743</v>
      </c>
      <c r="AN34" s="328">
        <v>1.0704</v>
      </c>
      <c r="AO34" s="328">
        <v>1.0723</v>
      </c>
      <c r="AP34" s="328">
        <v>1.0752999999999999</v>
      </c>
      <c r="AQ34" s="328">
        <v>1.0532999999999999</v>
      </c>
      <c r="AR34" s="328">
        <v>1.0495000000000001</v>
      </c>
      <c r="AS34" s="328">
        <v>1.0478000000000001</v>
      </c>
      <c r="AT34" s="328">
        <v>1.0504</v>
      </c>
      <c r="AU34" s="328">
        <v>1.0501</v>
      </c>
      <c r="AV34" s="328">
        <v>1.0499000000000001</v>
      </c>
      <c r="AW34" s="328">
        <v>1.0457000000000001</v>
      </c>
      <c r="AX34" s="328">
        <v>1.0490999999999999</v>
      </c>
      <c r="AY34" s="328">
        <v>1.0167999999999999</v>
      </c>
      <c r="AZ34" s="328">
        <v>1.0037</v>
      </c>
      <c r="BA34" s="328">
        <v>1.0033000000000001</v>
      </c>
      <c r="BB34" s="328">
        <v>1.0015000000000001</v>
      </c>
      <c r="BC34" s="328">
        <v>1.0011000000000001</v>
      </c>
      <c r="BD34" s="700">
        <v>0.99871539316000002</v>
      </c>
      <c r="BE34" s="700">
        <v>1.0055238418000001</v>
      </c>
      <c r="BF34" s="700">
        <v>1.0046854490999999</v>
      </c>
      <c r="BG34" s="400">
        <v>1.0047264317</v>
      </c>
      <c r="BH34" s="400">
        <v>1.0046811013000001</v>
      </c>
      <c r="BI34" s="400">
        <v>1.0046709435000001</v>
      </c>
      <c r="BJ34" s="400">
        <v>1.0085932889</v>
      </c>
      <c r="BK34" s="400">
        <v>1.0036956749999999</v>
      </c>
      <c r="BL34" s="400">
        <v>1.0074619262</v>
      </c>
      <c r="BM34" s="400">
        <v>1.0112317825999999</v>
      </c>
      <c r="BN34" s="400">
        <v>1.0149803796000001</v>
      </c>
      <c r="BO34" s="400">
        <v>1.0187855842</v>
      </c>
      <c r="BP34" s="400">
        <v>1.0225878502000001</v>
      </c>
      <c r="BQ34" s="400">
        <v>1.0263750813000001</v>
      </c>
      <c r="BR34" s="400">
        <v>1.0301610433999999</v>
      </c>
      <c r="BS34" s="400">
        <v>1.0340239831</v>
      </c>
      <c r="BT34" s="400">
        <v>1.0322790879999999</v>
      </c>
      <c r="BU34" s="400">
        <v>1.0322725291999999</v>
      </c>
      <c r="BV34" s="400">
        <v>1.0323830935</v>
      </c>
      <c r="BW34" s="211"/>
    </row>
    <row r="35" spans="1:75" ht="11.1" customHeight="1" x14ac:dyDescent="0.2">
      <c r="A35" s="367" t="s">
        <v>886</v>
      </c>
      <c r="B35" s="457" t="s">
        <v>207</v>
      </c>
      <c r="C35" s="328">
        <v>11.541</v>
      </c>
      <c r="D35" s="328">
        <v>11.5221</v>
      </c>
      <c r="E35" s="328">
        <v>11.518599999999999</v>
      </c>
      <c r="F35" s="328">
        <v>11.563599999999999</v>
      </c>
      <c r="G35" s="328">
        <v>9.6255000000000006</v>
      </c>
      <c r="H35" s="328">
        <v>9.5581999999999994</v>
      </c>
      <c r="I35" s="328">
        <v>9.6106999999999996</v>
      </c>
      <c r="J35" s="328">
        <v>10.100300000000001</v>
      </c>
      <c r="K35" s="328">
        <v>10.194900000000001</v>
      </c>
      <c r="L35" s="328">
        <v>10.2263</v>
      </c>
      <c r="M35" s="328">
        <v>10.2547</v>
      </c>
      <c r="N35" s="328">
        <v>10.2875</v>
      </c>
      <c r="O35" s="328">
        <v>10.404</v>
      </c>
      <c r="P35" s="328">
        <v>10.3528</v>
      </c>
      <c r="Q35" s="328">
        <v>10.508599999999999</v>
      </c>
      <c r="R35" s="328">
        <v>10.7279</v>
      </c>
      <c r="S35" s="328">
        <v>10.724500000000001</v>
      </c>
      <c r="T35" s="328">
        <v>10.682</v>
      </c>
      <c r="U35" s="328">
        <v>10.7301</v>
      </c>
      <c r="V35" s="328">
        <v>10.696199999999999</v>
      </c>
      <c r="W35" s="328">
        <v>10.989000000000001</v>
      </c>
      <c r="X35" s="328">
        <v>11.1182</v>
      </c>
      <c r="Y35" s="328">
        <v>11.1816</v>
      </c>
      <c r="Z35" s="328">
        <v>11.1785</v>
      </c>
      <c r="AA35" s="328">
        <v>11.2776</v>
      </c>
      <c r="AB35" s="328">
        <v>11.3308</v>
      </c>
      <c r="AC35" s="328">
        <v>11.287100000000001</v>
      </c>
      <c r="AD35" s="328">
        <v>10.3225</v>
      </c>
      <c r="AE35" s="328">
        <v>10.467499999999999</v>
      </c>
      <c r="AF35" s="328">
        <v>10.977499999999999</v>
      </c>
      <c r="AG35" s="328">
        <v>10.9992</v>
      </c>
      <c r="AH35" s="328">
        <v>10.8743</v>
      </c>
      <c r="AI35" s="328">
        <v>10.991400000000001</v>
      </c>
      <c r="AJ35" s="328">
        <v>10.9664</v>
      </c>
      <c r="AK35" s="328">
        <v>11.116400000000001</v>
      </c>
      <c r="AL35" s="328">
        <v>11.0914</v>
      </c>
      <c r="AM35" s="328">
        <v>11.066800000000001</v>
      </c>
      <c r="AN35" s="328">
        <v>11.217000000000001</v>
      </c>
      <c r="AO35" s="328">
        <v>10.9168</v>
      </c>
      <c r="AP35" s="328">
        <v>10.816599999999999</v>
      </c>
      <c r="AQ35" s="328">
        <v>10.6168</v>
      </c>
      <c r="AR35" s="328">
        <v>10.6173</v>
      </c>
      <c r="AS35" s="328">
        <v>10.617100000000001</v>
      </c>
      <c r="AT35" s="328">
        <v>10.5421</v>
      </c>
      <c r="AU35" s="328">
        <v>10.571999999999999</v>
      </c>
      <c r="AV35" s="328">
        <v>10.6532</v>
      </c>
      <c r="AW35" s="328">
        <v>10.6852</v>
      </c>
      <c r="AX35" s="328">
        <v>10.7623</v>
      </c>
      <c r="AY35" s="328">
        <v>10.7377</v>
      </c>
      <c r="AZ35" s="328">
        <v>10.6646</v>
      </c>
      <c r="BA35" s="328">
        <v>10.6402</v>
      </c>
      <c r="BB35" s="328">
        <v>10.5106</v>
      </c>
      <c r="BC35" s="328">
        <v>10.4117</v>
      </c>
      <c r="BD35" s="700">
        <v>10.282982801999999</v>
      </c>
      <c r="BE35" s="700">
        <v>10.284071709999999</v>
      </c>
      <c r="BF35" s="700">
        <v>10.235341921</v>
      </c>
      <c r="BG35" s="400">
        <v>10.191680039</v>
      </c>
      <c r="BH35" s="400">
        <v>10.192398051</v>
      </c>
      <c r="BI35" s="400">
        <v>10.193810328</v>
      </c>
      <c r="BJ35" s="400">
        <v>10.234570046</v>
      </c>
      <c r="BK35" s="400">
        <v>10.273998899</v>
      </c>
      <c r="BL35" s="400">
        <v>10.314880528</v>
      </c>
      <c r="BM35" s="400">
        <v>10.342510028</v>
      </c>
      <c r="BN35" s="400">
        <v>10.353212366999999</v>
      </c>
      <c r="BO35" s="400">
        <v>10.380559911000001</v>
      </c>
      <c r="BP35" s="400">
        <v>10.423030583999999</v>
      </c>
      <c r="BQ35" s="400">
        <v>10.443918774</v>
      </c>
      <c r="BR35" s="400">
        <v>10.464943029000001</v>
      </c>
      <c r="BS35" s="400">
        <v>10.466191529</v>
      </c>
      <c r="BT35" s="400">
        <v>10.507875442</v>
      </c>
      <c r="BU35" s="400">
        <v>10.554434404</v>
      </c>
      <c r="BV35" s="400">
        <v>10.555690202999999</v>
      </c>
      <c r="BW35" s="211"/>
    </row>
    <row r="36" spans="1:75" ht="11.1" customHeight="1" x14ac:dyDescent="0.2">
      <c r="A36" s="367" t="s">
        <v>887</v>
      </c>
      <c r="B36" s="457" t="s">
        <v>569</v>
      </c>
      <c r="C36" s="328">
        <v>0.15640000000000001</v>
      </c>
      <c r="D36" s="328">
        <v>0.1502</v>
      </c>
      <c r="E36" s="328">
        <v>0.15559999999999999</v>
      </c>
      <c r="F36" s="328">
        <v>0.1515</v>
      </c>
      <c r="G36" s="328">
        <v>0.15609999999999999</v>
      </c>
      <c r="H36" s="328">
        <v>0.15110000000000001</v>
      </c>
      <c r="I36" s="328">
        <v>0.16139999999999999</v>
      </c>
      <c r="J36" s="328">
        <v>0.17069999999999999</v>
      </c>
      <c r="K36" s="328">
        <v>0.17799999999999999</v>
      </c>
      <c r="L36" s="328">
        <v>0.17430000000000001</v>
      </c>
      <c r="M36" s="328">
        <v>0.17169999999999999</v>
      </c>
      <c r="N36" s="328">
        <v>0.1719</v>
      </c>
      <c r="O36" s="328">
        <v>0.1673</v>
      </c>
      <c r="P36" s="328">
        <v>0.16270000000000001</v>
      </c>
      <c r="Q36" s="328">
        <v>0.15229999999999999</v>
      </c>
      <c r="R36" s="328">
        <v>0.15409999999999999</v>
      </c>
      <c r="S36" s="328">
        <v>0.15579999999999999</v>
      </c>
      <c r="T36" s="328">
        <v>0.1605</v>
      </c>
      <c r="U36" s="328">
        <v>0.15790000000000001</v>
      </c>
      <c r="V36" s="328">
        <v>0.14960000000000001</v>
      </c>
      <c r="W36" s="328">
        <v>0.156</v>
      </c>
      <c r="X36" s="328">
        <v>0.16059999999999999</v>
      </c>
      <c r="Y36" s="328">
        <v>0.15759999999999999</v>
      </c>
      <c r="Z36" s="328">
        <v>0.151</v>
      </c>
      <c r="AA36" s="328">
        <v>0.15390000000000001</v>
      </c>
      <c r="AB36" s="328">
        <v>0.1598</v>
      </c>
      <c r="AC36" s="328">
        <v>0.15079999999999999</v>
      </c>
      <c r="AD36" s="328">
        <v>0.155</v>
      </c>
      <c r="AE36" s="328">
        <v>0.15329999999999999</v>
      </c>
      <c r="AF36" s="328">
        <v>0.1552</v>
      </c>
      <c r="AG36" s="328">
        <v>0.15679999999999999</v>
      </c>
      <c r="AH36" s="328">
        <v>0.15809999999999999</v>
      </c>
      <c r="AI36" s="328">
        <v>0.16259999999999999</v>
      </c>
      <c r="AJ36" s="328">
        <v>0.15939999999999999</v>
      </c>
      <c r="AK36" s="328">
        <v>0.15140000000000001</v>
      </c>
      <c r="AL36" s="328">
        <v>0.14499999999999999</v>
      </c>
      <c r="AM36" s="328">
        <v>0.13950000000000001</v>
      </c>
      <c r="AN36" s="328">
        <v>0.13600000000000001</v>
      </c>
      <c r="AO36" s="328">
        <v>0.1245</v>
      </c>
      <c r="AP36" s="328">
        <v>0.1176</v>
      </c>
      <c r="AQ36" s="328">
        <v>0.13400000000000001</v>
      </c>
      <c r="AR36" s="328">
        <v>0.14729999999999999</v>
      </c>
      <c r="AS36" s="328">
        <v>0.157</v>
      </c>
      <c r="AT36" s="328">
        <v>0.15720000000000001</v>
      </c>
      <c r="AU36" s="328">
        <v>0.16</v>
      </c>
      <c r="AV36" s="328">
        <v>0.16</v>
      </c>
      <c r="AW36" s="328">
        <v>0.16</v>
      </c>
      <c r="AX36" s="328">
        <v>0.16</v>
      </c>
      <c r="AY36" s="328">
        <v>0.16</v>
      </c>
      <c r="AZ36" s="328">
        <v>0.16</v>
      </c>
      <c r="BA36" s="328">
        <v>0.08</v>
      </c>
      <c r="BB36" s="328">
        <v>7.0000000000000007E-2</v>
      </c>
      <c r="BC36" s="328">
        <v>0.06</v>
      </c>
      <c r="BD36" s="700">
        <v>0.06</v>
      </c>
      <c r="BE36" s="700">
        <v>0.06</v>
      </c>
      <c r="BF36" s="700">
        <v>0.06</v>
      </c>
      <c r="BG36" s="400">
        <v>0.06</v>
      </c>
      <c r="BH36" s="400">
        <v>0.15</v>
      </c>
      <c r="BI36" s="400">
        <v>0.15</v>
      </c>
      <c r="BJ36" s="400">
        <v>0.15</v>
      </c>
      <c r="BK36" s="400">
        <v>0.14499999999999999</v>
      </c>
      <c r="BL36" s="400">
        <v>0.14499999999999999</v>
      </c>
      <c r="BM36" s="400">
        <v>0.14499999999999999</v>
      </c>
      <c r="BN36" s="400">
        <v>0.14499999999999999</v>
      </c>
      <c r="BO36" s="400">
        <v>0.14499999999999999</v>
      </c>
      <c r="BP36" s="400">
        <v>0.14499999999999999</v>
      </c>
      <c r="BQ36" s="400">
        <v>0.14000000000000001</v>
      </c>
      <c r="BR36" s="400">
        <v>0.14000000000000001</v>
      </c>
      <c r="BS36" s="400">
        <v>0.14000000000000001</v>
      </c>
      <c r="BT36" s="400">
        <v>0.14000000000000001</v>
      </c>
      <c r="BU36" s="400">
        <v>0.14000000000000001</v>
      </c>
      <c r="BV36" s="400">
        <v>0.14000000000000001</v>
      </c>
      <c r="BW36" s="211"/>
    </row>
    <row r="37" spans="1:75" ht="11.1" customHeight="1" x14ac:dyDescent="0.2">
      <c r="A37" s="367" t="s">
        <v>888</v>
      </c>
      <c r="B37" s="458" t="s">
        <v>889</v>
      </c>
      <c r="C37" s="373">
        <v>7.1900000000000006E-2</v>
      </c>
      <c r="D37" s="373">
        <v>7.0400000000000004E-2</v>
      </c>
      <c r="E37" s="373">
        <v>6.88E-2</v>
      </c>
      <c r="F37" s="373">
        <v>6.7199999999999996E-2</v>
      </c>
      <c r="G37" s="373">
        <v>6.5799999999999997E-2</v>
      </c>
      <c r="H37" s="373">
        <v>6.5299999999999997E-2</v>
      </c>
      <c r="I37" s="373">
        <v>6.4100000000000004E-2</v>
      </c>
      <c r="J37" s="373">
        <v>6.2899999999999998E-2</v>
      </c>
      <c r="K37" s="373">
        <v>6.0699999999999997E-2</v>
      </c>
      <c r="L37" s="373">
        <v>6.0699999999999997E-2</v>
      </c>
      <c r="M37" s="373">
        <v>6.0699999999999997E-2</v>
      </c>
      <c r="N37" s="373">
        <v>6.3299999999999995E-2</v>
      </c>
      <c r="O37" s="373">
        <v>6.6100000000000006E-2</v>
      </c>
      <c r="P37" s="373">
        <v>6.6600000000000006E-2</v>
      </c>
      <c r="Q37" s="373">
        <v>6.4500000000000002E-2</v>
      </c>
      <c r="R37" s="373">
        <v>6.2399999999999997E-2</v>
      </c>
      <c r="S37" s="373">
        <v>6.2399999999999997E-2</v>
      </c>
      <c r="T37" s="373">
        <v>6.2399999999999997E-2</v>
      </c>
      <c r="U37" s="373">
        <v>6.2399999999999997E-2</v>
      </c>
      <c r="V37" s="373">
        <v>6.2300000000000001E-2</v>
      </c>
      <c r="W37" s="373">
        <v>6.2300000000000001E-2</v>
      </c>
      <c r="X37" s="373">
        <v>6.2300000000000001E-2</v>
      </c>
      <c r="Y37" s="373">
        <v>6.2300000000000001E-2</v>
      </c>
      <c r="Z37" s="373">
        <v>6.3500000000000001E-2</v>
      </c>
      <c r="AA37" s="373">
        <v>6.5699999999999995E-2</v>
      </c>
      <c r="AB37" s="373">
        <v>6.7599999999999993E-2</v>
      </c>
      <c r="AC37" s="373">
        <v>6.83E-2</v>
      </c>
      <c r="AD37" s="373">
        <v>6.7299999999999999E-2</v>
      </c>
      <c r="AE37" s="373">
        <v>6.7299999999999999E-2</v>
      </c>
      <c r="AF37" s="373">
        <v>6.5500000000000003E-2</v>
      </c>
      <c r="AG37" s="373">
        <v>6.4699999999999994E-2</v>
      </c>
      <c r="AH37" s="373">
        <v>6.4000000000000001E-2</v>
      </c>
      <c r="AI37" s="373">
        <v>6.5199999999999994E-2</v>
      </c>
      <c r="AJ37" s="373">
        <v>6.7100000000000007E-2</v>
      </c>
      <c r="AK37" s="373">
        <v>6.8199999999999997E-2</v>
      </c>
      <c r="AL37" s="373">
        <v>6.88E-2</v>
      </c>
      <c r="AM37" s="373">
        <v>6.88E-2</v>
      </c>
      <c r="AN37" s="373">
        <v>6.9500000000000006E-2</v>
      </c>
      <c r="AO37" s="373">
        <v>6.9800000000000001E-2</v>
      </c>
      <c r="AP37" s="373">
        <v>7.0800000000000002E-2</v>
      </c>
      <c r="AQ37" s="373">
        <v>7.0000000000000007E-2</v>
      </c>
      <c r="AR37" s="373">
        <v>7.0300000000000001E-2</v>
      </c>
      <c r="AS37" s="373">
        <v>6.8699999999999997E-2</v>
      </c>
      <c r="AT37" s="373">
        <v>6.8199999999999997E-2</v>
      </c>
      <c r="AU37" s="373">
        <v>6.7699999999999996E-2</v>
      </c>
      <c r="AV37" s="373">
        <v>6.9199999999999998E-2</v>
      </c>
      <c r="AW37" s="373">
        <v>7.1300000000000002E-2</v>
      </c>
      <c r="AX37" s="373">
        <v>7.2800000000000004E-2</v>
      </c>
      <c r="AY37" s="373">
        <v>7.1800000000000003E-2</v>
      </c>
      <c r="AZ37" s="373">
        <v>5.1799999999999999E-2</v>
      </c>
      <c r="BA37" s="373">
        <v>5.1799999999999999E-2</v>
      </c>
      <c r="BB37" s="373">
        <v>4.1799999999999997E-2</v>
      </c>
      <c r="BC37" s="373">
        <v>3.1800000000000002E-2</v>
      </c>
      <c r="BD37" s="720">
        <v>3.2130964124000003E-2</v>
      </c>
      <c r="BE37" s="720">
        <v>3.2131140070000001E-2</v>
      </c>
      <c r="BF37" s="720">
        <v>3.2129996277999999E-2</v>
      </c>
      <c r="BG37" s="447">
        <v>3.2146326980999999E-2</v>
      </c>
      <c r="BH37" s="447">
        <v>5.7121922247000002E-2</v>
      </c>
      <c r="BI37" s="447">
        <v>5.6142952385E-2</v>
      </c>
      <c r="BJ37" s="447">
        <v>5.5170296270000002E-2</v>
      </c>
      <c r="BK37" s="447">
        <v>5.4137700002000001E-2</v>
      </c>
      <c r="BL37" s="447">
        <v>5.319137082E-2</v>
      </c>
      <c r="BM37" s="447">
        <v>5.2167922202999997E-2</v>
      </c>
      <c r="BN37" s="447">
        <v>5.1155479592000001E-2</v>
      </c>
      <c r="BO37" s="447">
        <v>5.0165094676999998E-2</v>
      </c>
      <c r="BP37" s="447">
        <v>4.9192802793E-2</v>
      </c>
      <c r="BQ37" s="447">
        <v>4.8182264566999998E-2</v>
      </c>
      <c r="BR37" s="447">
        <v>4.7180589059000001E-2</v>
      </c>
      <c r="BS37" s="447">
        <v>4.6193560281000003E-2</v>
      </c>
      <c r="BT37" s="447">
        <v>4.5169468341000003E-2</v>
      </c>
      <c r="BU37" s="447">
        <v>4.4187565094E-2</v>
      </c>
      <c r="BV37" s="447">
        <v>4.3215999296E-2</v>
      </c>
      <c r="BW37" s="211"/>
    </row>
    <row r="38" spans="1:75" ht="12" customHeight="1" x14ac:dyDescent="0.25">
      <c r="B38" s="1007" t="s">
        <v>851</v>
      </c>
      <c r="C38" s="1006"/>
      <c r="D38" s="1006"/>
      <c r="E38" s="1006"/>
      <c r="F38" s="1006"/>
      <c r="G38" s="1006"/>
      <c r="H38" s="1006"/>
      <c r="I38" s="1006"/>
      <c r="J38" s="1006"/>
      <c r="K38" s="1006"/>
      <c r="L38" s="1006"/>
      <c r="M38" s="1006"/>
      <c r="N38" s="1006"/>
      <c r="O38" s="1006"/>
      <c r="P38" s="1006"/>
      <c r="Q38" s="1006"/>
      <c r="R38" s="107"/>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54"/>
      <c r="AZ38" s="154"/>
      <c r="BA38" s="154"/>
      <c r="BB38" s="154"/>
      <c r="BC38" s="154"/>
      <c r="BD38" s="721"/>
      <c r="BE38" s="154"/>
      <c r="BF38" s="721"/>
      <c r="BG38" s="154"/>
      <c r="BH38" s="154"/>
      <c r="BI38" s="154"/>
      <c r="BJ38" s="154"/>
      <c r="BK38" s="154"/>
      <c r="BL38" s="154"/>
      <c r="BM38" s="154"/>
      <c r="BN38" s="154"/>
      <c r="BO38" s="154"/>
      <c r="BP38" s="154"/>
      <c r="BQ38" s="154"/>
      <c r="BR38" s="154"/>
      <c r="BS38" s="154"/>
      <c r="BT38" s="154"/>
      <c r="BU38" s="154"/>
      <c r="BV38" s="154"/>
      <c r="BW38" s="211"/>
    </row>
    <row r="39" spans="1:75" ht="12" customHeight="1" x14ac:dyDescent="0.2">
      <c r="B39" s="1018" t="s">
        <v>852</v>
      </c>
      <c r="C39" s="1018"/>
      <c r="D39" s="1018"/>
      <c r="E39" s="1018"/>
      <c r="F39" s="1018"/>
      <c r="G39" s="1018"/>
      <c r="H39" s="1018"/>
      <c r="I39" s="1018"/>
      <c r="J39" s="1018"/>
      <c r="K39" s="1018"/>
      <c r="L39" s="1018"/>
      <c r="M39" s="1018"/>
      <c r="N39" s="1018"/>
      <c r="O39" s="1018"/>
      <c r="P39" s="1018"/>
      <c r="Q39" s="1018"/>
      <c r="BD39" s="718"/>
      <c r="BE39" s="211"/>
      <c r="BF39" s="718"/>
      <c r="BK39" s="211"/>
      <c r="BL39" s="211"/>
      <c r="BM39" s="211"/>
      <c r="BN39" s="211"/>
      <c r="BO39" s="211"/>
      <c r="BP39" s="211"/>
      <c r="BQ39" s="211"/>
      <c r="BR39" s="211"/>
      <c r="BS39" s="211"/>
      <c r="BT39" s="211"/>
      <c r="BU39" s="211"/>
      <c r="BV39" s="211"/>
      <c r="BW39" s="211"/>
    </row>
    <row r="40" spans="1:75" ht="12" customHeight="1" x14ac:dyDescent="0.2">
      <c r="B40" s="1018" t="s">
        <v>853</v>
      </c>
      <c r="C40" s="1018"/>
      <c r="D40" s="1018"/>
      <c r="E40" s="1018"/>
      <c r="F40" s="1018"/>
      <c r="G40" s="1018"/>
      <c r="H40" s="1018"/>
      <c r="I40" s="1018"/>
      <c r="J40" s="1018"/>
      <c r="K40" s="1018"/>
      <c r="L40" s="1018"/>
      <c r="M40" s="1018"/>
      <c r="N40" s="1018"/>
      <c r="O40" s="1018"/>
      <c r="P40" s="1018"/>
      <c r="Q40" s="1018"/>
      <c r="BD40" s="718"/>
      <c r="BE40" s="211"/>
      <c r="BF40" s="718"/>
      <c r="BK40" s="211"/>
      <c r="BL40" s="211"/>
      <c r="BM40" s="211"/>
      <c r="BN40" s="211"/>
      <c r="BO40" s="211"/>
      <c r="BP40" s="211"/>
      <c r="BQ40" s="211"/>
      <c r="BR40" s="211"/>
      <c r="BS40" s="211"/>
      <c r="BT40" s="211"/>
      <c r="BU40" s="211"/>
      <c r="BV40" s="211"/>
      <c r="BW40" s="211"/>
    </row>
    <row r="41" spans="1:75" s="176" customFormat="1" ht="12" customHeight="1" x14ac:dyDescent="0.25">
      <c r="A41" s="175"/>
      <c r="B41" s="1007" t="s">
        <v>855</v>
      </c>
      <c r="C41" s="1006"/>
      <c r="D41" s="1006"/>
      <c r="E41" s="1006"/>
      <c r="F41" s="1006"/>
      <c r="G41" s="1006"/>
      <c r="H41" s="1006"/>
      <c r="I41" s="1006"/>
      <c r="J41" s="1006"/>
      <c r="K41" s="1006"/>
      <c r="L41" s="1006"/>
      <c r="M41" s="1006"/>
      <c r="N41" s="1006"/>
      <c r="O41" s="1006"/>
      <c r="P41" s="1006"/>
      <c r="Q41" s="1006"/>
      <c r="R41" s="341"/>
      <c r="AY41" s="242"/>
      <c r="AZ41" s="242"/>
      <c r="BA41" s="242"/>
      <c r="BB41" s="242"/>
      <c r="BC41" s="242"/>
      <c r="BD41" s="707"/>
      <c r="BE41" s="298"/>
      <c r="BF41" s="707"/>
      <c r="BG41" s="242"/>
      <c r="BH41" s="242"/>
      <c r="BI41" s="242"/>
      <c r="BJ41" s="242"/>
    </row>
    <row r="42" spans="1:75" s="177" customFormat="1" ht="12" customHeight="1" x14ac:dyDescent="0.2">
      <c r="A42" s="178"/>
      <c r="B42" s="914" t="s">
        <v>834</v>
      </c>
      <c r="C42" s="929"/>
      <c r="D42" s="929"/>
      <c r="E42" s="929"/>
      <c r="F42" s="929"/>
      <c r="G42" s="929"/>
      <c r="H42" s="941"/>
      <c r="I42" s="929"/>
      <c r="J42" s="929"/>
      <c r="K42" s="929"/>
      <c r="L42" s="929"/>
      <c r="M42" s="929"/>
      <c r="N42" s="929"/>
      <c r="O42" s="929"/>
      <c r="P42" s="929"/>
      <c r="Q42" s="929"/>
      <c r="AY42" s="241"/>
      <c r="AZ42" s="241"/>
      <c r="BA42" s="241"/>
      <c r="BB42" s="241"/>
      <c r="BC42" s="241"/>
      <c r="BD42" s="719"/>
      <c r="BE42" s="241"/>
      <c r="BF42" s="719"/>
      <c r="BG42" s="241"/>
      <c r="BH42" s="241"/>
      <c r="BI42" s="241"/>
      <c r="BJ42" s="241"/>
      <c r="BK42" s="241"/>
      <c r="BL42" s="241"/>
      <c r="BM42" s="241"/>
      <c r="BN42" s="241"/>
      <c r="BO42" s="241"/>
      <c r="BP42" s="241"/>
      <c r="BQ42" s="241"/>
      <c r="BR42" s="241"/>
      <c r="BS42" s="241"/>
      <c r="BT42" s="241"/>
      <c r="BU42" s="241"/>
      <c r="BV42" s="241"/>
      <c r="BW42" s="241"/>
    </row>
    <row r="43" spans="1:75" s="177" customFormat="1" ht="12" customHeight="1" x14ac:dyDescent="0.25">
      <c r="A43" s="178"/>
      <c r="B43" s="938" t="str">
        <f>Dates!$G$2</f>
        <v>EIA completed modeling and analysis for this report on Thursday, September 5, 2024.</v>
      </c>
      <c r="C43" s="927"/>
      <c r="D43" s="927"/>
      <c r="E43" s="927"/>
      <c r="F43" s="927"/>
      <c r="G43" s="927"/>
      <c r="H43" s="927"/>
      <c r="I43" s="927"/>
      <c r="J43" s="927"/>
      <c r="K43" s="927"/>
      <c r="L43" s="927"/>
      <c r="M43" s="927"/>
      <c r="N43" s="927"/>
      <c r="O43" s="927"/>
      <c r="P43" s="927"/>
      <c r="Q43" s="927"/>
      <c r="AY43" s="241"/>
      <c r="AZ43" s="241"/>
      <c r="BA43" s="241"/>
      <c r="BB43" s="241"/>
      <c r="BC43" s="241"/>
      <c r="BD43" s="716"/>
      <c r="BE43" s="297"/>
      <c r="BF43" s="716"/>
      <c r="BG43" s="241"/>
      <c r="BH43" s="241"/>
      <c r="BI43" s="241"/>
      <c r="BJ43" s="241"/>
    </row>
    <row r="44" spans="1:75" s="177" customFormat="1" ht="12" customHeight="1" x14ac:dyDescent="0.25">
      <c r="A44" s="178"/>
      <c r="B44" s="1003" t="s">
        <v>487</v>
      </c>
      <c r="C44" s="1004"/>
      <c r="D44" s="1004"/>
      <c r="E44" s="1004"/>
      <c r="F44" s="1004"/>
      <c r="G44" s="1004"/>
      <c r="H44" s="1004"/>
      <c r="I44" s="1004"/>
      <c r="J44" s="1004"/>
      <c r="K44" s="1004"/>
      <c r="L44" s="1004"/>
      <c r="M44" s="1004"/>
      <c r="N44" s="1004"/>
      <c r="O44" s="1004"/>
      <c r="P44" s="1004"/>
      <c r="Q44" s="1004"/>
      <c r="AY44" s="241"/>
      <c r="AZ44" s="241"/>
      <c r="BA44" s="241"/>
      <c r="BB44" s="241"/>
      <c r="BC44" s="241"/>
      <c r="BD44" s="716"/>
      <c r="BE44" s="297"/>
      <c r="BF44" s="716"/>
      <c r="BG44" s="241"/>
      <c r="BH44" s="241"/>
      <c r="BI44" s="241"/>
      <c r="BJ44" s="241"/>
    </row>
    <row r="45" spans="1:75" s="177" customFormat="1" ht="12" customHeight="1" x14ac:dyDescent="0.25">
      <c r="A45" s="178"/>
      <c r="B45" s="979" t="s">
        <v>1456</v>
      </c>
      <c r="C45" s="980"/>
      <c r="D45" s="980"/>
      <c r="E45" s="980"/>
      <c r="F45" s="980"/>
      <c r="G45" s="980"/>
      <c r="H45" s="980"/>
      <c r="I45" s="980"/>
      <c r="J45" s="980"/>
      <c r="K45" s="980"/>
      <c r="L45" s="980"/>
      <c r="M45" s="980"/>
      <c r="N45" s="980"/>
      <c r="O45" s="980"/>
      <c r="P45" s="980"/>
      <c r="Q45" s="980"/>
      <c r="AY45" s="241"/>
      <c r="AZ45" s="241"/>
      <c r="BA45" s="241"/>
      <c r="BB45" s="241"/>
      <c r="BC45" s="241"/>
      <c r="BD45" s="716"/>
      <c r="BE45" s="297"/>
      <c r="BF45" s="716"/>
      <c r="BG45" s="241"/>
      <c r="BH45" s="241"/>
      <c r="BI45" s="241"/>
      <c r="BJ45" s="241"/>
    </row>
    <row r="46" spans="1:75" s="177" customFormat="1" ht="12" customHeight="1" x14ac:dyDescent="0.25">
      <c r="A46" s="178"/>
      <c r="B46" s="974" t="s">
        <v>498</v>
      </c>
      <c r="C46" s="1006"/>
      <c r="D46" s="1006"/>
      <c r="E46" s="1006"/>
      <c r="F46" s="1006"/>
      <c r="G46" s="1006"/>
      <c r="H46" s="1006"/>
      <c r="I46" s="1006"/>
      <c r="J46" s="1006"/>
      <c r="K46" s="1006"/>
      <c r="L46" s="1006"/>
      <c r="M46" s="1006"/>
      <c r="N46" s="1006"/>
      <c r="O46" s="1006"/>
      <c r="P46" s="1006"/>
      <c r="Q46" s="1006"/>
      <c r="AY46" s="241"/>
      <c r="AZ46" s="241"/>
      <c r="BA46" s="241"/>
      <c r="BB46" s="241"/>
      <c r="BC46" s="241"/>
      <c r="BD46" s="716"/>
      <c r="BE46" s="297"/>
      <c r="BF46" s="716"/>
      <c r="BG46" s="241"/>
      <c r="BH46" s="241"/>
      <c r="BI46" s="241"/>
      <c r="BJ46" s="241"/>
    </row>
    <row r="47" spans="1:75" s="177" customFormat="1" ht="12" customHeight="1" x14ac:dyDescent="0.25">
      <c r="A47" s="174"/>
      <c r="B47" s="931" t="s">
        <v>848</v>
      </c>
      <c r="C47" s="932"/>
      <c r="D47" s="932"/>
      <c r="E47" s="932"/>
      <c r="F47" s="932"/>
      <c r="G47" s="932"/>
      <c r="H47" s="942"/>
      <c r="I47" s="932"/>
      <c r="J47" s="932"/>
      <c r="K47" s="932"/>
      <c r="L47" s="932"/>
      <c r="M47" s="932"/>
      <c r="N47" s="932"/>
      <c r="O47" s="932"/>
      <c r="P47" s="932"/>
      <c r="Q47" s="930"/>
      <c r="AY47" s="241"/>
      <c r="AZ47" s="241"/>
      <c r="BA47" s="241"/>
      <c r="BB47" s="241"/>
      <c r="BC47" s="241"/>
      <c r="BD47" s="716"/>
      <c r="BE47" s="297"/>
      <c r="BF47" s="716"/>
      <c r="BG47" s="241"/>
      <c r="BH47" s="241"/>
      <c r="BI47" s="241"/>
      <c r="BJ47" s="241"/>
    </row>
    <row r="48" spans="1:75" ht="13.2" x14ac:dyDescent="0.25">
      <c r="B48" s="1020" t="s">
        <v>849</v>
      </c>
      <c r="C48" s="1006"/>
      <c r="D48" s="1006"/>
      <c r="E48" s="1006"/>
      <c r="F48" s="1006"/>
      <c r="G48" s="1006"/>
      <c r="H48" s="1006"/>
      <c r="I48" s="1006"/>
      <c r="J48" s="1006"/>
      <c r="K48" s="1006"/>
      <c r="L48" s="1006"/>
      <c r="M48" s="1006"/>
      <c r="N48" s="1006"/>
      <c r="O48" s="1006"/>
      <c r="P48" s="1006"/>
      <c r="Q48" s="1006"/>
      <c r="BK48" s="155"/>
      <c r="BL48" s="155"/>
      <c r="BM48" s="155"/>
      <c r="BN48" s="155"/>
      <c r="BO48" s="155"/>
      <c r="BP48" s="155"/>
      <c r="BQ48" s="155"/>
      <c r="BR48" s="155"/>
      <c r="BS48" s="155"/>
      <c r="BT48" s="155"/>
      <c r="BU48" s="155"/>
      <c r="BV48" s="155"/>
    </row>
    <row r="49" spans="2:74" ht="13.2" x14ac:dyDescent="0.25">
      <c r="B49" s="995" t="s">
        <v>850</v>
      </c>
      <c r="C49" s="1006"/>
      <c r="D49" s="1006"/>
      <c r="E49" s="1006"/>
      <c r="F49" s="1006"/>
      <c r="G49" s="1006"/>
      <c r="H49" s="1006"/>
      <c r="I49" s="1006"/>
      <c r="J49" s="1006"/>
      <c r="K49" s="1006"/>
      <c r="L49" s="1006"/>
      <c r="M49" s="1006"/>
      <c r="N49" s="1006"/>
      <c r="O49" s="1006"/>
      <c r="P49" s="1006"/>
      <c r="Q49" s="1006"/>
      <c r="BK49" s="155"/>
      <c r="BL49" s="155"/>
      <c r="BM49" s="155"/>
      <c r="BN49" s="155"/>
      <c r="BO49" s="155"/>
      <c r="BP49" s="155"/>
      <c r="BQ49" s="155"/>
      <c r="BR49" s="155"/>
      <c r="BS49" s="155"/>
      <c r="BT49" s="155"/>
      <c r="BU49" s="155"/>
      <c r="BV49" s="155"/>
    </row>
    <row r="50" spans="2:74" x14ac:dyDescent="0.2">
      <c r="BK50" s="155"/>
      <c r="BL50" s="155"/>
      <c r="BM50" s="155"/>
      <c r="BN50" s="155"/>
      <c r="BO50" s="155"/>
      <c r="BP50" s="155"/>
      <c r="BQ50" s="155"/>
      <c r="BR50" s="155"/>
      <c r="BS50" s="155"/>
      <c r="BT50" s="155"/>
      <c r="BU50" s="155"/>
      <c r="BV50" s="155"/>
    </row>
    <row r="51" spans="2:74" x14ac:dyDescent="0.2">
      <c r="BK51" s="155"/>
      <c r="BL51" s="155"/>
      <c r="BM51" s="155"/>
      <c r="BN51" s="155"/>
      <c r="BO51" s="155"/>
      <c r="BP51" s="155"/>
      <c r="BQ51" s="155"/>
      <c r="BR51" s="155"/>
      <c r="BS51" s="155"/>
      <c r="BT51" s="155"/>
      <c r="BU51" s="155"/>
      <c r="BV51" s="155"/>
    </row>
    <row r="52" spans="2:74" x14ac:dyDescent="0.2">
      <c r="BK52" s="155"/>
      <c r="BL52" s="155"/>
      <c r="BM52" s="155"/>
      <c r="BN52" s="155"/>
      <c r="BO52" s="155"/>
      <c r="BP52" s="155"/>
      <c r="BQ52" s="155"/>
      <c r="BR52" s="155"/>
      <c r="BS52" s="155"/>
      <c r="BT52" s="155"/>
      <c r="BU52" s="155"/>
      <c r="BV52" s="155"/>
    </row>
    <row r="53" spans="2:74" x14ac:dyDescent="0.2">
      <c r="BK53" s="155"/>
      <c r="BL53" s="155"/>
      <c r="BM53" s="155"/>
      <c r="BN53" s="155"/>
      <c r="BO53" s="155"/>
      <c r="BP53" s="155"/>
      <c r="BQ53" s="155"/>
      <c r="BR53" s="155"/>
      <c r="BS53" s="155"/>
      <c r="BT53" s="155"/>
      <c r="BU53" s="155"/>
      <c r="BV53" s="155"/>
    </row>
    <row r="54" spans="2:74" x14ac:dyDescent="0.2">
      <c r="BK54" s="155"/>
      <c r="BL54" s="155"/>
      <c r="BM54" s="155"/>
      <c r="BN54" s="155"/>
      <c r="BO54" s="155"/>
      <c r="BP54" s="155"/>
      <c r="BQ54" s="155"/>
      <c r="BR54" s="155"/>
      <c r="BS54" s="155"/>
      <c r="BT54" s="155"/>
      <c r="BU54" s="155"/>
      <c r="BV54" s="155"/>
    </row>
    <row r="55" spans="2:74" x14ac:dyDescent="0.2">
      <c r="BK55" s="155"/>
      <c r="BL55" s="155"/>
      <c r="BM55" s="155"/>
      <c r="BN55" s="155"/>
      <c r="BO55" s="155"/>
      <c r="BP55" s="155"/>
      <c r="BQ55" s="155"/>
      <c r="BR55" s="155"/>
      <c r="BS55" s="155"/>
      <c r="BT55" s="155"/>
      <c r="BU55" s="155"/>
      <c r="BV55" s="155"/>
    </row>
    <row r="56" spans="2:74" x14ac:dyDescent="0.2">
      <c r="BK56" s="155"/>
      <c r="BL56" s="155"/>
      <c r="BM56" s="155"/>
      <c r="BN56" s="155"/>
      <c r="BO56" s="155"/>
      <c r="BP56" s="155"/>
      <c r="BQ56" s="155"/>
      <c r="BR56" s="155"/>
      <c r="BS56" s="155"/>
      <c r="BT56" s="155"/>
      <c r="BU56" s="155"/>
      <c r="BV56" s="155"/>
    </row>
    <row r="57" spans="2:74" x14ac:dyDescent="0.2">
      <c r="BK57" s="155"/>
      <c r="BL57" s="155"/>
      <c r="BM57" s="155"/>
      <c r="BN57" s="155"/>
      <c r="BO57" s="155"/>
      <c r="BP57" s="155"/>
      <c r="BQ57" s="155"/>
      <c r="BR57" s="155"/>
      <c r="BS57" s="155"/>
      <c r="BT57" s="155"/>
      <c r="BU57" s="155"/>
      <c r="BV57" s="155"/>
    </row>
    <row r="58" spans="2:74" x14ac:dyDescent="0.2">
      <c r="BK58" s="155"/>
      <c r="BL58" s="155"/>
      <c r="BM58" s="155"/>
      <c r="BN58" s="155"/>
      <c r="BO58" s="155"/>
      <c r="BP58" s="155"/>
      <c r="BQ58" s="155"/>
      <c r="BR58" s="155"/>
      <c r="BS58" s="155"/>
      <c r="BT58" s="155"/>
      <c r="BU58" s="155"/>
      <c r="BV58" s="155"/>
    </row>
    <row r="59" spans="2:74" x14ac:dyDescent="0.2">
      <c r="BK59" s="155"/>
      <c r="BL59" s="155"/>
      <c r="BM59" s="155"/>
      <c r="BN59" s="155"/>
      <c r="BO59" s="155"/>
      <c r="BP59" s="155"/>
      <c r="BQ59" s="155"/>
      <c r="BR59" s="155"/>
      <c r="BS59" s="155"/>
      <c r="BT59" s="155"/>
      <c r="BU59" s="155"/>
      <c r="BV59" s="155"/>
    </row>
    <row r="60" spans="2:74" x14ac:dyDescent="0.2">
      <c r="BK60" s="155"/>
      <c r="BL60" s="155"/>
      <c r="BM60" s="155"/>
      <c r="BN60" s="155"/>
      <c r="BO60" s="155"/>
      <c r="BP60" s="155"/>
      <c r="BQ60" s="155"/>
      <c r="BR60" s="155"/>
      <c r="BS60" s="155"/>
      <c r="BT60" s="155"/>
      <c r="BU60" s="155"/>
      <c r="BV60" s="155"/>
    </row>
    <row r="61" spans="2:74" x14ac:dyDescent="0.2">
      <c r="BK61" s="155"/>
      <c r="BL61" s="155"/>
      <c r="BM61" s="155"/>
      <c r="BN61" s="155"/>
      <c r="BO61" s="155"/>
      <c r="BP61" s="155"/>
      <c r="BQ61" s="155"/>
      <c r="BR61" s="155"/>
      <c r="BS61" s="155"/>
      <c r="BT61" s="155"/>
      <c r="BU61" s="155"/>
      <c r="BV61" s="155"/>
    </row>
    <row r="62" spans="2:74" x14ac:dyDescent="0.2">
      <c r="BK62" s="155"/>
      <c r="BL62" s="155"/>
      <c r="BM62" s="155"/>
      <c r="BN62" s="155"/>
      <c r="BO62" s="155"/>
      <c r="BP62" s="155"/>
      <c r="BQ62" s="155"/>
      <c r="BR62" s="155"/>
      <c r="BS62" s="155"/>
      <c r="BT62" s="155"/>
      <c r="BU62" s="155"/>
      <c r="BV62" s="155"/>
    </row>
    <row r="63" spans="2:74" x14ac:dyDescent="0.2">
      <c r="BK63" s="155"/>
      <c r="BL63" s="155"/>
      <c r="BM63" s="155"/>
      <c r="BN63" s="155"/>
      <c r="BO63" s="155"/>
      <c r="BP63" s="155"/>
      <c r="BQ63" s="155"/>
      <c r="BR63" s="155"/>
      <c r="BS63" s="155"/>
      <c r="BT63" s="155"/>
      <c r="BU63" s="155"/>
      <c r="BV63" s="155"/>
    </row>
    <row r="64" spans="2:74" x14ac:dyDescent="0.2">
      <c r="BK64" s="155"/>
      <c r="BL64" s="155"/>
      <c r="BM64" s="155"/>
      <c r="BN64" s="155"/>
      <c r="BO64" s="155"/>
      <c r="BP64" s="155"/>
      <c r="BQ64" s="155"/>
      <c r="BR64" s="155"/>
      <c r="BS64" s="155"/>
      <c r="BT64" s="155"/>
      <c r="BU64" s="155"/>
      <c r="BV64" s="155"/>
    </row>
    <row r="65" spans="63:74" x14ac:dyDescent="0.2">
      <c r="BK65" s="155"/>
      <c r="BL65" s="155"/>
      <c r="BM65" s="155"/>
      <c r="BN65" s="155"/>
      <c r="BO65" s="155"/>
      <c r="BP65" s="155"/>
      <c r="BQ65" s="155"/>
      <c r="BR65" s="155"/>
      <c r="BS65" s="155"/>
      <c r="BT65" s="155"/>
      <c r="BU65" s="155"/>
      <c r="BV65" s="155"/>
    </row>
    <row r="66" spans="63:74" x14ac:dyDescent="0.2">
      <c r="BK66" s="155"/>
      <c r="BL66" s="155"/>
      <c r="BM66" s="155"/>
      <c r="BN66" s="155"/>
      <c r="BO66" s="155"/>
      <c r="BP66" s="155"/>
      <c r="BQ66" s="155"/>
      <c r="BR66" s="155"/>
      <c r="BS66" s="155"/>
      <c r="BT66" s="155"/>
      <c r="BU66" s="155"/>
      <c r="BV66" s="155"/>
    </row>
    <row r="67" spans="63:74" x14ac:dyDescent="0.2">
      <c r="BK67" s="155"/>
      <c r="BL67" s="155"/>
      <c r="BM67" s="155"/>
      <c r="BN67" s="155"/>
      <c r="BO67" s="155"/>
      <c r="BP67" s="155"/>
      <c r="BQ67" s="155"/>
      <c r="BR67" s="155"/>
      <c r="BS67" s="155"/>
      <c r="BT67" s="155"/>
      <c r="BU67" s="155"/>
      <c r="BV67" s="155"/>
    </row>
    <row r="68" spans="63:74" x14ac:dyDescent="0.2">
      <c r="BK68" s="155"/>
      <c r="BL68" s="155"/>
      <c r="BM68" s="155"/>
      <c r="BN68" s="155"/>
      <c r="BO68" s="155"/>
      <c r="BP68" s="155"/>
      <c r="BQ68" s="155"/>
      <c r="BR68" s="155"/>
      <c r="BS68" s="155"/>
      <c r="BT68" s="155"/>
      <c r="BU68" s="155"/>
      <c r="BV68" s="155"/>
    </row>
    <row r="69" spans="63:74" x14ac:dyDescent="0.2">
      <c r="BK69" s="155"/>
      <c r="BL69" s="155"/>
      <c r="BM69" s="155"/>
      <c r="BN69" s="155"/>
      <c r="BO69" s="155"/>
      <c r="BP69" s="155"/>
      <c r="BQ69" s="155"/>
      <c r="BR69" s="155"/>
      <c r="BS69" s="155"/>
      <c r="BT69" s="155"/>
      <c r="BU69" s="155"/>
      <c r="BV69" s="155"/>
    </row>
    <row r="70" spans="63:74" x14ac:dyDescent="0.2">
      <c r="BK70" s="155"/>
      <c r="BL70" s="155"/>
      <c r="BM70" s="155"/>
      <c r="BN70" s="155"/>
      <c r="BO70" s="155"/>
      <c r="BP70" s="155"/>
      <c r="BQ70" s="155"/>
      <c r="BR70" s="155"/>
      <c r="BS70" s="155"/>
      <c r="BT70" s="155"/>
      <c r="BU70" s="155"/>
      <c r="BV70" s="155"/>
    </row>
    <row r="71" spans="63:74" x14ac:dyDescent="0.2">
      <c r="BK71" s="155"/>
      <c r="BL71" s="155"/>
      <c r="BM71" s="155"/>
      <c r="BN71" s="155"/>
      <c r="BO71" s="155"/>
      <c r="BP71" s="155"/>
      <c r="BQ71" s="155"/>
      <c r="BR71" s="155"/>
      <c r="BS71" s="155"/>
      <c r="BT71" s="155"/>
      <c r="BU71" s="155"/>
      <c r="BV71" s="155"/>
    </row>
    <row r="72" spans="63:74" x14ac:dyDescent="0.2">
      <c r="BK72" s="155"/>
      <c r="BL72" s="155"/>
      <c r="BM72" s="155"/>
      <c r="BN72" s="155"/>
      <c r="BO72" s="155"/>
      <c r="BP72" s="155"/>
      <c r="BQ72" s="155"/>
      <c r="BR72" s="155"/>
      <c r="BS72" s="155"/>
      <c r="BT72" s="155"/>
      <c r="BU72" s="155"/>
      <c r="BV72" s="155"/>
    </row>
    <row r="73" spans="63:74" x14ac:dyDescent="0.2">
      <c r="BK73" s="155"/>
      <c r="BL73" s="155"/>
      <c r="BM73" s="155"/>
      <c r="BN73" s="155"/>
      <c r="BO73" s="155"/>
      <c r="BP73" s="155"/>
      <c r="BQ73" s="155"/>
      <c r="BR73" s="155"/>
      <c r="BS73" s="155"/>
      <c r="BT73" s="155"/>
      <c r="BU73" s="155"/>
      <c r="BV73" s="155"/>
    </row>
    <row r="74" spans="63:74" x14ac:dyDescent="0.2">
      <c r="BK74" s="155"/>
      <c r="BL74" s="155"/>
      <c r="BM74" s="155"/>
      <c r="BN74" s="155"/>
      <c r="BO74" s="155"/>
      <c r="BP74" s="155"/>
      <c r="BQ74" s="155"/>
      <c r="BR74" s="155"/>
      <c r="BS74" s="155"/>
      <c r="BT74" s="155"/>
      <c r="BU74" s="155"/>
      <c r="BV74" s="155"/>
    </row>
    <row r="75" spans="63:74" x14ac:dyDescent="0.2">
      <c r="BK75" s="155"/>
      <c r="BL75" s="155"/>
      <c r="BM75" s="155"/>
      <c r="BN75" s="155"/>
      <c r="BO75" s="155"/>
      <c r="BP75" s="155"/>
      <c r="BQ75" s="155"/>
      <c r="BR75" s="155"/>
      <c r="BS75" s="155"/>
      <c r="BT75" s="155"/>
      <c r="BU75" s="155"/>
      <c r="BV75" s="155"/>
    </row>
    <row r="76" spans="63:74" x14ac:dyDescent="0.2">
      <c r="BK76" s="155"/>
      <c r="BL76" s="155"/>
      <c r="BM76" s="155"/>
      <c r="BN76" s="155"/>
      <c r="BO76" s="155"/>
      <c r="BP76" s="155"/>
      <c r="BQ76" s="155"/>
      <c r="BR76" s="155"/>
      <c r="BS76" s="155"/>
      <c r="BT76" s="155"/>
      <c r="BU76" s="155"/>
      <c r="BV76" s="155"/>
    </row>
    <row r="77" spans="63:74" x14ac:dyDescent="0.2">
      <c r="BK77" s="155"/>
      <c r="BL77" s="155"/>
      <c r="BM77" s="155"/>
      <c r="BN77" s="155"/>
      <c r="BO77" s="155"/>
      <c r="BP77" s="155"/>
      <c r="BQ77" s="155"/>
      <c r="BR77" s="155"/>
      <c r="BS77" s="155"/>
      <c r="BT77" s="155"/>
      <c r="BU77" s="155"/>
      <c r="BV77" s="155"/>
    </row>
    <row r="78" spans="63:74" x14ac:dyDescent="0.2">
      <c r="BK78" s="155"/>
      <c r="BL78" s="155"/>
      <c r="BM78" s="155"/>
      <c r="BN78" s="155"/>
      <c r="BO78" s="155"/>
      <c r="BP78" s="155"/>
      <c r="BQ78" s="155"/>
      <c r="BR78" s="155"/>
      <c r="BS78" s="155"/>
      <c r="BT78" s="155"/>
      <c r="BU78" s="155"/>
      <c r="BV78" s="155"/>
    </row>
    <row r="79" spans="63:74" x14ac:dyDescent="0.2">
      <c r="BK79" s="155"/>
      <c r="BL79" s="155"/>
      <c r="BM79" s="155"/>
      <c r="BN79" s="155"/>
      <c r="BO79" s="155"/>
      <c r="BP79" s="155"/>
      <c r="BQ79" s="155"/>
      <c r="BR79" s="155"/>
      <c r="BS79" s="155"/>
      <c r="BT79" s="155"/>
      <c r="BU79" s="155"/>
      <c r="BV79" s="155"/>
    </row>
    <row r="80" spans="63:74" x14ac:dyDescent="0.2">
      <c r="BK80" s="155"/>
      <c r="BL80" s="155"/>
      <c r="BM80" s="155"/>
      <c r="BN80" s="155"/>
      <c r="BO80" s="155"/>
      <c r="BP80" s="155"/>
      <c r="BQ80" s="155"/>
      <c r="BR80" s="155"/>
      <c r="BS80" s="155"/>
      <c r="BT80" s="155"/>
      <c r="BU80" s="155"/>
      <c r="BV80" s="155"/>
    </row>
    <row r="81" spans="63:74" x14ac:dyDescent="0.2">
      <c r="BK81" s="155"/>
      <c r="BL81" s="155"/>
      <c r="BM81" s="155"/>
      <c r="BN81" s="155"/>
      <c r="BO81" s="155"/>
      <c r="BP81" s="155"/>
      <c r="BQ81" s="155"/>
      <c r="BR81" s="155"/>
      <c r="BS81" s="155"/>
      <c r="BT81" s="155"/>
      <c r="BU81" s="155"/>
      <c r="BV81" s="155"/>
    </row>
    <row r="82" spans="63:74" x14ac:dyDescent="0.2">
      <c r="BK82" s="155"/>
      <c r="BL82" s="155"/>
      <c r="BM82" s="155"/>
      <c r="BN82" s="155"/>
      <c r="BO82" s="155"/>
      <c r="BP82" s="155"/>
      <c r="BQ82" s="155"/>
      <c r="BR82" s="155"/>
      <c r="BS82" s="155"/>
      <c r="BT82" s="155"/>
      <c r="BU82" s="155"/>
      <c r="BV82" s="155"/>
    </row>
    <row r="83" spans="63:74" x14ac:dyDescent="0.2">
      <c r="BK83" s="155"/>
      <c r="BL83" s="155"/>
      <c r="BM83" s="155"/>
      <c r="BN83" s="155"/>
      <c r="BO83" s="155"/>
      <c r="BP83" s="155"/>
      <c r="BQ83" s="155"/>
      <c r="BR83" s="155"/>
      <c r="BS83" s="155"/>
      <c r="BT83" s="155"/>
      <c r="BU83" s="155"/>
      <c r="BV83" s="155"/>
    </row>
    <row r="84" spans="63:74" x14ac:dyDescent="0.2">
      <c r="BK84" s="155"/>
      <c r="BL84" s="155"/>
      <c r="BM84" s="155"/>
      <c r="BN84" s="155"/>
      <c r="BO84" s="155"/>
      <c r="BP84" s="155"/>
      <c r="BQ84" s="155"/>
      <c r="BR84" s="155"/>
      <c r="BS84" s="155"/>
      <c r="BT84" s="155"/>
      <c r="BU84" s="155"/>
      <c r="BV84" s="155"/>
    </row>
    <row r="85" spans="63:74" x14ac:dyDescent="0.2">
      <c r="BK85" s="155"/>
      <c r="BL85" s="155"/>
      <c r="BM85" s="155"/>
      <c r="BN85" s="155"/>
      <c r="BO85" s="155"/>
      <c r="BP85" s="155"/>
      <c r="BQ85" s="155"/>
      <c r="BR85" s="155"/>
      <c r="BS85" s="155"/>
      <c r="BT85" s="155"/>
      <c r="BU85" s="155"/>
      <c r="BV85" s="155"/>
    </row>
    <row r="86" spans="63:74" x14ac:dyDescent="0.2">
      <c r="BK86" s="155"/>
      <c r="BL86" s="155"/>
      <c r="BM86" s="155"/>
      <c r="BN86" s="155"/>
      <c r="BO86" s="155"/>
      <c r="BP86" s="155"/>
      <c r="BQ86" s="155"/>
      <c r="BR86" s="155"/>
      <c r="BS86" s="155"/>
      <c r="BT86" s="155"/>
      <c r="BU86" s="155"/>
      <c r="BV86" s="155"/>
    </row>
    <row r="87" spans="63:74" x14ac:dyDescent="0.2">
      <c r="BK87" s="155"/>
      <c r="BL87" s="155"/>
      <c r="BM87" s="155"/>
      <c r="BN87" s="155"/>
      <c r="BO87" s="155"/>
      <c r="BP87" s="155"/>
      <c r="BQ87" s="155"/>
      <c r="BR87" s="155"/>
      <c r="BS87" s="155"/>
      <c r="BT87" s="155"/>
      <c r="BU87" s="155"/>
      <c r="BV87" s="155"/>
    </row>
    <row r="88" spans="63:74" x14ac:dyDescent="0.2">
      <c r="BK88" s="155"/>
      <c r="BL88" s="155"/>
      <c r="BM88" s="155"/>
      <c r="BN88" s="155"/>
      <c r="BO88" s="155"/>
      <c r="BP88" s="155"/>
      <c r="BQ88" s="155"/>
      <c r="BR88" s="155"/>
      <c r="BS88" s="155"/>
      <c r="BT88" s="155"/>
      <c r="BU88" s="155"/>
      <c r="BV88" s="155"/>
    </row>
    <row r="89" spans="63:74" x14ac:dyDescent="0.2">
      <c r="BK89" s="155"/>
      <c r="BL89" s="155"/>
      <c r="BM89" s="155"/>
      <c r="BN89" s="155"/>
      <c r="BO89" s="155"/>
      <c r="BP89" s="155"/>
      <c r="BQ89" s="155"/>
      <c r="BR89" s="155"/>
      <c r="BS89" s="155"/>
      <c r="BT89" s="155"/>
      <c r="BU89" s="155"/>
      <c r="BV89" s="155"/>
    </row>
    <row r="90" spans="63:74" x14ac:dyDescent="0.2">
      <c r="BK90" s="155"/>
      <c r="BL90" s="155"/>
      <c r="BM90" s="155"/>
      <c r="BN90" s="155"/>
      <c r="BO90" s="155"/>
      <c r="BP90" s="155"/>
      <c r="BQ90" s="155"/>
      <c r="BR90" s="155"/>
      <c r="BS90" s="155"/>
      <c r="BT90" s="155"/>
      <c r="BU90" s="155"/>
      <c r="BV90" s="155"/>
    </row>
    <row r="91" spans="63:74" x14ac:dyDescent="0.2">
      <c r="BK91" s="155"/>
      <c r="BL91" s="155"/>
      <c r="BM91" s="155"/>
      <c r="BN91" s="155"/>
      <c r="BO91" s="155"/>
      <c r="BP91" s="155"/>
      <c r="BQ91" s="155"/>
      <c r="BR91" s="155"/>
      <c r="BS91" s="155"/>
      <c r="BT91" s="155"/>
      <c r="BU91" s="155"/>
      <c r="BV91" s="155"/>
    </row>
    <row r="92" spans="63:74" x14ac:dyDescent="0.2">
      <c r="BK92" s="155"/>
      <c r="BL92" s="155"/>
      <c r="BM92" s="155"/>
      <c r="BN92" s="155"/>
      <c r="BO92" s="155"/>
      <c r="BP92" s="155"/>
      <c r="BQ92" s="155"/>
      <c r="BR92" s="155"/>
      <c r="BS92" s="155"/>
      <c r="BT92" s="155"/>
      <c r="BU92" s="155"/>
      <c r="BV92" s="155"/>
    </row>
    <row r="93" spans="63:74" x14ac:dyDescent="0.2">
      <c r="BK93" s="155"/>
      <c r="BL93" s="155"/>
      <c r="BM93" s="155"/>
      <c r="BN93" s="155"/>
      <c r="BO93" s="155"/>
      <c r="BP93" s="155"/>
      <c r="BQ93" s="155"/>
      <c r="BR93" s="155"/>
      <c r="BS93" s="155"/>
      <c r="BT93" s="155"/>
      <c r="BU93" s="155"/>
      <c r="BV93" s="155"/>
    </row>
    <row r="94" spans="63:74" x14ac:dyDescent="0.2">
      <c r="BK94" s="155"/>
      <c r="BL94" s="155"/>
      <c r="BM94" s="155"/>
      <c r="BN94" s="155"/>
      <c r="BO94" s="155"/>
      <c r="BP94" s="155"/>
      <c r="BQ94" s="155"/>
      <c r="BR94" s="155"/>
      <c r="BS94" s="155"/>
      <c r="BT94" s="155"/>
      <c r="BU94" s="155"/>
      <c r="BV94" s="155"/>
    </row>
    <row r="95" spans="63:74" x14ac:dyDescent="0.2">
      <c r="BK95" s="155"/>
      <c r="BL95" s="155"/>
      <c r="BM95" s="155"/>
      <c r="BN95" s="155"/>
      <c r="BO95" s="155"/>
      <c r="BP95" s="155"/>
      <c r="BQ95" s="155"/>
      <c r="BR95" s="155"/>
      <c r="BS95" s="155"/>
      <c r="BT95" s="155"/>
      <c r="BU95" s="155"/>
      <c r="BV95" s="155"/>
    </row>
    <row r="96" spans="63:74" x14ac:dyDescent="0.2">
      <c r="BK96" s="155"/>
      <c r="BL96" s="155"/>
      <c r="BM96" s="155"/>
      <c r="BN96" s="155"/>
      <c r="BO96" s="155"/>
      <c r="BP96" s="155"/>
      <c r="BQ96" s="155"/>
      <c r="BR96" s="155"/>
      <c r="BS96" s="155"/>
      <c r="BT96" s="155"/>
      <c r="BU96" s="155"/>
      <c r="BV96" s="155"/>
    </row>
    <row r="97" spans="63:74" x14ac:dyDescent="0.2">
      <c r="BK97" s="155"/>
      <c r="BL97" s="155"/>
      <c r="BM97" s="155"/>
      <c r="BN97" s="155"/>
      <c r="BO97" s="155"/>
      <c r="BP97" s="155"/>
      <c r="BQ97" s="155"/>
      <c r="BR97" s="155"/>
      <c r="BS97" s="155"/>
      <c r="BT97" s="155"/>
      <c r="BU97" s="155"/>
      <c r="BV97" s="155"/>
    </row>
    <row r="98" spans="63:74" x14ac:dyDescent="0.2">
      <c r="BK98" s="155"/>
      <c r="BL98" s="155"/>
      <c r="BM98" s="155"/>
      <c r="BN98" s="155"/>
      <c r="BO98" s="155"/>
      <c r="BP98" s="155"/>
      <c r="BQ98" s="155"/>
      <c r="BR98" s="155"/>
      <c r="BS98" s="155"/>
      <c r="BT98" s="155"/>
      <c r="BU98" s="155"/>
      <c r="BV98" s="155"/>
    </row>
    <row r="99" spans="63:74" x14ac:dyDescent="0.2">
      <c r="BK99" s="155"/>
      <c r="BL99" s="155"/>
      <c r="BM99" s="155"/>
      <c r="BN99" s="155"/>
      <c r="BO99" s="155"/>
      <c r="BP99" s="155"/>
      <c r="BQ99" s="155"/>
      <c r="BR99" s="155"/>
      <c r="BS99" s="155"/>
      <c r="BT99" s="155"/>
      <c r="BU99" s="155"/>
      <c r="BV99" s="155"/>
    </row>
    <row r="100" spans="63:74" x14ac:dyDescent="0.2">
      <c r="BK100" s="155"/>
      <c r="BL100" s="155"/>
      <c r="BM100" s="155"/>
      <c r="BN100" s="155"/>
      <c r="BO100" s="155"/>
      <c r="BP100" s="155"/>
      <c r="BQ100" s="155"/>
      <c r="BR100" s="155"/>
      <c r="BS100" s="155"/>
      <c r="BT100" s="155"/>
      <c r="BU100" s="155"/>
      <c r="BV100" s="155"/>
    </row>
    <row r="101" spans="63:74" x14ac:dyDescent="0.2">
      <c r="BK101" s="155"/>
      <c r="BL101" s="155"/>
      <c r="BM101" s="155"/>
      <c r="BN101" s="155"/>
      <c r="BO101" s="155"/>
      <c r="BP101" s="155"/>
      <c r="BQ101" s="155"/>
      <c r="BR101" s="155"/>
      <c r="BS101" s="155"/>
      <c r="BT101" s="155"/>
      <c r="BU101" s="155"/>
      <c r="BV101" s="155"/>
    </row>
    <row r="102" spans="63:74" x14ac:dyDescent="0.2">
      <c r="BK102" s="155"/>
      <c r="BL102" s="155"/>
      <c r="BM102" s="155"/>
      <c r="BN102" s="155"/>
      <c r="BO102" s="155"/>
      <c r="BP102" s="155"/>
      <c r="BQ102" s="155"/>
      <c r="BR102" s="155"/>
      <c r="BS102" s="155"/>
      <c r="BT102" s="155"/>
      <c r="BU102" s="155"/>
      <c r="BV102" s="155"/>
    </row>
    <row r="103" spans="63:74" x14ac:dyDescent="0.2">
      <c r="BK103" s="155"/>
      <c r="BL103" s="155"/>
      <c r="BM103" s="155"/>
      <c r="BN103" s="155"/>
      <c r="BO103" s="155"/>
      <c r="BP103" s="155"/>
      <c r="BQ103" s="155"/>
      <c r="BR103" s="155"/>
      <c r="BS103" s="155"/>
      <c r="BT103" s="155"/>
      <c r="BU103" s="155"/>
      <c r="BV103" s="155"/>
    </row>
    <row r="104" spans="63:74" x14ac:dyDescent="0.2">
      <c r="BK104" s="155"/>
      <c r="BL104" s="155"/>
      <c r="BM104" s="155"/>
      <c r="BN104" s="155"/>
      <c r="BO104" s="155"/>
      <c r="BP104" s="155"/>
      <c r="BQ104" s="155"/>
      <c r="BR104" s="155"/>
      <c r="BS104" s="155"/>
      <c r="BT104" s="155"/>
      <c r="BU104" s="155"/>
      <c r="BV104" s="155"/>
    </row>
    <row r="105" spans="63:74" x14ac:dyDescent="0.2">
      <c r="BK105" s="155"/>
      <c r="BL105" s="155"/>
      <c r="BM105" s="155"/>
      <c r="BN105" s="155"/>
      <c r="BO105" s="155"/>
      <c r="BP105" s="155"/>
      <c r="BQ105" s="155"/>
      <c r="BR105" s="155"/>
      <c r="BS105" s="155"/>
      <c r="BT105" s="155"/>
      <c r="BU105" s="155"/>
      <c r="BV105" s="155"/>
    </row>
    <row r="106" spans="63:74" x14ac:dyDescent="0.2">
      <c r="BK106" s="155"/>
      <c r="BL106" s="155"/>
      <c r="BM106" s="155"/>
      <c r="BN106" s="155"/>
      <c r="BO106" s="155"/>
      <c r="BP106" s="155"/>
      <c r="BQ106" s="155"/>
      <c r="BR106" s="155"/>
      <c r="BS106" s="155"/>
      <c r="BT106" s="155"/>
      <c r="BU106" s="155"/>
      <c r="BV106" s="155"/>
    </row>
    <row r="107" spans="63:74" x14ac:dyDescent="0.2">
      <c r="BK107" s="155"/>
      <c r="BL107" s="155"/>
      <c r="BM107" s="155"/>
      <c r="BN107" s="155"/>
      <c r="BO107" s="155"/>
      <c r="BP107" s="155"/>
      <c r="BQ107" s="155"/>
      <c r="BR107" s="155"/>
      <c r="BS107" s="155"/>
      <c r="BT107" s="155"/>
      <c r="BU107" s="155"/>
      <c r="BV107" s="155"/>
    </row>
    <row r="108" spans="63:74" x14ac:dyDescent="0.2">
      <c r="BK108" s="155"/>
      <c r="BL108" s="155"/>
      <c r="BM108" s="155"/>
      <c r="BN108" s="155"/>
      <c r="BO108" s="155"/>
      <c r="BP108" s="155"/>
      <c r="BQ108" s="155"/>
      <c r="BR108" s="155"/>
      <c r="BS108" s="155"/>
      <c r="BT108" s="155"/>
      <c r="BU108" s="155"/>
      <c r="BV108" s="155"/>
    </row>
    <row r="109" spans="63:74" x14ac:dyDescent="0.2">
      <c r="BK109" s="155"/>
      <c r="BL109" s="155"/>
      <c r="BM109" s="155"/>
      <c r="BN109" s="155"/>
      <c r="BO109" s="155"/>
      <c r="BP109" s="155"/>
      <c r="BQ109" s="155"/>
      <c r="BR109" s="155"/>
      <c r="BS109" s="155"/>
      <c r="BT109" s="155"/>
      <c r="BU109" s="155"/>
      <c r="BV109" s="155"/>
    </row>
    <row r="110" spans="63:74" x14ac:dyDescent="0.2">
      <c r="BK110" s="155"/>
      <c r="BL110" s="155"/>
      <c r="BM110" s="155"/>
      <c r="BN110" s="155"/>
      <c r="BO110" s="155"/>
      <c r="BP110" s="155"/>
      <c r="BQ110" s="155"/>
      <c r="BR110" s="155"/>
      <c r="BS110" s="155"/>
      <c r="BT110" s="155"/>
      <c r="BU110" s="155"/>
      <c r="BV110" s="155"/>
    </row>
    <row r="111" spans="63:74" x14ac:dyDescent="0.2">
      <c r="BK111" s="155"/>
      <c r="BL111" s="155"/>
      <c r="BM111" s="155"/>
      <c r="BN111" s="155"/>
      <c r="BO111" s="155"/>
      <c r="BP111" s="155"/>
      <c r="BQ111" s="155"/>
      <c r="BR111" s="155"/>
      <c r="BS111" s="155"/>
      <c r="BT111" s="155"/>
      <c r="BU111" s="155"/>
      <c r="BV111" s="155"/>
    </row>
    <row r="112" spans="63:74" x14ac:dyDescent="0.2">
      <c r="BK112" s="155"/>
      <c r="BL112" s="155"/>
      <c r="BM112" s="155"/>
      <c r="BN112" s="155"/>
      <c r="BO112" s="155"/>
      <c r="BP112" s="155"/>
      <c r="BQ112" s="155"/>
      <c r="BR112" s="155"/>
      <c r="BS112" s="155"/>
      <c r="BT112" s="155"/>
      <c r="BU112" s="155"/>
      <c r="BV112" s="155"/>
    </row>
    <row r="113" spans="63:74" x14ac:dyDescent="0.2">
      <c r="BK113" s="155"/>
      <c r="BL113" s="155"/>
      <c r="BM113" s="155"/>
      <c r="BN113" s="155"/>
      <c r="BO113" s="155"/>
      <c r="BP113" s="155"/>
      <c r="BQ113" s="155"/>
      <c r="BR113" s="155"/>
      <c r="BS113" s="155"/>
      <c r="BT113" s="155"/>
      <c r="BU113" s="155"/>
      <c r="BV113" s="155"/>
    </row>
    <row r="114" spans="63:74" x14ac:dyDescent="0.2">
      <c r="BK114" s="155"/>
      <c r="BL114" s="155"/>
      <c r="BM114" s="155"/>
      <c r="BN114" s="155"/>
      <c r="BO114" s="155"/>
      <c r="BP114" s="155"/>
      <c r="BQ114" s="155"/>
      <c r="BR114" s="155"/>
      <c r="BS114" s="155"/>
      <c r="BT114" s="155"/>
      <c r="BU114" s="155"/>
      <c r="BV114" s="155"/>
    </row>
    <row r="115" spans="63:74" x14ac:dyDescent="0.2">
      <c r="BK115" s="155"/>
      <c r="BL115" s="155"/>
      <c r="BM115" s="155"/>
      <c r="BN115" s="155"/>
      <c r="BO115" s="155"/>
      <c r="BP115" s="155"/>
      <c r="BQ115" s="155"/>
      <c r="BR115" s="155"/>
      <c r="BS115" s="155"/>
      <c r="BT115" s="155"/>
      <c r="BU115" s="155"/>
      <c r="BV115" s="155"/>
    </row>
    <row r="116" spans="63:74" x14ac:dyDescent="0.2">
      <c r="BK116" s="155"/>
      <c r="BL116" s="155"/>
      <c r="BM116" s="155"/>
      <c r="BN116" s="155"/>
      <c r="BO116" s="155"/>
      <c r="BP116" s="155"/>
      <c r="BQ116" s="155"/>
      <c r="BR116" s="155"/>
      <c r="BS116" s="155"/>
      <c r="BT116" s="155"/>
      <c r="BU116" s="155"/>
      <c r="BV116" s="155"/>
    </row>
    <row r="117" spans="63:74" x14ac:dyDescent="0.2">
      <c r="BK117" s="155"/>
      <c r="BL117" s="155"/>
      <c r="BM117" s="155"/>
      <c r="BN117" s="155"/>
      <c r="BO117" s="155"/>
      <c r="BP117" s="155"/>
      <c r="BQ117" s="155"/>
      <c r="BR117" s="155"/>
      <c r="BS117" s="155"/>
      <c r="BT117" s="155"/>
      <c r="BU117" s="155"/>
      <c r="BV117" s="155"/>
    </row>
    <row r="118" spans="63:74" x14ac:dyDescent="0.2">
      <c r="BK118" s="155"/>
      <c r="BL118" s="155"/>
      <c r="BM118" s="155"/>
      <c r="BN118" s="155"/>
      <c r="BO118" s="155"/>
      <c r="BP118" s="155"/>
      <c r="BQ118" s="155"/>
      <c r="BR118" s="155"/>
      <c r="BS118" s="155"/>
      <c r="BT118" s="155"/>
      <c r="BU118" s="155"/>
      <c r="BV118" s="155"/>
    </row>
    <row r="119" spans="63:74" x14ac:dyDescent="0.2">
      <c r="BK119" s="155"/>
      <c r="BL119" s="155"/>
      <c r="BM119" s="155"/>
      <c r="BN119" s="155"/>
      <c r="BO119" s="155"/>
      <c r="BP119" s="155"/>
      <c r="BQ119" s="155"/>
      <c r="BR119" s="155"/>
      <c r="BS119" s="155"/>
      <c r="BT119" s="155"/>
      <c r="BU119" s="155"/>
      <c r="BV119" s="155"/>
    </row>
    <row r="120" spans="63:74" x14ac:dyDescent="0.2">
      <c r="BK120" s="155"/>
      <c r="BL120" s="155"/>
      <c r="BM120" s="155"/>
      <c r="BN120" s="155"/>
      <c r="BO120" s="155"/>
      <c r="BP120" s="155"/>
      <c r="BQ120" s="155"/>
      <c r="BR120" s="155"/>
      <c r="BS120" s="155"/>
      <c r="BT120" s="155"/>
      <c r="BU120" s="155"/>
      <c r="BV120" s="155"/>
    </row>
    <row r="121" spans="63:74" x14ac:dyDescent="0.2">
      <c r="BK121" s="155"/>
      <c r="BL121" s="155"/>
      <c r="BM121" s="155"/>
      <c r="BN121" s="155"/>
      <c r="BO121" s="155"/>
      <c r="BP121" s="155"/>
      <c r="BQ121" s="155"/>
      <c r="BR121" s="155"/>
      <c r="BS121" s="155"/>
      <c r="BT121" s="155"/>
      <c r="BU121" s="155"/>
      <c r="BV121" s="155"/>
    </row>
    <row r="122" spans="63:74" x14ac:dyDescent="0.2">
      <c r="BK122" s="155"/>
      <c r="BL122" s="155"/>
      <c r="BM122" s="155"/>
      <c r="BN122" s="155"/>
      <c r="BO122" s="155"/>
      <c r="BP122" s="155"/>
      <c r="BQ122" s="155"/>
      <c r="BR122" s="155"/>
      <c r="BS122" s="155"/>
      <c r="BT122" s="155"/>
      <c r="BU122" s="155"/>
      <c r="BV122" s="155"/>
    </row>
    <row r="123" spans="63:74" x14ac:dyDescent="0.2">
      <c r="BK123" s="155"/>
      <c r="BL123" s="155"/>
      <c r="BM123" s="155"/>
      <c r="BN123" s="155"/>
      <c r="BO123" s="155"/>
      <c r="BP123" s="155"/>
      <c r="BQ123" s="155"/>
      <c r="BR123" s="155"/>
      <c r="BS123" s="155"/>
      <c r="BT123" s="155"/>
      <c r="BU123" s="155"/>
      <c r="BV123" s="155"/>
    </row>
    <row r="124" spans="63:74" x14ac:dyDescent="0.2">
      <c r="BK124" s="155"/>
      <c r="BL124" s="155"/>
      <c r="BM124" s="155"/>
      <c r="BN124" s="155"/>
      <c r="BO124" s="155"/>
      <c r="BP124" s="155"/>
      <c r="BQ124" s="155"/>
      <c r="BR124" s="155"/>
      <c r="BS124" s="155"/>
      <c r="BT124" s="155"/>
      <c r="BU124" s="155"/>
      <c r="BV124" s="155"/>
    </row>
    <row r="125" spans="63:74" x14ac:dyDescent="0.2">
      <c r="BK125" s="155"/>
      <c r="BL125" s="155"/>
      <c r="BM125" s="155"/>
      <c r="BN125" s="155"/>
      <c r="BO125" s="155"/>
      <c r="BP125" s="155"/>
      <c r="BQ125" s="155"/>
      <c r="BR125" s="155"/>
      <c r="BS125" s="155"/>
      <c r="BT125" s="155"/>
      <c r="BU125" s="155"/>
      <c r="BV125" s="155"/>
    </row>
    <row r="126" spans="63:74" x14ac:dyDescent="0.2">
      <c r="BK126" s="155"/>
      <c r="BL126" s="155"/>
      <c r="BM126" s="155"/>
      <c r="BN126" s="155"/>
      <c r="BO126" s="155"/>
      <c r="BP126" s="155"/>
      <c r="BQ126" s="155"/>
      <c r="BR126" s="155"/>
      <c r="BS126" s="155"/>
      <c r="BT126" s="155"/>
      <c r="BU126" s="155"/>
      <c r="BV126" s="155"/>
    </row>
    <row r="127" spans="63:74" x14ac:dyDescent="0.2">
      <c r="BK127" s="155"/>
      <c r="BL127" s="155"/>
      <c r="BM127" s="155"/>
      <c r="BN127" s="155"/>
      <c r="BO127" s="155"/>
      <c r="BP127" s="155"/>
      <c r="BQ127" s="155"/>
      <c r="BR127" s="155"/>
      <c r="BS127" s="155"/>
      <c r="BT127" s="155"/>
      <c r="BU127" s="155"/>
      <c r="BV127" s="155"/>
    </row>
    <row r="128" spans="63:74" x14ac:dyDescent="0.2">
      <c r="BK128" s="155"/>
      <c r="BL128" s="155"/>
      <c r="BM128" s="155"/>
      <c r="BN128" s="155"/>
      <c r="BO128" s="155"/>
      <c r="BP128" s="155"/>
      <c r="BQ128" s="155"/>
      <c r="BR128" s="155"/>
      <c r="BS128" s="155"/>
      <c r="BT128" s="155"/>
      <c r="BU128" s="155"/>
      <c r="BV128" s="155"/>
    </row>
    <row r="129" spans="63:74" x14ac:dyDescent="0.2">
      <c r="BK129" s="155"/>
      <c r="BL129" s="155"/>
      <c r="BM129" s="155"/>
      <c r="BN129" s="155"/>
      <c r="BO129" s="155"/>
      <c r="BP129" s="155"/>
      <c r="BQ129" s="155"/>
      <c r="BR129" s="155"/>
      <c r="BS129" s="155"/>
      <c r="BT129" s="155"/>
      <c r="BU129" s="155"/>
      <c r="BV129" s="155"/>
    </row>
  </sheetData>
  <mergeCells count="17">
    <mergeCell ref="A1:A2"/>
    <mergeCell ref="B40:Q40"/>
    <mergeCell ref="B44:Q44"/>
    <mergeCell ref="B45:Q45"/>
    <mergeCell ref="B1:AL1"/>
    <mergeCell ref="C3:N3"/>
    <mergeCell ref="O3:Z3"/>
    <mergeCell ref="AA3:AL3"/>
    <mergeCell ref="B39:Q39"/>
    <mergeCell ref="B38:Q38"/>
    <mergeCell ref="B41:Q41"/>
    <mergeCell ref="B48:Q48"/>
    <mergeCell ref="B49:Q49"/>
    <mergeCell ref="AM3:AX3"/>
    <mergeCell ref="AY3:BJ3"/>
    <mergeCell ref="BK3:BV3"/>
    <mergeCell ref="B46:Q46"/>
  </mergeCells>
  <phoneticPr fontId="4" type="noConversion"/>
  <hyperlinks>
    <hyperlink ref="A1:A2" location="Contents!A1" display="Table of Contents" xr:uid="{00000000-0004-0000-0600-000000000000}"/>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V66"/>
  <sheetViews>
    <sheetView zoomScaleNormal="100" workbookViewId="0">
      <pane xSplit="2" ySplit="4" topLeftCell="AW5" activePane="bottomRight" state="frozen"/>
      <selection activeCell="BF63" sqref="BF63"/>
      <selection pane="topRight" activeCell="BF63" sqref="BF63"/>
      <selection pane="bottomLeft" activeCell="BF63" sqref="BF63"/>
      <selection pane="bottomRight" activeCell="B2" sqref="B2"/>
    </sheetView>
  </sheetViews>
  <sheetFormatPr defaultColWidth="8.5546875" defaultRowHeight="10.199999999999999" x14ac:dyDescent="0.2"/>
  <cols>
    <col min="1" max="1" width="17.5546875" style="90" customWidth="1"/>
    <col min="2" max="2" width="42.5546875" style="84" customWidth="1"/>
    <col min="3" max="50" width="6.5546875" style="84" customWidth="1"/>
    <col min="51" max="55" width="6.5546875" style="211" customWidth="1"/>
    <col min="56" max="56" width="6.5546875" style="713" customWidth="1"/>
    <col min="57" max="57" width="6.5546875" style="295" customWidth="1"/>
    <col min="58" max="58" width="6.5546875" style="713" customWidth="1"/>
    <col min="59" max="62" width="6.5546875" style="211" customWidth="1"/>
    <col min="63" max="74" width="6.5546875" style="84" customWidth="1"/>
    <col min="75" max="16384" width="8.5546875" style="84"/>
  </cols>
  <sheetData>
    <row r="1" spans="1:74" ht="12.75" customHeight="1" x14ac:dyDescent="0.25">
      <c r="A1" s="990" t="s">
        <v>483</v>
      </c>
      <c r="B1" s="1023" t="s">
        <v>918</v>
      </c>
      <c r="C1" s="1023"/>
      <c r="D1" s="1023"/>
      <c r="E1" s="1023"/>
      <c r="F1" s="1023"/>
      <c r="G1" s="1023"/>
      <c r="H1" s="1023"/>
      <c r="I1" s="1023"/>
      <c r="J1" s="1023"/>
      <c r="K1" s="1023"/>
      <c r="L1" s="1023"/>
      <c r="M1" s="1023"/>
      <c r="N1" s="1023"/>
      <c r="O1" s="1023"/>
      <c r="P1" s="1023"/>
      <c r="Q1" s="1023"/>
      <c r="R1" s="1023"/>
      <c r="S1" s="1023"/>
      <c r="T1" s="1023"/>
      <c r="U1" s="1023"/>
      <c r="V1" s="1023"/>
      <c r="W1" s="1023"/>
      <c r="X1" s="1023"/>
      <c r="Y1" s="1023"/>
      <c r="Z1" s="1023"/>
      <c r="AA1" s="1023"/>
      <c r="AB1" s="1023"/>
      <c r="AC1" s="1023"/>
      <c r="AD1" s="1023"/>
      <c r="AE1" s="1023"/>
      <c r="AF1" s="1023"/>
      <c r="AG1" s="1023"/>
      <c r="AH1" s="1023"/>
      <c r="AI1" s="1023"/>
      <c r="AJ1" s="1023"/>
      <c r="AK1" s="1023"/>
      <c r="AL1" s="1023"/>
      <c r="AM1" s="1023"/>
      <c r="AN1" s="1023"/>
      <c r="AO1" s="1023"/>
      <c r="AP1" s="1023"/>
      <c r="AQ1" s="1023"/>
      <c r="AR1" s="1023"/>
      <c r="AS1" s="1023"/>
      <c r="AT1" s="1023"/>
      <c r="AU1" s="1023"/>
      <c r="AV1" s="1023"/>
      <c r="AW1" s="1023"/>
      <c r="AX1" s="1023"/>
      <c r="AY1" s="1023"/>
      <c r="AZ1" s="1023"/>
      <c r="BA1" s="1023"/>
      <c r="BB1" s="1023"/>
      <c r="BC1" s="1023"/>
      <c r="BD1" s="1023"/>
      <c r="BE1" s="1023"/>
      <c r="BF1" s="1023"/>
      <c r="BG1" s="1023"/>
      <c r="BH1" s="1023"/>
      <c r="BI1" s="1023"/>
      <c r="BJ1" s="1023"/>
      <c r="BK1" s="1023"/>
      <c r="BL1" s="1023"/>
      <c r="BM1" s="1023"/>
      <c r="BN1" s="1023"/>
      <c r="BO1" s="1023"/>
      <c r="BP1" s="1023"/>
      <c r="BQ1" s="1023"/>
      <c r="BR1" s="1023"/>
      <c r="BS1" s="1023"/>
      <c r="BT1" s="1023"/>
      <c r="BU1" s="1023"/>
      <c r="BV1" s="1023"/>
    </row>
    <row r="2" spans="1:74" ht="12.75" customHeight="1" x14ac:dyDescent="0.25">
      <c r="A2" s="991"/>
      <c r="B2" s="243" t="str">
        <f>"U.S. Energy Information Administration  |  Short-Term Energy Outlook  - "&amp;Dates!D1</f>
        <v>U.S. Energy Information Administration  |  Short-Term Energy Outlook  - September 2024</v>
      </c>
      <c r="C2" s="244"/>
      <c r="D2" s="244"/>
      <c r="E2" s="244"/>
      <c r="F2" s="244"/>
      <c r="G2" s="340"/>
      <c r="H2" s="378"/>
      <c r="I2" s="378"/>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3"/>
      <c r="AN2" s="283"/>
      <c r="AO2" s="283"/>
      <c r="AP2" s="283"/>
      <c r="AQ2" s="283"/>
      <c r="AR2" s="283"/>
      <c r="AS2" s="283"/>
      <c r="AT2" s="283"/>
      <c r="AU2" s="283"/>
      <c r="AV2" s="283"/>
      <c r="AW2" s="283"/>
      <c r="AX2" s="283"/>
      <c r="AY2" s="284"/>
      <c r="AZ2" s="284"/>
      <c r="BA2" s="284"/>
      <c r="BB2" s="284"/>
      <c r="BC2" s="284"/>
      <c r="BD2" s="722"/>
      <c r="BE2" s="301"/>
      <c r="BF2" s="722"/>
      <c r="BG2" s="284"/>
      <c r="BH2" s="284"/>
      <c r="BI2" s="284"/>
      <c r="BJ2" s="284"/>
      <c r="BK2" s="283"/>
      <c r="BL2" s="283"/>
      <c r="BM2" s="283"/>
      <c r="BN2" s="283"/>
      <c r="BO2" s="283"/>
      <c r="BP2" s="283"/>
      <c r="BQ2" s="283"/>
      <c r="BR2" s="283"/>
      <c r="BS2" s="283"/>
      <c r="BT2" s="283"/>
      <c r="BU2" s="283"/>
      <c r="BV2" s="285"/>
    </row>
    <row r="3" spans="1:74" ht="13.2" x14ac:dyDescent="0.25">
      <c r="A3" s="360" t="s">
        <v>785</v>
      </c>
      <c r="B3" s="209"/>
      <c r="C3" s="993">
        <f>Dates!D3</f>
        <v>2020</v>
      </c>
      <c r="D3" s="985"/>
      <c r="E3" s="985"/>
      <c r="F3" s="985"/>
      <c r="G3" s="985"/>
      <c r="H3" s="985"/>
      <c r="I3" s="985"/>
      <c r="J3" s="985"/>
      <c r="K3" s="985"/>
      <c r="L3" s="985"/>
      <c r="M3" s="985"/>
      <c r="N3" s="986"/>
      <c r="O3" s="993">
        <f>C3+1</f>
        <v>2021</v>
      </c>
      <c r="P3" s="994"/>
      <c r="Q3" s="994"/>
      <c r="R3" s="994"/>
      <c r="S3" s="994"/>
      <c r="T3" s="994"/>
      <c r="U3" s="994"/>
      <c r="V3" s="994"/>
      <c r="W3" s="994"/>
      <c r="X3" s="985"/>
      <c r="Y3" s="985"/>
      <c r="Z3" s="986"/>
      <c r="AA3" s="982">
        <f>O3+1</f>
        <v>2022</v>
      </c>
      <c r="AB3" s="985"/>
      <c r="AC3" s="985"/>
      <c r="AD3" s="985"/>
      <c r="AE3" s="985"/>
      <c r="AF3" s="985"/>
      <c r="AG3" s="985"/>
      <c r="AH3" s="985"/>
      <c r="AI3" s="985"/>
      <c r="AJ3" s="985"/>
      <c r="AK3" s="985"/>
      <c r="AL3" s="986"/>
      <c r="AM3" s="982">
        <f>AA3+1</f>
        <v>2023</v>
      </c>
      <c r="AN3" s="985"/>
      <c r="AO3" s="985"/>
      <c r="AP3" s="985"/>
      <c r="AQ3" s="985"/>
      <c r="AR3" s="985"/>
      <c r="AS3" s="985"/>
      <c r="AT3" s="985"/>
      <c r="AU3" s="985"/>
      <c r="AV3" s="985"/>
      <c r="AW3" s="985"/>
      <c r="AX3" s="986"/>
      <c r="AY3" s="982">
        <f>AM3+1</f>
        <v>2024</v>
      </c>
      <c r="AZ3" s="983"/>
      <c r="BA3" s="983"/>
      <c r="BB3" s="983"/>
      <c r="BC3" s="983"/>
      <c r="BD3" s="983"/>
      <c r="BE3" s="983"/>
      <c r="BF3" s="983"/>
      <c r="BG3" s="983"/>
      <c r="BH3" s="983"/>
      <c r="BI3" s="983"/>
      <c r="BJ3" s="984"/>
      <c r="BK3" s="982">
        <f>AY3+1</f>
        <v>2025</v>
      </c>
      <c r="BL3" s="985"/>
      <c r="BM3" s="985"/>
      <c r="BN3" s="985"/>
      <c r="BO3" s="985"/>
      <c r="BP3" s="985"/>
      <c r="BQ3" s="985"/>
      <c r="BR3" s="985"/>
      <c r="BS3" s="985"/>
      <c r="BT3" s="985"/>
      <c r="BU3" s="985"/>
      <c r="BV3" s="986"/>
    </row>
    <row r="4" spans="1:74" x14ac:dyDescent="0.2">
      <c r="A4" s="366" t="str">
        <f>TEXT(Dates!$D$2,"dddd, mmmm d, yyyy")</f>
        <v>Thursday, September 5, 2024</v>
      </c>
      <c r="B4" s="210"/>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12"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1" customHeight="1" x14ac:dyDescent="0.2">
      <c r="A5" s="379"/>
      <c r="B5" s="371" t="s">
        <v>890</v>
      </c>
      <c r="AY5" s="84"/>
      <c r="BE5" s="713"/>
      <c r="BG5" s="445"/>
      <c r="BH5" s="445"/>
      <c r="BI5" s="445"/>
      <c r="BJ5" s="446"/>
      <c r="BK5" s="446"/>
      <c r="BL5" s="446"/>
      <c r="BM5" s="446"/>
      <c r="BN5" s="446"/>
      <c r="BO5" s="446"/>
      <c r="BP5" s="446"/>
      <c r="BQ5" s="446"/>
      <c r="BR5" s="446"/>
      <c r="BS5" s="446"/>
      <c r="BT5" s="446"/>
      <c r="BU5" s="446"/>
      <c r="BV5" s="446"/>
    </row>
    <row r="6" spans="1:74" s="295" customFormat="1" ht="11.1" customHeight="1" x14ac:dyDescent="0.2">
      <c r="A6" s="465" t="s">
        <v>836</v>
      </c>
      <c r="B6" s="459" t="s">
        <v>835</v>
      </c>
      <c r="C6" s="107">
        <v>78.245728991999997</v>
      </c>
      <c r="D6" s="107">
        <v>77.506495146999995</v>
      </c>
      <c r="E6" s="107">
        <v>77.628933520999993</v>
      </c>
      <c r="F6" s="107">
        <v>77.825403749000003</v>
      </c>
      <c r="G6" s="107">
        <v>66.597051219999997</v>
      </c>
      <c r="H6" s="107">
        <v>65.632050078999995</v>
      </c>
      <c r="I6" s="107">
        <v>67.095383292999998</v>
      </c>
      <c r="J6" s="107">
        <v>68.043247104000002</v>
      </c>
      <c r="K6" s="107">
        <v>68.058266563000004</v>
      </c>
      <c r="L6" s="107">
        <v>68.447334733999995</v>
      </c>
      <c r="M6" s="107">
        <v>70.232468871999998</v>
      </c>
      <c r="N6" s="107">
        <v>70.954684279000006</v>
      </c>
      <c r="O6" s="107">
        <v>71.060402977999999</v>
      </c>
      <c r="P6" s="107">
        <v>69.216073288000004</v>
      </c>
      <c r="Q6" s="107">
        <v>71.103691802</v>
      </c>
      <c r="R6" s="107">
        <v>70.668489648999994</v>
      </c>
      <c r="S6" s="107">
        <v>71.178157302000002</v>
      </c>
      <c r="T6" s="107">
        <v>71.754281646999999</v>
      </c>
      <c r="U6" s="107">
        <v>72.996566841000003</v>
      </c>
      <c r="V6" s="107">
        <v>72.696430793999994</v>
      </c>
      <c r="W6" s="107">
        <v>72.954387288000007</v>
      </c>
      <c r="X6" s="107">
        <v>74.220505173000006</v>
      </c>
      <c r="Y6" s="107">
        <v>74.975694649999994</v>
      </c>
      <c r="Z6" s="107">
        <v>74.561556191999998</v>
      </c>
      <c r="AA6" s="107">
        <v>74.604742698999999</v>
      </c>
      <c r="AB6" s="107">
        <v>75.702018506000002</v>
      </c>
      <c r="AC6" s="107">
        <v>75.631727853000001</v>
      </c>
      <c r="AD6" s="107">
        <v>74.881355361999994</v>
      </c>
      <c r="AE6" s="107">
        <v>74.234425674999997</v>
      </c>
      <c r="AF6" s="107">
        <v>74.508561295999996</v>
      </c>
      <c r="AG6" s="107">
        <v>75.575275003000002</v>
      </c>
      <c r="AH6" s="107">
        <v>76.624026502000007</v>
      </c>
      <c r="AI6" s="107">
        <v>77.146616934999997</v>
      </c>
      <c r="AJ6" s="107">
        <v>76.995211061999996</v>
      </c>
      <c r="AK6" s="107">
        <v>77.048642893999997</v>
      </c>
      <c r="AL6" s="107">
        <v>76.506781826999998</v>
      </c>
      <c r="AM6" s="107">
        <v>76.532400018000004</v>
      </c>
      <c r="AN6" s="107">
        <v>77.160092388999999</v>
      </c>
      <c r="AO6" s="107">
        <v>77.133031035000002</v>
      </c>
      <c r="AP6" s="107">
        <v>76.554798215000005</v>
      </c>
      <c r="AQ6" s="107">
        <v>75.904321025000002</v>
      </c>
      <c r="AR6" s="107">
        <v>76.515224477000004</v>
      </c>
      <c r="AS6" s="107">
        <v>75.847592848999994</v>
      </c>
      <c r="AT6" s="107">
        <v>75.506503989999999</v>
      </c>
      <c r="AU6" s="107">
        <v>76.420717764000003</v>
      </c>
      <c r="AV6" s="107">
        <v>76.486166979000004</v>
      </c>
      <c r="AW6" s="107">
        <v>77.172462109999998</v>
      </c>
      <c r="AX6" s="107">
        <v>77.392230263000002</v>
      </c>
      <c r="AY6" s="107">
        <v>75.924237978999997</v>
      </c>
      <c r="AZ6" s="107">
        <v>76.647857041999998</v>
      </c>
      <c r="BA6" s="107">
        <v>77.084004125000007</v>
      </c>
      <c r="BB6" s="107">
        <v>76.479318948</v>
      </c>
      <c r="BC6" s="107">
        <v>75.812768712999997</v>
      </c>
      <c r="BD6" s="714">
        <v>75.484305112000001</v>
      </c>
      <c r="BE6" s="714">
        <v>76.605786875000007</v>
      </c>
      <c r="BF6" s="714">
        <v>76.591480090000005</v>
      </c>
      <c r="BG6" s="434">
        <v>75.902895745999999</v>
      </c>
      <c r="BH6" s="434">
        <v>76.074485100999993</v>
      </c>
      <c r="BI6" s="434">
        <v>76.671836369999994</v>
      </c>
      <c r="BJ6" s="434">
        <v>77.275144789999999</v>
      </c>
      <c r="BK6" s="434">
        <v>77.723317952000002</v>
      </c>
      <c r="BL6" s="434">
        <v>77.686624546000004</v>
      </c>
      <c r="BM6" s="434">
        <v>78.018343880000003</v>
      </c>
      <c r="BN6" s="434">
        <v>77.899250468999995</v>
      </c>
      <c r="BO6" s="434">
        <v>77.979500453</v>
      </c>
      <c r="BP6" s="434">
        <v>78.456091129000001</v>
      </c>
      <c r="BQ6" s="434">
        <v>78.963389563999996</v>
      </c>
      <c r="BR6" s="434">
        <v>78.859582138999997</v>
      </c>
      <c r="BS6" s="434">
        <v>79.199621761000003</v>
      </c>
      <c r="BT6" s="434">
        <v>79.064928308000006</v>
      </c>
      <c r="BU6" s="434">
        <v>79.641113414000003</v>
      </c>
      <c r="BV6" s="434">
        <v>79.117076840999999</v>
      </c>
    </row>
    <row r="7" spans="1:74" ht="11.1" customHeight="1" x14ac:dyDescent="0.2">
      <c r="A7" s="379" t="s">
        <v>830</v>
      </c>
      <c r="B7" s="451" t="s">
        <v>875</v>
      </c>
      <c r="C7" s="328">
        <v>39.959000000000003</v>
      </c>
      <c r="D7" s="328">
        <v>39.927900000000001</v>
      </c>
      <c r="E7" s="328">
        <v>40.4895</v>
      </c>
      <c r="F7" s="328">
        <v>42.665100000000002</v>
      </c>
      <c r="G7" s="328">
        <v>34.241199999999999</v>
      </c>
      <c r="H7" s="328">
        <v>32.3551</v>
      </c>
      <c r="I7" s="328">
        <v>33.115400000000001</v>
      </c>
      <c r="J7" s="328">
        <v>34.656700000000001</v>
      </c>
      <c r="K7" s="328">
        <v>34.676000000000002</v>
      </c>
      <c r="L7" s="328">
        <v>34.820599999999999</v>
      </c>
      <c r="M7" s="328">
        <v>34.865400000000001</v>
      </c>
      <c r="N7" s="328">
        <v>34.9544</v>
      </c>
      <c r="O7" s="328">
        <v>35.046900000000001</v>
      </c>
      <c r="P7" s="328">
        <v>34.469700000000003</v>
      </c>
      <c r="Q7" s="328">
        <v>34.597200000000001</v>
      </c>
      <c r="R7" s="328">
        <v>34.743899999999996</v>
      </c>
      <c r="S7" s="328">
        <v>35.1648</v>
      </c>
      <c r="T7" s="328">
        <v>35.684600000000003</v>
      </c>
      <c r="U7" s="328">
        <v>36.364800000000002</v>
      </c>
      <c r="V7" s="328">
        <v>36.278199999999998</v>
      </c>
      <c r="W7" s="328">
        <v>36.898400000000002</v>
      </c>
      <c r="X7" s="328">
        <v>37.4407</v>
      </c>
      <c r="Y7" s="328">
        <v>37.848399999999998</v>
      </c>
      <c r="Z7" s="328">
        <v>37.993899999999996</v>
      </c>
      <c r="AA7" s="328">
        <v>38.100200000000001</v>
      </c>
      <c r="AB7" s="328">
        <v>38.623800000000003</v>
      </c>
      <c r="AC7" s="328">
        <v>38.155200000000001</v>
      </c>
      <c r="AD7" s="328">
        <v>37.618200000000002</v>
      </c>
      <c r="AE7" s="328">
        <v>37.646000000000001</v>
      </c>
      <c r="AF7" s="328">
        <v>38.124899999999997</v>
      </c>
      <c r="AG7" s="328">
        <v>38.7121</v>
      </c>
      <c r="AH7" s="328">
        <v>38.875300000000003</v>
      </c>
      <c r="AI7" s="328">
        <v>39.130899999999997</v>
      </c>
      <c r="AJ7" s="328">
        <v>38.659599999999998</v>
      </c>
      <c r="AK7" s="328">
        <v>38.6175</v>
      </c>
      <c r="AL7" s="328">
        <v>38.689100000000003</v>
      </c>
      <c r="AM7" s="328">
        <v>37.954599999999999</v>
      </c>
      <c r="AN7" s="328">
        <v>38.3568</v>
      </c>
      <c r="AO7" s="328">
        <v>38.247100000000003</v>
      </c>
      <c r="AP7" s="328">
        <v>38.024900000000002</v>
      </c>
      <c r="AQ7" s="328">
        <v>37.188699999999997</v>
      </c>
      <c r="AR7" s="328">
        <v>37.301499999999997</v>
      </c>
      <c r="AS7" s="328">
        <v>36.211799999999997</v>
      </c>
      <c r="AT7" s="328">
        <v>35.847900000000003</v>
      </c>
      <c r="AU7" s="328">
        <v>36.679400000000001</v>
      </c>
      <c r="AV7" s="328">
        <v>36.56</v>
      </c>
      <c r="AW7" s="328">
        <v>36.336500000000001</v>
      </c>
      <c r="AX7" s="328">
        <v>36.209800000000001</v>
      </c>
      <c r="AY7" s="328">
        <v>36.107300000000002</v>
      </c>
      <c r="AZ7" s="328">
        <v>36.1205</v>
      </c>
      <c r="BA7" s="328">
        <v>36.257899999999999</v>
      </c>
      <c r="BB7" s="328">
        <v>35.972700000000003</v>
      </c>
      <c r="BC7" s="328">
        <v>35.531500000000001</v>
      </c>
      <c r="BD7" s="700">
        <v>35.042827490999997</v>
      </c>
      <c r="BE7" s="700">
        <v>35.549143645000001</v>
      </c>
      <c r="BF7" s="700">
        <v>35.444822915000003</v>
      </c>
      <c r="BG7" s="400">
        <v>35.352588930000003</v>
      </c>
      <c r="BH7" s="400">
        <v>35.294941897000001</v>
      </c>
      <c r="BI7" s="400">
        <v>35.464903982000003</v>
      </c>
      <c r="BJ7" s="400">
        <v>35.527813358000003</v>
      </c>
      <c r="BK7" s="400">
        <v>35.927004271999998</v>
      </c>
      <c r="BL7" s="400">
        <v>35.971034670999998</v>
      </c>
      <c r="BM7" s="400">
        <v>36.296011472000004</v>
      </c>
      <c r="BN7" s="400">
        <v>36.285488856000001</v>
      </c>
      <c r="BO7" s="400">
        <v>36.448250268000002</v>
      </c>
      <c r="BP7" s="400">
        <v>36.565507373999999</v>
      </c>
      <c r="BQ7" s="400">
        <v>36.827152271000003</v>
      </c>
      <c r="BR7" s="400">
        <v>36.699840432999999</v>
      </c>
      <c r="BS7" s="400">
        <v>36.990206684999997</v>
      </c>
      <c r="BT7" s="400">
        <v>36.541729732999997</v>
      </c>
      <c r="BU7" s="400">
        <v>36.940746064000002</v>
      </c>
      <c r="BV7" s="400">
        <v>36.404812651999997</v>
      </c>
    </row>
    <row r="8" spans="1:74" ht="11.1" customHeight="1" x14ac:dyDescent="0.2">
      <c r="A8" s="379" t="s">
        <v>891</v>
      </c>
      <c r="B8" s="451" t="s">
        <v>198</v>
      </c>
      <c r="C8" s="328">
        <v>12.851364</v>
      </c>
      <c r="D8" s="328">
        <v>12.844123</v>
      </c>
      <c r="E8" s="328">
        <v>12.796182999999999</v>
      </c>
      <c r="F8" s="328">
        <v>11.911199999999999</v>
      </c>
      <c r="G8" s="328">
        <v>9.713984</v>
      </c>
      <c r="H8" s="328">
        <v>10.44604</v>
      </c>
      <c r="I8" s="328">
        <v>11.007873999999999</v>
      </c>
      <c r="J8" s="328">
        <v>10.58478</v>
      </c>
      <c r="K8" s="328">
        <v>10.934182</v>
      </c>
      <c r="L8" s="328">
        <v>10.469150000000001</v>
      </c>
      <c r="M8" s="328">
        <v>11.209517</v>
      </c>
      <c r="N8" s="328">
        <v>11.179121</v>
      </c>
      <c r="O8" s="328">
        <v>11.152018</v>
      </c>
      <c r="P8" s="328">
        <v>9.9382450000000002</v>
      </c>
      <c r="Q8" s="328">
        <v>11.372411</v>
      </c>
      <c r="R8" s="328">
        <v>11.352838999999999</v>
      </c>
      <c r="S8" s="328">
        <v>11.422691</v>
      </c>
      <c r="T8" s="328">
        <v>11.393758</v>
      </c>
      <c r="U8" s="328">
        <v>11.416297999999999</v>
      </c>
      <c r="V8" s="328">
        <v>11.314076999999999</v>
      </c>
      <c r="W8" s="328">
        <v>10.957162</v>
      </c>
      <c r="X8" s="328">
        <v>11.636974</v>
      </c>
      <c r="Y8" s="328">
        <v>11.867466</v>
      </c>
      <c r="Z8" s="328">
        <v>11.752307</v>
      </c>
      <c r="AA8" s="328">
        <v>11.442453</v>
      </c>
      <c r="AB8" s="328">
        <v>11.467150999999999</v>
      </c>
      <c r="AC8" s="328">
        <v>11.875298000000001</v>
      </c>
      <c r="AD8" s="328">
        <v>11.812170999999999</v>
      </c>
      <c r="AE8" s="328">
        <v>11.741680000000001</v>
      </c>
      <c r="AF8" s="328">
        <v>11.912832999999999</v>
      </c>
      <c r="AG8" s="328">
        <v>11.991593</v>
      </c>
      <c r="AH8" s="328">
        <v>12.122529</v>
      </c>
      <c r="AI8" s="328">
        <v>12.438625999999999</v>
      </c>
      <c r="AJ8" s="328">
        <v>12.431267</v>
      </c>
      <c r="AK8" s="328">
        <v>12.466752</v>
      </c>
      <c r="AL8" s="328">
        <v>12.17512</v>
      </c>
      <c r="AM8" s="328">
        <v>12.610580000000001</v>
      </c>
      <c r="AN8" s="328">
        <v>12.590515</v>
      </c>
      <c r="AO8" s="328">
        <v>12.815473000000001</v>
      </c>
      <c r="AP8" s="328">
        <v>12.680327999999999</v>
      </c>
      <c r="AQ8" s="328">
        <v>12.729638</v>
      </c>
      <c r="AR8" s="328">
        <v>12.865575</v>
      </c>
      <c r="AS8" s="328">
        <v>12.935294000000001</v>
      </c>
      <c r="AT8" s="328">
        <v>13.047376</v>
      </c>
      <c r="AU8" s="328">
        <v>13.176662</v>
      </c>
      <c r="AV8" s="328">
        <v>13.148883</v>
      </c>
      <c r="AW8" s="328">
        <v>13.281094</v>
      </c>
      <c r="AX8" s="328">
        <v>13.307957999999999</v>
      </c>
      <c r="AY8" s="328">
        <v>12.553566</v>
      </c>
      <c r="AZ8" s="328">
        <v>13.102080000000001</v>
      </c>
      <c r="BA8" s="328">
        <v>13.170783</v>
      </c>
      <c r="BB8" s="328">
        <v>13.248628999999999</v>
      </c>
      <c r="BC8" s="328">
        <v>13.188674000000001</v>
      </c>
      <c r="BD8" s="700">
        <v>13.21414</v>
      </c>
      <c r="BE8" s="700">
        <v>13.341353179</v>
      </c>
      <c r="BF8" s="700">
        <v>13.392736543</v>
      </c>
      <c r="BG8" s="400">
        <v>13.39634</v>
      </c>
      <c r="BH8" s="400">
        <v>13.45101</v>
      </c>
      <c r="BI8" s="400">
        <v>13.474019999999999</v>
      </c>
      <c r="BJ8" s="400">
        <v>13.48582</v>
      </c>
      <c r="BK8" s="400">
        <v>13.485519999999999</v>
      </c>
      <c r="BL8" s="400">
        <v>13.305400000000001</v>
      </c>
      <c r="BM8" s="400">
        <v>13.549189999999999</v>
      </c>
      <c r="BN8" s="400">
        <v>13.57748</v>
      </c>
      <c r="BO8" s="400">
        <v>13.60594</v>
      </c>
      <c r="BP8" s="400">
        <v>13.628159999999999</v>
      </c>
      <c r="BQ8" s="400">
        <v>13.688639999999999</v>
      </c>
      <c r="BR8" s="400">
        <v>13.73828</v>
      </c>
      <c r="BS8" s="400">
        <v>13.77505</v>
      </c>
      <c r="BT8" s="400">
        <v>13.855420000000001</v>
      </c>
      <c r="BU8" s="400">
        <v>13.897180000000001</v>
      </c>
      <c r="BV8" s="400">
        <v>13.91947</v>
      </c>
    </row>
    <row r="9" spans="1:74" ht="11.1" customHeight="1" x14ac:dyDescent="0.2">
      <c r="A9" s="379" t="s">
        <v>892</v>
      </c>
      <c r="B9" s="451" t="s">
        <v>993</v>
      </c>
      <c r="C9" s="328">
        <v>25.435364992</v>
      </c>
      <c r="D9" s="328">
        <v>24.734472147000002</v>
      </c>
      <c r="E9" s="328">
        <v>24.343250521000002</v>
      </c>
      <c r="F9" s="328">
        <v>23.249103749</v>
      </c>
      <c r="G9" s="328">
        <v>22.641867220000002</v>
      </c>
      <c r="H9" s="328">
        <v>22.830910078999999</v>
      </c>
      <c r="I9" s="328">
        <v>22.972109292999999</v>
      </c>
      <c r="J9" s="328">
        <v>22.801767104</v>
      </c>
      <c r="K9" s="328">
        <v>22.448084562999998</v>
      </c>
      <c r="L9" s="328">
        <v>23.157584734</v>
      </c>
      <c r="M9" s="328">
        <v>24.157551871999999</v>
      </c>
      <c r="N9" s="328">
        <v>24.821163279</v>
      </c>
      <c r="O9" s="328">
        <v>24.861484978</v>
      </c>
      <c r="P9" s="328">
        <v>24.808128287999999</v>
      </c>
      <c r="Q9" s="328">
        <v>25.134080802</v>
      </c>
      <c r="R9" s="328">
        <v>24.571750648999998</v>
      </c>
      <c r="S9" s="328">
        <v>24.590666301999999</v>
      </c>
      <c r="T9" s="328">
        <v>24.675923647000001</v>
      </c>
      <c r="U9" s="328">
        <v>25.215468841</v>
      </c>
      <c r="V9" s="328">
        <v>25.104153793999998</v>
      </c>
      <c r="W9" s="328">
        <v>25.098825288</v>
      </c>
      <c r="X9" s="328">
        <v>25.142831173000001</v>
      </c>
      <c r="Y9" s="328">
        <v>25.259828649999999</v>
      </c>
      <c r="Z9" s="328">
        <v>24.815349191999999</v>
      </c>
      <c r="AA9" s="328">
        <v>25.062089699000001</v>
      </c>
      <c r="AB9" s="328">
        <v>25.611067506000001</v>
      </c>
      <c r="AC9" s="328">
        <v>25.601229853</v>
      </c>
      <c r="AD9" s="328">
        <v>25.450984362</v>
      </c>
      <c r="AE9" s="328">
        <v>24.846745675000001</v>
      </c>
      <c r="AF9" s="328">
        <v>24.470828296000001</v>
      </c>
      <c r="AG9" s="328">
        <v>24.871582003</v>
      </c>
      <c r="AH9" s="328">
        <v>25.626197502</v>
      </c>
      <c r="AI9" s="328">
        <v>25.577090935000001</v>
      </c>
      <c r="AJ9" s="328">
        <v>25.904344062</v>
      </c>
      <c r="AK9" s="328">
        <v>25.964390894000001</v>
      </c>
      <c r="AL9" s="328">
        <v>25.642561827000002</v>
      </c>
      <c r="AM9" s="328">
        <v>25.967220017999999</v>
      </c>
      <c r="AN9" s="328">
        <v>26.212777388999999</v>
      </c>
      <c r="AO9" s="328">
        <v>26.070458035000001</v>
      </c>
      <c r="AP9" s="328">
        <v>25.849570215</v>
      </c>
      <c r="AQ9" s="328">
        <v>25.985983024999999</v>
      </c>
      <c r="AR9" s="328">
        <v>26.348149477</v>
      </c>
      <c r="AS9" s="328">
        <v>26.700498848999999</v>
      </c>
      <c r="AT9" s="328">
        <v>26.61122799</v>
      </c>
      <c r="AU9" s="328">
        <v>26.564655764000001</v>
      </c>
      <c r="AV9" s="328">
        <v>26.777283979</v>
      </c>
      <c r="AW9" s="328">
        <v>27.554868110000001</v>
      </c>
      <c r="AX9" s="328">
        <v>27.874472263000001</v>
      </c>
      <c r="AY9" s="328">
        <v>27.263371978999999</v>
      </c>
      <c r="AZ9" s="328">
        <v>27.425277042000001</v>
      </c>
      <c r="BA9" s="328">
        <v>27.655321125</v>
      </c>
      <c r="BB9" s="328">
        <v>27.257989947999999</v>
      </c>
      <c r="BC9" s="328">
        <v>27.092594713</v>
      </c>
      <c r="BD9" s="700">
        <v>27.227337621</v>
      </c>
      <c r="BE9" s="700">
        <v>27.715290051</v>
      </c>
      <c r="BF9" s="700">
        <v>27.753920632</v>
      </c>
      <c r="BG9" s="400">
        <v>27.153966816000001</v>
      </c>
      <c r="BH9" s="400">
        <v>27.328533203999999</v>
      </c>
      <c r="BI9" s="400">
        <v>27.732912387999999</v>
      </c>
      <c r="BJ9" s="400">
        <v>28.261511431999999</v>
      </c>
      <c r="BK9" s="400">
        <v>28.310793679</v>
      </c>
      <c r="BL9" s="400">
        <v>28.410189875</v>
      </c>
      <c r="BM9" s="400">
        <v>28.173142408</v>
      </c>
      <c r="BN9" s="400">
        <v>28.036281613</v>
      </c>
      <c r="BO9" s="400">
        <v>27.925310185000001</v>
      </c>
      <c r="BP9" s="400">
        <v>28.262423755</v>
      </c>
      <c r="BQ9" s="400">
        <v>28.447597293000001</v>
      </c>
      <c r="BR9" s="400">
        <v>28.421461705999999</v>
      </c>
      <c r="BS9" s="400">
        <v>28.434365076999999</v>
      </c>
      <c r="BT9" s="400">
        <v>28.667778575</v>
      </c>
      <c r="BU9" s="400">
        <v>28.803187350000002</v>
      </c>
      <c r="BV9" s="400">
        <v>28.792794188999999</v>
      </c>
    </row>
    <row r="10" spans="1:74" ht="11.1" customHeight="1" x14ac:dyDescent="0.2">
      <c r="A10" s="379"/>
      <c r="B10" s="460"/>
      <c r="AY10" s="84"/>
      <c r="AZ10" s="84"/>
      <c r="BA10" s="84"/>
      <c r="BB10" s="84"/>
      <c r="BC10" s="84"/>
      <c r="BD10" s="723"/>
      <c r="BE10" s="723"/>
      <c r="BF10" s="723"/>
      <c r="BG10" s="446"/>
      <c r="BH10" s="446"/>
      <c r="BI10" s="446"/>
      <c r="BJ10" s="446"/>
      <c r="BK10" s="446"/>
      <c r="BL10" s="446"/>
      <c r="BM10" s="446"/>
      <c r="BN10" s="446"/>
      <c r="BO10" s="446"/>
      <c r="BP10" s="446"/>
      <c r="BQ10" s="446"/>
      <c r="BR10" s="446"/>
      <c r="BS10" s="446"/>
      <c r="BT10" s="446"/>
      <c r="BU10" s="446"/>
      <c r="BV10" s="446"/>
    </row>
    <row r="11" spans="1:74" s="295" customFormat="1" ht="11.1" customHeight="1" x14ac:dyDescent="0.2">
      <c r="A11" s="465" t="s">
        <v>180</v>
      </c>
      <c r="B11" s="461" t="s">
        <v>862</v>
      </c>
      <c r="C11" s="107">
        <v>27.32</v>
      </c>
      <c r="D11" s="107">
        <v>26.65</v>
      </c>
      <c r="E11" s="107">
        <v>26.79</v>
      </c>
      <c r="F11" s="107">
        <v>28.855</v>
      </c>
      <c r="G11" s="107">
        <v>23.03</v>
      </c>
      <c r="H11" s="107">
        <v>21.13</v>
      </c>
      <c r="I11" s="107">
        <v>21.824999999999999</v>
      </c>
      <c r="J11" s="107">
        <v>22.76</v>
      </c>
      <c r="K11" s="107">
        <v>22.734999999999999</v>
      </c>
      <c r="L11" s="107">
        <v>23.19</v>
      </c>
      <c r="M11" s="107">
        <v>23.92</v>
      </c>
      <c r="N11" s="107">
        <v>24.155000000000001</v>
      </c>
      <c r="O11" s="107">
        <v>24.204999999999998</v>
      </c>
      <c r="P11" s="107">
        <v>23.785</v>
      </c>
      <c r="Q11" s="107">
        <v>23.895</v>
      </c>
      <c r="R11" s="107">
        <v>23.885000000000002</v>
      </c>
      <c r="S11" s="107">
        <v>24.391999999999999</v>
      </c>
      <c r="T11" s="107">
        <v>24.954999999999998</v>
      </c>
      <c r="U11" s="107">
        <v>25.61</v>
      </c>
      <c r="V11" s="107">
        <v>25.635000000000002</v>
      </c>
      <c r="W11" s="107">
        <v>25.965</v>
      </c>
      <c r="X11" s="107">
        <v>26.285</v>
      </c>
      <c r="Y11" s="107">
        <v>26.635000000000002</v>
      </c>
      <c r="Z11" s="107">
        <v>26.7</v>
      </c>
      <c r="AA11" s="107">
        <v>26.7</v>
      </c>
      <c r="AB11" s="107">
        <v>27.395</v>
      </c>
      <c r="AC11" s="107">
        <v>27.055</v>
      </c>
      <c r="AD11" s="107">
        <v>27.38</v>
      </c>
      <c r="AE11" s="107">
        <v>26.9346</v>
      </c>
      <c r="AF11" s="107">
        <v>27.1</v>
      </c>
      <c r="AG11" s="107">
        <v>27.37</v>
      </c>
      <c r="AH11" s="107">
        <v>28.35</v>
      </c>
      <c r="AI11" s="107">
        <v>28.5</v>
      </c>
      <c r="AJ11" s="107">
        <v>28.085000000000001</v>
      </c>
      <c r="AK11" s="107">
        <v>27.66</v>
      </c>
      <c r="AL11" s="107">
        <v>27.71</v>
      </c>
      <c r="AM11" s="107">
        <v>27.114999999999998</v>
      </c>
      <c r="AN11" s="107">
        <v>27.4</v>
      </c>
      <c r="AO11" s="107">
        <v>27.614999999999998</v>
      </c>
      <c r="AP11" s="107">
        <v>27.59</v>
      </c>
      <c r="AQ11" s="107">
        <v>26.984999999999999</v>
      </c>
      <c r="AR11" s="107">
        <v>27.135000000000002</v>
      </c>
      <c r="AS11" s="107">
        <v>26.29</v>
      </c>
      <c r="AT11" s="107">
        <v>26.085000000000001</v>
      </c>
      <c r="AU11" s="107">
        <v>26.745000000000001</v>
      </c>
      <c r="AV11" s="107">
        <v>26.625</v>
      </c>
      <c r="AW11" s="107">
        <v>26.61</v>
      </c>
      <c r="AX11" s="107">
        <v>26.52</v>
      </c>
      <c r="AY11" s="107">
        <v>26.34</v>
      </c>
      <c r="AZ11" s="107">
        <v>26.625</v>
      </c>
      <c r="BA11" s="107">
        <v>26.914999999999999</v>
      </c>
      <c r="BB11" s="107">
        <v>26.87</v>
      </c>
      <c r="BC11" s="107">
        <v>26.69</v>
      </c>
      <c r="BD11" s="714">
        <v>26.25</v>
      </c>
      <c r="BE11" s="714">
        <v>26.76</v>
      </c>
      <c r="BF11" s="714">
        <v>26.54</v>
      </c>
      <c r="BG11" s="434">
        <v>25.829243000000002</v>
      </c>
      <c r="BH11" s="434">
        <v>25.833403000000001</v>
      </c>
      <c r="BI11" s="434">
        <v>26.042563000000001</v>
      </c>
      <c r="BJ11" s="434">
        <v>26.640722</v>
      </c>
      <c r="BK11" s="434">
        <v>26.878549</v>
      </c>
      <c r="BL11" s="434">
        <v>26.942208999999998</v>
      </c>
      <c r="BM11" s="434">
        <v>27.055868</v>
      </c>
      <c r="BN11" s="434">
        <v>27.164528000000001</v>
      </c>
      <c r="BO11" s="434">
        <v>27.220188</v>
      </c>
      <c r="BP11" s="434">
        <v>27.333848</v>
      </c>
      <c r="BQ11" s="434">
        <v>27.432507000000001</v>
      </c>
      <c r="BR11" s="434">
        <v>27.496167</v>
      </c>
      <c r="BS11" s="434">
        <v>27.561827000000001</v>
      </c>
      <c r="BT11" s="434">
        <v>27.480485999999999</v>
      </c>
      <c r="BU11" s="434">
        <v>27.411145999999999</v>
      </c>
      <c r="BV11" s="434">
        <v>27.309805999999998</v>
      </c>
    </row>
    <row r="12" spans="1:74" ht="11.1" customHeight="1" x14ac:dyDescent="0.2">
      <c r="A12" s="379" t="s">
        <v>562</v>
      </c>
      <c r="B12" s="451" t="s">
        <v>994</v>
      </c>
      <c r="C12" s="328">
        <v>1.01</v>
      </c>
      <c r="D12" s="328">
        <v>1.01</v>
      </c>
      <c r="E12" s="328">
        <v>1.03</v>
      </c>
      <c r="F12" s="328">
        <v>1.03</v>
      </c>
      <c r="G12" s="328">
        <v>0.85</v>
      </c>
      <c r="H12" s="328">
        <v>0.81499999999999995</v>
      </c>
      <c r="I12" s="328">
        <v>0.81</v>
      </c>
      <c r="J12" s="328">
        <v>0.85</v>
      </c>
      <c r="K12" s="328">
        <v>0.85</v>
      </c>
      <c r="L12" s="328">
        <v>0.86</v>
      </c>
      <c r="M12" s="328">
        <v>0.86</v>
      </c>
      <c r="N12" s="328">
        <v>0.85</v>
      </c>
      <c r="O12" s="328">
        <v>0.85</v>
      </c>
      <c r="P12" s="328">
        <v>0.87</v>
      </c>
      <c r="Q12" s="328">
        <v>0.87</v>
      </c>
      <c r="R12" s="328">
        <v>0.87</v>
      </c>
      <c r="S12" s="328">
        <v>0.88</v>
      </c>
      <c r="T12" s="328">
        <v>0.89500000000000002</v>
      </c>
      <c r="U12" s="328">
        <v>0.91</v>
      </c>
      <c r="V12" s="328">
        <v>0.92</v>
      </c>
      <c r="W12" s="328">
        <v>0.93</v>
      </c>
      <c r="X12" s="328">
        <v>0.94</v>
      </c>
      <c r="Y12" s="328">
        <v>0.95</v>
      </c>
      <c r="Z12" s="328">
        <v>0.96</v>
      </c>
      <c r="AA12" s="328">
        <v>0.97</v>
      </c>
      <c r="AB12" s="328">
        <v>0.97</v>
      </c>
      <c r="AC12" s="328">
        <v>0.98</v>
      </c>
      <c r="AD12" s="328">
        <v>0.99</v>
      </c>
      <c r="AE12" s="328">
        <v>1</v>
      </c>
      <c r="AF12" s="328">
        <v>1.01</v>
      </c>
      <c r="AG12" s="328">
        <v>1.01</v>
      </c>
      <c r="AH12" s="328">
        <v>1.02</v>
      </c>
      <c r="AI12" s="328">
        <v>1.02</v>
      </c>
      <c r="AJ12" s="328">
        <v>1.03</v>
      </c>
      <c r="AK12" s="328">
        <v>1.01</v>
      </c>
      <c r="AL12" s="328">
        <v>1.01</v>
      </c>
      <c r="AM12" s="328">
        <v>1.01</v>
      </c>
      <c r="AN12" s="328">
        <v>1.01</v>
      </c>
      <c r="AO12" s="328">
        <v>1</v>
      </c>
      <c r="AP12" s="328">
        <v>1.01</v>
      </c>
      <c r="AQ12" s="328">
        <v>0.98</v>
      </c>
      <c r="AR12" s="328">
        <v>0.95</v>
      </c>
      <c r="AS12" s="328">
        <v>0.96</v>
      </c>
      <c r="AT12" s="328">
        <v>0.94</v>
      </c>
      <c r="AU12" s="328">
        <v>0.95</v>
      </c>
      <c r="AV12" s="328">
        <v>0.96</v>
      </c>
      <c r="AW12" s="328">
        <v>0.96</v>
      </c>
      <c r="AX12" s="328">
        <v>0.95</v>
      </c>
      <c r="AY12" s="328">
        <v>0.92</v>
      </c>
      <c r="AZ12" s="328">
        <v>0.91</v>
      </c>
      <c r="BA12" s="328">
        <v>0.91</v>
      </c>
      <c r="BB12" s="328">
        <v>0.91</v>
      </c>
      <c r="BC12" s="328">
        <v>0.9</v>
      </c>
      <c r="BD12" s="700">
        <v>0.9</v>
      </c>
      <c r="BE12" s="700">
        <v>0.91</v>
      </c>
      <c r="BF12" s="700">
        <v>0.91</v>
      </c>
      <c r="BG12" s="400" t="s">
        <v>1605</v>
      </c>
      <c r="BH12" s="400" t="s">
        <v>1605</v>
      </c>
      <c r="BI12" s="400" t="s">
        <v>1605</v>
      </c>
      <c r="BJ12" s="400" t="s">
        <v>1605</v>
      </c>
      <c r="BK12" s="400" t="s">
        <v>1605</v>
      </c>
      <c r="BL12" s="400" t="s">
        <v>1605</v>
      </c>
      <c r="BM12" s="400" t="s">
        <v>1605</v>
      </c>
      <c r="BN12" s="400" t="s">
        <v>1605</v>
      </c>
      <c r="BO12" s="400" t="s">
        <v>1605</v>
      </c>
      <c r="BP12" s="400" t="s">
        <v>1605</v>
      </c>
      <c r="BQ12" s="400" t="s">
        <v>1605</v>
      </c>
      <c r="BR12" s="400" t="s">
        <v>1605</v>
      </c>
      <c r="BS12" s="400" t="s">
        <v>1605</v>
      </c>
      <c r="BT12" s="400" t="s">
        <v>1605</v>
      </c>
      <c r="BU12" s="400" t="s">
        <v>1605</v>
      </c>
      <c r="BV12" s="400" t="s">
        <v>1605</v>
      </c>
    </row>
    <row r="13" spans="1:74" ht="11.1" customHeight="1" x14ac:dyDescent="0.2">
      <c r="A13" s="379" t="s">
        <v>586</v>
      </c>
      <c r="B13" s="451" t="s">
        <v>995</v>
      </c>
      <c r="C13" s="328">
        <v>0.30499999999999999</v>
      </c>
      <c r="D13" s="328">
        <v>0.28999999999999998</v>
      </c>
      <c r="E13" s="328">
        <v>0.28000000000000003</v>
      </c>
      <c r="F13" s="328">
        <v>0.28999999999999998</v>
      </c>
      <c r="G13" s="328">
        <v>0.28000000000000003</v>
      </c>
      <c r="H13" s="328">
        <v>0.3</v>
      </c>
      <c r="I13" s="328">
        <v>0.28000000000000003</v>
      </c>
      <c r="J13" s="328">
        <v>0.27</v>
      </c>
      <c r="K13" s="328">
        <v>0.28000000000000003</v>
      </c>
      <c r="L13" s="328">
        <v>0.26</v>
      </c>
      <c r="M13" s="328">
        <v>0.27500000000000002</v>
      </c>
      <c r="N13" s="328">
        <v>0.26</v>
      </c>
      <c r="O13" s="328">
        <v>0.27</v>
      </c>
      <c r="P13" s="328">
        <v>0.27</v>
      </c>
      <c r="Q13" s="328">
        <v>0.28999999999999998</v>
      </c>
      <c r="R13" s="328">
        <v>0.27500000000000002</v>
      </c>
      <c r="S13" s="328">
        <v>0.26</v>
      </c>
      <c r="T13" s="328">
        <v>0.27</v>
      </c>
      <c r="U13" s="328">
        <v>0.26</v>
      </c>
      <c r="V13" s="328">
        <v>0.26</v>
      </c>
      <c r="W13" s="328">
        <v>0.25</v>
      </c>
      <c r="X13" s="328">
        <v>0.26</v>
      </c>
      <c r="Y13" s="328">
        <v>0.25</v>
      </c>
      <c r="Z13" s="328">
        <v>0.26</v>
      </c>
      <c r="AA13" s="328">
        <v>0.27</v>
      </c>
      <c r="AB13" s="328">
        <v>0.28000000000000003</v>
      </c>
      <c r="AC13" s="328">
        <v>0.26</v>
      </c>
      <c r="AD13" s="328">
        <v>0.27</v>
      </c>
      <c r="AE13" s="328">
        <v>0.28000000000000003</v>
      </c>
      <c r="AF13" s="328">
        <v>0.28999999999999998</v>
      </c>
      <c r="AG13" s="328">
        <v>0.27</v>
      </c>
      <c r="AH13" s="328">
        <v>0.28000000000000003</v>
      </c>
      <c r="AI13" s="328">
        <v>0.28999999999999998</v>
      </c>
      <c r="AJ13" s="328">
        <v>0.27</v>
      </c>
      <c r="AK13" s="328">
        <v>0.25</v>
      </c>
      <c r="AL13" s="328">
        <v>0.25</v>
      </c>
      <c r="AM13" s="328">
        <v>0.26</v>
      </c>
      <c r="AN13" s="328">
        <v>0.28000000000000003</v>
      </c>
      <c r="AO13" s="328">
        <v>0.26</v>
      </c>
      <c r="AP13" s="328">
        <v>0.26</v>
      </c>
      <c r="AQ13" s="328">
        <v>0.25</v>
      </c>
      <c r="AR13" s="328">
        <v>0.25</v>
      </c>
      <c r="AS13" s="328">
        <v>0.26</v>
      </c>
      <c r="AT13" s="328">
        <v>0.25</v>
      </c>
      <c r="AU13" s="328">
        <v>0.26</v>
      </c>
      <c r="AV13" s="328">
        <v>0.26</v>
      </c>
      <c r="AW13" s="328">
        <v>0.27</v>
      </c>
      <c r="AX13" s="328">
        <v>0.25</v>
      </c>
      <c r="AY13" s="328">
        <v>0.25</v>
      </c>
      <c r="AZ13" s="328">
        <v>0.24</v>
      </c>
      <c r="BA13" s="328">
        <v>0.25</v>
      </c>
      <c r="BB13" s="328">
        <v>0.26</v>
      </c>
      <c r="BC13" s="328">
        <v>0.25</v>
      </c>
      <c r="BD13" s="700">
        <v>0.25</v>
      </c>
      <c r="BE13" s="700">
        <v>0.24</v>
      </c>
      <c r="BF13" s="700">
        <v>0.25</v>
      </c>
      <c r="BG13" s="400" t="s">
        <v>1605</v>
      </c>
      <c r="BH13" s="400" t="s">
        <v>1605</v>
      </c>
      <c r="BI13" s="400" t="s">
        <v>1605</v>
      </c>
      <c r="BJ13" s="400" t="s">
        <v>1605</v>
      </c>
      <c r="BK13" s="400" t="s">
        <v>1605</v>
      </c>
      <c r="BL13" s="400" t="s">
        <v>1605</v>
      </c>
      <c r="BM13" s="400" t="s">
        <v>1605</v>
      </c>
      <c r="BN13" s="400" t="s">
        <v>1605</v>
      </c>
      <c r="BO13" s="400" t="s">
        <v>1605</v>
      </c>
      <c r="BP13" s="400" t="s">
        <v>1605</v>
      </c>
      <c r="BQ13" s="400" t="s">
        <v>1605</v>
      </c>
      <c r="BR13" s="400" t="s">
        <v>1605</v>
      </c>
      <c r="BS13" s="400" t="s">
        <v>1605</v>
      </c>
      <c r="BT13" s="400" t="s">
        <v>1605</v>
      </c>
      <c r="BU13" s="400" t="s">
        <v>1605</v>
      </c>
      <c r="BV13" s="400" t="s">
        <v>1605</v>
      </c>
    </row>
    <row r="14" spans="1:74" ht="11.1" customHeight="1" x14ac:dyDescent="0.2">
      <c r="A14" s="379" t="s">
        <v>579</v>
      </c>
      <c r="B14" s="451" t="s">
        <v>996</v>
      </c>
      <c r="C14" s="328">
        <v>0.13</v>
      </c>
      <c r="D14" s="328">
        <v>0.12</v>
      </c>
      <c r="E14" s="328">
        <v>0.13</v>
      </c>
      <c r="F14" s="328">
        <v>0.13500000000000001</v>
      </c>
      <c r="G14" s="328">
        <v>0.1</v>
      </c>
      <c r="H14" s="328">
        <v>0.115</v>
      </c>
      <c r="I14" s="328">
        <v>0.11</v>
      </c>
      <c r="J14" s="328">
        <v>0.11</v>
      </c>
      <c r="K14" s="328">
        <v>0.105</v>
      </c>
      <c r="L14" s="328">
        <v>0.09</v>
      </c>
      <c r="M14" s="328">
        <v>0.1</v>
      </c>
      <c r="N14" s="328">
        <v>0.13</v>
      </c>
      <c r="O14" s="328">
        <v>0.105</v>
      </c>
      <c r="P14" s="328">
        <v>0.105</v>
      </c>
      <c r="Q14" s="328">
        <v>0.105</v>
      </c>
      <c r="R14" s="328">
        <v>0.1</v>
      </c>
      <c r="S14" s="328">
        <v>0.105</v>
      </c>
      <c r="T14" s="328">
        <v>0.1</v>
      </c>
      <c r="U14" s="328">
        <v>0.1</v>
      </c>
      <c r="V14" s="328">
        <v>0.1</v>
      </c>
      <c r="W14" s="328">
        <v>0.1</v>
      </c>
      <c r="X14" s="328">
        <v>8.5000000000000006E-2</v>
      </c>
      <c r="Y14" s="328">
        <v>0.09</v>
      </c>
      <c r="Z14" s="328">
        <v>0.1</v>
      </c>
      <c r="AA14" s="328">
        <v>0.1</v>
      </c>
      <c r="AB14" s="328">
        <v>0.09</v>
      </c>
      <c r="AC14" s="328">
        <v>0.09</v>
      </c>
      <c r="AD14" s="328">
        <v>0.09</v>
      </c>
      <c r="AE14" s="328">
        <v>0.09</v>
      </c>
      <c r="AF14" s="328">
        <v>0.09</v>
      </c>
      <c r="AG14" s="328">
        <v>0.1</v>
      </c>
      <c r="AH14" s="328">
        <v>0.08</v>
      </c>
      <c r="AI14" s="328">
        <v>0.1</v>
      </c>
      <c r="AJ14" s="328">
        <v>7.4999999999999997E-2</v>
      </c>
      <c r="AK14" s="328">
        <v>0.06</v>
      </c>
      <c r="AL14" s="328">
        <v>0.06</v>
      </c>
      <c r="AM14" s="328">
        <v>5.5E-2</v>
      </c>
      <c r="AN14" s="328">
        <v>0.06</v>
      </c>
      <c r="AO14" s="328">
        <v>5.5E-2</v>
      </c>
      <c r="AP14" s="328">
        <v>0.06</v>
      </c>
      <c r="AQ14" s="328">
        <v>5.5E-2</v>
      </c>
      <c r="AR14" s="328">
        <v>6.5000000000000002E-2</v>
      </c>
      <c r="AS14" s="328">
        <v>0.06</v>
      </c>
      <c r="AT14" s="328">
        <v>6.5000000000000002E-2</v>
      </c>
      <c r="AU14" s="328">
        <v>0.05</v>
      </c>
      <c r="AV14" s="328">
        <v>0.06</v>
      </c>
      <c r="AW14" s="328">
        <v>0.05</v>
      </c>
      <c r="AX14" s="328">
        <v>0.05</v>
      </c>
      <c r="AY14" s="328">
        <v>0.06</v>
      </c>
      <c r="AZ14" s="328">
        <v>0.05</v>
      </c>
      <c r="BA14" s="328">
        <v>0.06</v>
      </c>
      <c r="BB14" s="328">
        <v>0.05</v>
      </c>
      <c r="BC14" s="328">
        <v>0.06</v>
      </c>
      <c r="BD14" s="700">
        <v>0.05</v>
      </c>
      <c r="BE14" s="700">
        <v>0.06</v>
      </c>
      <c r="BF14" s="700">
        <v>0.06</v>
      </c>
      <c r="BG14" s="400" t="s">
        <v>1605</v>
      </c>
      <c r="BH14" s="400" t="s">
        <v>1605</v>
      </c>
      <c r="BI14" s="400" t="s">
        <v>1605</v>
      </c>
      <c r="BJ14" s="400" t="s">
        <v>1605</v>
      </c>
      <c r="BK14" s="400" t="s">
        <v>1605</v>
      </c>
      <c r="BL14" s="400" t="s">
        <v>1605</v>
      </c>
      <c r="BM14" s="400" t="s">
        <v>1605</v>
      </c>
      <c r="BN14" s="400" t="s">
        <v>1605</v>
      </c>
      <c r="BO14" s="400" t="s">
        <v>1605</v>
      </c>
      <c r="BP14" s="400" t="s">
        <v>1605</v>
      </c>
      <c r="BQ14" s="400" t="s">
        <v>1605</v>
      </c>
      <c r="BR14" s="400" t="s">
        <v>1605</v>
      </c>
      <c r="BS14" s="400" t="s">
        <v>1605</v>
      </c>
      <c r="BT14" s="400" t="s">
        <v>1605</v>
      </c>
      <c r="BU14" s="400" t="s">
        <v>1605</v>
      </c>
      <c r="BV14" s="400" t="s">
        <v>1605</v>
      </c>
    </row>
    <row r="15" spans="1:74" ht="11.1" customHeight="1" x14ac:dyDescent="0.2">
      <c r="A15" s="379" t="s">
        <v>563</v>
      </c>
      <c r="B15" s="451" t="s">
        <v>997</v>
      </c>
      <c r="C15" s="328">
        <v>0.185</v>
      </c>
      <c r="D15" s="328">
        <v>0.2</v>
      </c>
      <c r="E15" s="328">
        <v>0.2</v>
      </c>
      <c r="F15" s="328">
        <v>0.19</v>
      </c>
      <c r="G15" s="328">
        <v>0.18</v>
      </c>
      <c r="H15" s="328">
        <v>0.18</v>
      </c>
      <c r="I15" s="328">
        <v>0.15</v>
      </c>
      <c r="J15" s="328">
        <v>0.15</v>
      </c>
      <c r="K15" s="328">
        <v>0.15</v>
      </c>
      <c r="L15" s="328">
        <v>0.17</v>
      </c>
      <c r="M15" s="328">
        <v>0.16500000000000001</v>
      </c>
      <c r="N15" s="328">
        <v>0.16500000000000001</v>
      </c>
      <c r="O15" s="328">
        <v>0.16</v>
      </c>
      <c r="P15" s="328">
        <v>0.16</v>
      </c>
      <c r="Q15" s="328">
        <v>0.15</v>
      </c>
      <c r="R15" s="328">
        <v>0.17</v>
      </c>
      <c r="S15" s="328">
        <v>0.17</v>
      </c>
      <c r="T15" s="328">
        <v>0.18</v>
      </c>
      <c r="U15" s="328">
        <v>0.18</v>
      </c>
      <c r="V15" s="328">
        <v>0.18</v>
      </c>
      <c r="W15" s="328">
        <v>0.19</v>
      </c>
      <c r="X15" s="328">
        <v>0.18</v>
      </c>
      <c r="Y15" s="328">
        <v>0.19</v>
      </c>
      <c r="Z15" s="328">
        <v>0.19</v>
      </c>
      <c r="AA15" s="328">
        <v>0.18</v>
      </c>
      <c r="AB15" s="328">
        <v>0.19</v>
      </c>
      <c r="AC15" s="328">
        <v>0.19</v>
      </c>
      <c r="AD15" s="328">
        <v>0.2</v>
      </c>
      <c r="AE15" s="328">
        <v>0.18</v>
      </c>
      <c r="AF15" s="328">
        <v>0.19</v>
      </c>
      <c r="AG15" s="328">
        <v>0.2</v>
      </c>
      <c r="AH15" s="328">
        <v>0.19</v>
      </c>
      <c r="AI15" s="328">
        <v>0.21</v>
      </c>
      <c r="AJ15" s="328">
        <v>0.22</v>
      </c>
      <c r="AK15" s="328">
        <v>0.21</v>
      </c>
      <c r="AL15" s="328">
        <v>0.19</v>
      </c>
      <c r="AM15" s="328">
        <v>0.2</v>
      </c>
      <c r="AN15" s="328">
        <v>0.19</v>
      </c>
      <c r="AO15" s="328">
        <v>0.2</v>
      </c>
      <c r="AP15" s="328">
        <v>0.21</v>
      </c>
      <c r="AQ15" s="328">
        <v>0.21</v>
      </c>
      <c r="AR15" s="328">
        <v>0.2</v>
      </c>
      <c r="AS15" s="328">
        <v>0.21</v>
      </c>
      <c r="AT15" s="328">
        <v>0.2</v>
      </c>
      <c r="AU15" s="328">
        <v>0.2</v>
      </c>
      <c r="AV15" s="328">
        <v>0.2</v>
      </c>
      <c r="AW15" s="328">
        <v>0.21</v>
      </c>
      <c r="AX15" s="328">
        <v>0.22</v>
      </c>
      <c r="AY15" s="328">
        <v>0.21</v>
      </c>
      <c r="AZ15" s="328">
        <v>0.21</v>
      </c>
      <c r="BA15" s="328">
        <v>0.22</v>
      </c>
      <c r="BB15" s="328">
        <v>0.21</v>
      </c>
      <c r="BC15" s="328">
        <v>0.22</v>
      </c>
      <c r="BD15" s="700">
        <v>0.22</v>
      </c>
      <c r="BE15" s="700">
        <v>0.21</v>
      </c>
      <c r="BF15" s="700">
        <v>0.21</v>
      </c>
      <c r="BG15" s="400" t="s">
        <v>1605</v>
      </c>
      <c r="BH15" s="400" t="s">
        <v>1605</v>
      </c>
      <c r="BI15" s="400" t="s">
        <v>1605</v>
      </c>
      <c r="BJ15" s="400" t="s">
        <v>1605</v>
      </c>
      <c r="BK15" s="400" t="s">
        <v>1605</v>
      </c>
      <c r="BL15" s="400" t="s">
        <v>1605</v>
      </c>
      <c r="BM15" s="400" t="s">
        <v>1605</v>
      </c>
      <c r="BN15" s="400" t="s">
        <v>1605</v>
      </c>
      <c r="BO15" s="400" t="s">
        <v>1605</v>
      </c>
      <c r="BP15" s="400" t="s">
        <v>1605</v>
      </c>
      <c r="BQ15" s="400" t="s">
        <v>1605</v>
      </c>
      <c r="BR15" s="400" t="s">
        <v>1605</v>
      </c>
      <c r="BS15" s="400" t="s">
        <v>1605</v>
      </c>
      <c r="BT15" s="400" t="s">
        <v>1605</v>
      </c>
      <c r="BU15" s="400" t="s">
        <v>1605</v>
      </c>
      <c r="BV15" s="400" t="s">
        <v>1605</v>
      </c>
    </row>
    <row r="16" spans="1:74" ht="11.1" customHeight="1" x14ac:dyDescent="0.2">
      <c r="A16" s="379" t="s">
        <v>893</v>
      </c>
      <c r="B16" s="451" t="s">
        <v>998</v>
      </c>
      <c r="C16" s="328">
        <v>2</v>
      </c>
      <c r="D16" s="328">
        <v>2.0499999999999998</v>
      </c>
      <c r="E16" s="328">
        <v>2</v>
      </c>
      <c r="F16" s="328">
        <v>1.9750000000000001</v>
      </c>
      <c r="G16" s="328">
        <v>1.9750000000000001</v>
      </c>
      <c r="H16" s="328">
        <v>1.95</v>
      </c>
      <c r="I16" s="328">
        <v>1.9</v>
      </c>
      <c r="J16" s="328">
        <v>1.9</v>
      </c>
      <c r="K16" s="328">
        <v>1.9</v>
      </c>
      <c r="L16" s="328">
        <v>1.9</v>
      </c>
      <c r="M16" s="328">
        <v>1.95</v>
      </c>
      <c r="N16" s="328">
        <v>2</v>
      </c>
      <c r="O16" s="328">
        <v>2.0499999999999998</v>
      </c>
      <c r="P16" s="328">
        <v>2.2000000000000002</v>
      </c>
      <c r="Q16" s="328">
        <v>2.2999999999999998</v>
      </c>
      <c r="R16" s="328">
        <v>2.4500000000000002</v>
      </c>
      <c r="S16" s="328">
        <v>2.4500000000000002</v>
      </c>
      <c r="T16" s="328">
        <v>2.5</v>
      </c>
      <c r="U16" s="328">
        <v>2.5</v>
      </c>
      <c r="V16" s="328">
        <v>2.4500000000000002</v>
      </c>
      <c r="W16" s="328">
        <v>2.4500000000000002</v>
      </c>
      <c r="X16" s="328">
        <v>2.4500000000000002</v>
      </c>
      <c r="Y16" s="328">
        <v>2.4500000000000002</v>
      </c>
      <c r="Z16" s="328">
        <v>2.4500000000000002</v>
      </c>
      <c r="AA16" s="328">
        <v>2.5</v>
      </c>
      <c r="AB16" s="328">
        <v>2.5499999999999998</v>
      </c>
      <c r="AC16" s="328">
        <v>2.6</v>
      </c>
      <c r="AD16" s="328">
        <v>2.6</v>
      </c>
      <c r="AE16" s="328">
        <v>2.5</v>
      </c>
      <c r="AF16" s="328">
        <v>2.5</v>
      </c>
      <c r="AG16" s="328">
        <v>2.5</v>
      </c>
      <c r="AH16" s="328">
        <v>2.5499999999999998</v>
      </c>
      <c r="AI16" s="328">
        <v>2.5299999999999998</v>
      </c>
      <c r="AJ16" s="328">
        <v>2.5499999999999998</v>
      </c>
      <c r="AK16" s="328">
        <v>2.56</v>
      </c>
      <c r="AL16" s="328">
        <v>2.56</v>
      </c>
      <c r="AM16" s="328">
        <v>2.5499999999999998</v>
      </c>
      <c r="AN16" s="328">
        <v>2.6</v>
      </c>
      <c r="AO16" s="328">
        <v>2.65</v>
      </c>
      <c r="AP16" s="328">
        <v>2.68</v>
      </c>
      <c r="AQ16" s="328">
        <v>2.75</v>
      </c>
      <c r="AR16" s="328">
        <v>2.78</v>
      </c>
      <c r="AS16" s="328">
        <v>2.85</v>
      </c>
      <c r="AT16" s="328">
        <v>3</v>
      </c>
      <c r="AU16" s="328">
        <v>3.05</v>
      </c>
      <c r="AV16" s="328">
        <v>3.1</v>
      </c>
      <c r="AW16" s="328">
        <v>3.2</v>
      </c>
      <c r="AX16" s="328">
        <v>3.25</v>
      </c>
      <c r="AY16" s="328">
        <v>3.22</v>
      </c>
      <c r="AZ16" s="328">
        <v>3.22</v>
      </c>
      <c r="BA16" s="328">
        <v>3.28</v>
      </c>
      <c r="BB16" s="328">
        <v>3.26</v>
      </c>
      <c r="BC16" s="328">
        <v>3.26</v>
      </c>
      <c r="BD16" s="700">
        <v>3.26</v>
      </c>
      <c r="BE16" s="700">
        <v>3.3</v>
      </c>
      <c r="BF16" s="700">
        <v>3.33</v>
      </c>
      <c r="BG16" s="400" t="s">
        <v>1605</v>
      </c>
      <c r="BH16" s="400" t="s">
        <v>1605</v>
      </c>
      <c r="BI16" s="400" t="s">
        <v>1605</v>
      </c>
      <c r="BJ16" s="400" t="s">
        <v>1605</v>
      </c>
      <c r="BK16" s="400" t="s">
        <v>1605</v>
      </c>
      <c r="BL16" s="400" t="s">
        <v>1605</v>
      </c>
      <c r="BM16" s="400" t="s">
        <v>1605</v>
      </c>
      <c r="BN16" s="400" t="s">
        <v>1605</v>
      </c>
      <c r="BO16" s="400" t="s">
        <v>1605</v>
      </c>
      <c r="BP16" s="400" t="s">
        <v>1605</v>
      </c>
      <c r="BQ16" s="400" t="s">
        <v>1605</v>
      </c>
      <c r="BR16" s="400" t="s">
        <v>1605</v>
      </c>
      <c r="BS16" s="400" t="s">
        <v>1605</v>
      </c>
      <c r="BT16" s="400" t="s">
        <v>1605</v>
      </c>
      <c r="BU16" s="400" t="s">
        <v>1605</v>
      </c>
      <c r="BV16" s="400" t="s">
        <v>1605</v>
      </c>
    </row>
    <row r="17" spans="1:74" ht="11.1" customHeight="1" x14ac:dyDescent="0.2">
      <c r="A17" s="379" t="s">
        <v>193</v>
      </c>
      <c r="B17" s="451" t="s">
        <v>999</v>
      </c>
      <c r="C17" s="328">
        <v>4.55</v>
      </c>
      <c r="D17" s="328">
        <v>4.6500000000000004</v>
      </c>
      <c r="E17" s="328">
        <v>4.5</v>
      </c>
      <c r="F17" s="328">
        <v>4.5</v>
      </c>
      <c r="G17" s="328">
        <v>4.22</v>
      </c>
      <c r="H17" s="328">
        <v>3.75</v>
      </c>
      <c r="I17" s="328">
        <v>3.7</v>
      </c>
      <c r="J17" s="328">
        <v>3.69</v>
      </c>
      <c r="K17" s="328">
        <v>3.71</v>
      </c>
      <c r="L17" s="328">
        <v>3.85</v>
      </c>
      <c r="M17" s="328">
        <v>3.82</v>
      </c>
      <c r="N17" s="328">
        <v>3.86</v>
      </c>
      <c r="O17" s="328">
        <v>3.86</v>
      </c>
      <c r="P17" s="328">
        <v>3.95</v>
      </c>
      <c r="Q17" s="328">
        <v>4</v>
      </c>
      <c r="R17" s="328">
        <v>4</v>
      </c>
      <c r="S17" s="328">
        <v>4</v>
      </c>
      <c r="T17" s="328">
        <v>3.95</v>
      </c>
      <c r="U17" s="328">
        <v>4</v>
      </c>
      <c r="V17" s="328">
        <v>4.0750000000000002</v>
      </c>
      <c r="W17" s="328">
        <v>4.125</v>
      </c>
      <c r="X17" s="328">
        <v>4.2</v>
      </c>
      <c r="Y17" s="328">
        <v>4.25</v>
      </c>
      <c r="Z17" s="328">
        <v>4.3</v>
      </c>
      <c r="AA17" s="328">
        <v>4.25</v>
      </c>
      <c r="AB17" s="328">
        <v>4.3499999999999996</v>
      </c>
      <c r="AC17" s="328">
        <v>4.3</v>
      </c>
      <c r="AD17" s="328">
        <v>4.4000000000000004</v>
      </c>
      <c r="AE17" s="328">
        <v>4.4000000000000004</v>
      </c>
      <c r="AF17" s="328">
        <v>4.45</v>
      </c>
      <c r="AG17" s="328">
        <v>4.55</v>
      </c>
      <c r="AH17" s="328">
        <v>4.55</v>
      </c>
      <c r="AI17" s="328">
        <v>4.55</v>
      </c>
      <c r="AJ17" s="328">
        <v>4.58</v>
      </c>
      <c r="AK17" s="328">
        <v>4.4800000000000004</v>
      </c>
      <c r="AL17" s="328">
        <v>4.4800000000000004</v>
      </c>
      <c r="AM17" s="328">
        <v>4.43</v>
      </c>
      <c r="AN17" s="328">
        <v>4.43</v>
      </c>
      <c r="AO17" s="328">
        <v>4.38</v>
      </c>
      <c r="AP17" s="328">
        <v>4.17</v>
      </c>
      <c r="AQ17" s="328">
        <v>4.2</v>
      </c>
      <c r="AR17" s="328">
        <v>4.21</v>
      </c>
      <c r="AS17" s="328">
        <v>4.28</v>
      </c>
      <c r="AT17" s="328">
        <v>4.3600000000000003</v>
      </c>
      <c r="AU17" s="328">
        <v>4.3499999999999996</v>
      </c>
      <c r="AV17" s="328">
        <v>4.3499999999999996</v>
      </c>
      <c r="AW17" s="328">
        <v>4.29</v>
      </c>
      <c r="AX17" s="328">
        <v>4.3499999999999996</v>
      </c>
      <c r="AY17" s="328">
        <v>4.28</v>
      </c>
      <c r="AZ17" s="328">
        <v>4.28</v>
      </c>
      <c r="BA17" s="328">
        <v>4.32</v>
      </c>
      <c r="BB17" s="328">
        <v>4.28</v>
      </c>
      <c r="BC17" s="328">
        <v>4.25</v>
      </c>
      <c r="BD17" s="700">
        <v>4.2</v>
      </c>
      <c r="BE17" s="700">
        <v>4.3</v>
      </c>
      <c r="BF17" s="700">
        <v>4.22</v>
      </c>
      <c r="BG17" s="400" t="s">
        <v>1605</v>
      </c>
      <c r="BH17" s="400" t="s">
        <v>1605</v>
      </c>
      <c r="BI17" s="400" t="s">
        <v>1605</v>
      </c>
      <c r="BJ17" s="400" t="s">
        <v>1605</v>
      </c>
      <c r="BK17" s="400" t="s">
        <v>1605</v>
      </c>
      <c r="BL17" s="400" t="s">
        <v>1605</v>
      </c>
      <c r="BM17" s="400" t="s">
        <v>1605</v>
      </c>
      <c r="BN17" s="400" t="s">
        <v>1605</v>
      </c>
      <c r="BO17" s="400" t="s">
        <v>1605</v>
      </c>
      <c r="BP17" s="400" t="s">
        <v>1605</v>
      </c>
      <c r="BQ17" s="400" t="s">
        <v>1605</v>
      </c>
      <c r="BR17" s="400" t="s">
        <v>1605</v>
      </c>
      <c r="BS17" s="400" t="s">
        <v>1605</v>
      </c>
      <c r="BT17" s="400" t="s">
        <v>1605</v>
      </c>
      <c r="BU17" s="400" t="s">
        <v>1605</v>
      </c>
      <c r="BV17" s="400" t="s">
        <v>1605</v>
      </c>
    </row>
    <row r="18" spans="1:74" ht="11.1" customHeight="1" x14ac:dyDescent="0.2">
      <c r="A18" s="379" t="s">
        <v>187</v>
      </c>
      <c r="B18" s="451" t="s">
        <v>1000</v>
      </c>
      <c r="C18" s="328">
        <v>2.71</v>
      </c>
      <c r="D18" s="328">
        <v>2.71</v>
      </c>
      <c r="E18" s="328">
        <v>2.9</v>
      </c>
      <c r="F18" s="328">
        <v>3</v>
      </c>
      <c r="G18" s="328">
        <v>2.2000000000000002</v>
      </c>
      <c r="H18" s="328">
        <v>2.09</v>
      </c>
      <c r="I18" s="328">
        <v>2.16</v>
      </c>
      <c r="J18" s="328">
        <v>2.29</v>
      </c>
      <c r="K18" s="328">
        <v>2.29</v>
      </c>
      <c r="L18" s="328">
        <v>2.29</v>
      </c>
      <c r="M18" s="328">
        <v>2.2999999999999998</v>
      </c>
      <c r="N18" s="328">
        <v>2.2999999999999998</v>
      </c>
      <c r="O18" s="328">
        <v>2.33</v>
      </c>
      <c r="P18" s="328">
        <v>2.33</v>
      </c>
      <c r="Q18" s="328">
        <v>2.33</v>
      </c>
      <c r="R18" s="328">
        <v>2.33</v>
      </c>
      <c r="S18" s="328">
        <v>2.36</v>
      </c>
      <c r="T18" s="328">
        <v>2.383</v>
      </c>
      <c r="U18" s="328">
        <v>2.42</v>
      </c>
      <c r="V18" s="328">
        <v>2.4500000000000002</v>
      </c>
      <c r="W18" s="328">
        <v>2.4700000000000002</v>
      </c>
      <c r="X18" s="328">
        <v>2.5</v>
      </c>
      <c r="Y18" s="328">
        <v>2.5350000000000001</v>
      </c>
      <c r="Z18" s="328">
        <v>2.5499999999999998</v>
      </c>
      <c r="AA18" s="328">
        <v>2.58</v>
      </c>
      <c r="AB18" s="328">
        <v>2.61</v>
      </c>
      <c r="AC18" s="328">
        <v>2.64</v>
      </c>
      <c r="AD18" s="328">
        <v>2.66</v>
      </c>
      <c r="AE18" s="328">
        <v>2.6945999999999999</v>
      </c>
      <c r="AF18" s="328">
        <v>2.72</v>
      </c>
      <c r="AG18" s="328">
        <v>2.77</v>
      </c>
      <c r="AH18" s="328">
        <v>2.81</v>
      </c>
      <c r="AI18" s="328">
        <v>2.82</v>
      </c>
      <c r="AJ18" s="328">
        <v>2.8</v>
      </c>
      <c r="AK18" s="328">
        <v>2.7</v>
      </c>
      <c r="AL18" s="328">
        <v>2.65</v>
      </c>
      <c r="AM18" s="328">
        <v>2.7</v>
      </c>
      <c r="AN18" s="328">
        <v>2.68</v>
      </c>
      <c r="AO18" s="328">
        <v>2.67</v>
      </c>
      <c r="AP18" s="328">
        <v>2.63</v>
      </c>
      <c r="AQ18" s="328">
        <v>2.57</v>
      </c>
      <c r="AR18" s="328">
        <v>2.57</v>
      </c>
      <c r="AS18" s="328">
        <v>2.5499999999999998</v>
      </c>
      <c r="AT18" s="328">
        <v>2.54</v>
      </c>
      <c r="AU18" s="328">
        <v>2.58</v>
      </c>
      <c r="AV18" s="328">
        <v>2.52</v>
      </c>
      <c r="AW18" s="328">
        <v>2.5499999999999998</v>
      </c>
      <c r="AX18" s="328">
        <v>2.52</v>
      </c>
      <c r="AY18" s="328">
        <v>2.4500000000000002</v>
      </c>
      <c r="AZ18" s="328">
        <v>2.4500000000000002</v>
      </c>
      <c r="BA18" s="328">
        <v>2.48</v>
      </c>
      <c r="BB18" s="328">
        <v>2.5</v>
      </c>
      <c r="BC18" s="328">
        <v>2.5</v>
      </c>
      <c r="BD18" s="700">
        <v>2.48</v>
      </c>
      <c r="BE18" s="700">
        <v>2.44</v>
      </c>
      <c r="BF18" s="700">
        <v>2.44</v>
      </c>
      <c r="BG18" s="400" t="s">
        <v>1605</v>
      </c>
      <c r="BH18" s="400" t="s">
        <v>1605</v>
      </c>
      <c r="BI18" s="400" t="s">
        <v>1605</v>
      </c>
      <c r="BJ18" s="400" t="s">
        <v>1605</v>
      </c>
      <c r="BK18" s="400" t="s">
        <v>1605</v>
      </c>
      <c r="BL18" s="400" t="s">
        <v>1605</v>
      </c>
      <c r="BM18" s="400" t="s">
        <v>1605</v>
      </c>
      <c r="BN18" s="400" t="s">
        <v>1605</v>
      </c>
      <c r="BO18" s="400" t="s">
        <v>1605</v>
      </c>
      <c r="BP18" s="400" t="s">
        <v>1605</v>
      </c>
      <c r="BQ18" s="400" t="s">
        <v>1605</v>
      </c>
      <c r="BR18" s="400" t="s">
        <v>1605</v>
      </c>
      <c r="BS18" s="400" t="s">
        <v>1605</v>
      </c>
      <c r="BT18" s="400" t="s">
        <v>1605</v>
      </c>
      <c r="BU18" s="400" t="s">
        <v>1605</v>
      </c>
      <c r="BV18" s="400" t="s">
        <v>1605</v>
      </c>
    </row>
    <row r="19" spans="1:74" ht="11.1" customHeight="1" x14ac:dyDescent="0.2">
      <c r="A19" s="379" t="s">
        <v>188</v>
      </c>
      <c r="B19" s="451" t="s">
        <v>1001</v>
      </c>
      <c r="C19" s="328">
        <v>0.78</v>
      </c>
      <c r="D19" s="328">
        <v>0.15</v>
      </c>
      <c r="E19" s="328">
        <v>0.1</v>
      </c>
      <c r="F19" s="328">
        <v>8.5000000000000006E-2</v>
      </c>
      <c r="G19" s="328">
        <v>0.08</v>
      </c>
      <c r="H19" s="328">
        <v>0.08</v>
      </c>
      <c r="I19" s="328">
        <v>0.105</v>
      </c>
      <c r="J19" s="328">
        <v>0.09</v>
      </c>
      <c r="K19" s="328">
        <v>0.13</v>
      </c>
      <c r="L19" s="328">
        <v>0.44</v>
      </c>
      <c r="M19" s="328">
        <v>1.08</v>
      </c>
      <c r="N19" s="328">
        <v>1.24</v>
      </c>
      <c r="O19" s="328">
        <v>1.1499999999999999</v>
      </c>
      <c r="P19" s="328">
        <v>1.19</v>
      </c>
      <c r="Q19" s="328">
        <v>1.21</v>
      </c>
      <c r="R19" s="328">
        <v>1.1399999999999999</v>
      </c>
      <c r="S19" s="328">
        <v>1.17</v>
      </c>
      <c r="T19" s="328">
        <v>1.18</v>
      </c>
      <c r="U19" s="328">
        <v>1.19</v>
      </c>
      <c r="V19" s="328">
        <v>1.18</v>
      </c>
      <c r="W19" s="328">
        <v>1.1599999999999999</v>
      </c>
      <c r="X19" s="328">
        <v>1.1599999999999999</v>
      </c>
      <c r="Y19" s="328">
        <v>1.1399999999999999</v>
      </c>
      <c r="Z19" s="328">
        <v>1.05</v>
      </c>
      <c r="AA19" s="328">
        <v>0.98</v>
      </c>
      <c r="AB19" s="328">
        <v>1.1299999999999999</v>
      </c>
      <c r="AC19" s="328">
        <v>1.08</v>
      </c>
      <c r="AD19" s="328">
        <v>0.91</v>
      </c>
      <c r="AE19" s="328">
        <v>0.73</v>
      </c>
      <c r="AF19" s="328">
        <v>0.65</v>
      </c>
      <c r="AG19" s="328">
        <v>0.6</v>
      </c>
      <c r="AH19" s="328">
        <v>1.1200000000000001</v>
      </c>
      <c r="AI19" s="328">
        <v>1.1499999999999999</v>
      </c>
      <c r="AJ19" s="328">
        <v>1.1599999999999999</v>
      </c>
      <c r="AK19" s="328">
        <v>1.1100000000000001</v>
      </c>
      <c r="AL19" s="328">
        <v>1.1499999999999999</v>
      </c>
      <c r="AM19" s="328">
        <v>1.1299999999999999</v>
      </c>
      <c r="AN19" s="328">
        <v>1.1599999999999999</v>
      </c>
      <c r="AO19" s="328">
        <v>1.1399999999999999</v>
      </c>
      <c r="AP19" s="328">
        <v>1.1399999999999999</v>
      </c>
      <c r="AQ19" s="328">
        <v>1.1499999999999999</v>
      </c>
      <c r="AR19" s="328">
        <v>1.1499999999999999</v>
      </c>
      <c r="AS19" s="328">
        <v>1.1299999999999999</v>
      </c>
      <c r="AT19" s="328">
        <v>1.1599999999999999</v>
      </c>
      <c r="AU19" s="328">
        <v>1.1599999999999999</v>
      </c>
      <c r="AV19" s="328">
        <v>1.1499999999999999</v>
      </c>
      <c r="AW19" s="328">
        <v>1.19</v>
      </c>
      <c r="AX19" s="328">
        <v>1.17</v>
      </c>
      <c r="AY19" s="328">
        <v>1.02</v>
      </c>
      <c r="AZ19" s="328">
        <v>1.1399999999999999</v>
      </c>
      <c r="BA19" s="328">
        <v>1.1399999999999999</v>
      </c>
      <c r="BB19" s="328">
        <v>1.18</v>
      </c>
      <c r="BC19" s="328">
        <v>1.18</v>
      </c>
      <c r="BD19" s="700">
        <v>1.2</v>
      </c>
      <c r="BE19" s="700">
        <v>1.17</v>
      </c>
      <c r="BF19" s="700">
        <v>0.91</v>
      </c>
      <c r="BG19" s="400" t="s">
        <v>1605</v>
      </c>
      <c r="BH19" s="400" t="s">
        <v>1605</v>
      </c>
      <c r="BI19" s="400" t="s">
        <v>1605</v>
      </c>
      <c r="BJ19" s="400" t="s">
        <v>1605</v>
      </c>
      <c r="BK19" s="400" t="s">
        <v>1605</v>
      </c>
      <c r="BL19" s="400" t="s">
        <v>1605</v>
      </c>
      <c r="BM19" s="400" t="s">
        <v>1605</v>
      </c>
      <c r="BN19" s="400" t="s">
        <v>1605</v>
      </c>
      <c r="BO19" s="400" t="s">
        <v>1605</v>
      </c>
      <c r="BP19" s="400" t="s">
        <v>1605</v>
      </c>
      <c r="BQ19" s="400" t="s">
        <v>1605</v>
      </c>
      <c r="BR19" s="400" t="s">
        <v>1605</v>
      </c>
      <c r="BS19" s="400" t="s">
        <v>1605</v>
      </c>
      <c r="BT19" s="400" t="s">
        <v>1605</v>
      </c>
      <c r="BU19" s="400" t="s">
        <v>1605</v>
      </c>
      <c r="BV19" s="400" t="s">
        <v>1605</v>
      </c>
    </row>
    <row r="20" spans="1:74" ht="11.1" customHeight="1" x14ac:dyDescent="0.2">
      <c r="A20" s="379" t="s">
        <v>189</v>
      </c>
      <c r="B20" s="451" t="s">
        <v>1002</v>
      </c>
      <c r="C20" s="328">
        <v>1.75</v>
      </c>
      <c r="D20" s="328">
        <v>1.72</v>
      </c>
      <c r="E20" s="328">
        <v>1.7</v>
      </c>
      <c r="F20" s="328">
        <v>1.65</v>
      </c>
      <c r="G20" s="328">
        <v>1.57</v>
      </c>
      <c r="H20" s="328">
        <v>1.42</v>
      </c>
      <c r="I20" s="328">
        <v>1.4</v>
      </c>
      <c r="J20" s="328">
        <v>1.45</v>
      </c>
      <c r="K20" s="328">
        <v>1.47</v>
      </c>
      <c r="L20" s="328">
        <v>1.52</v>
      </c>
      <c r="M20" s="328">
        <v>1.45</v>
      </c>
      <c r="N20" s="328">
        <v>1.35</v>
      </c>
      <c r="O20" s="328">
        <v>1.22</v>
      </c>
      <c r="P20" s="328">
        <v>1.36</v>
      </c>
      <c r="Q20" s="328">
        <v>1.35</v>
      </c>
      <c r="R20" s="328">
        <v>1.3</v>
      </c>
      <c r="S20" s="328">
        <v>1.34</v>
      </c>
      <c r="T20" s="328">
        <v>1.31</v>
      </c>
      <c r="U20" s="328">
        <v>1.34</v>
      </c>
      <c r="V20" s="328">
        <v>1.17</v>
      </c>
      <c r="W20" s="328">
        <v>1.32</v>
      </c>
      <c r="X20" s="328">
        <v>1.28</v>
      </c>
      <c r="Y20" s="328">
        <v>1.35</v>
      </c>
      <c r="Z20" s="328">
        <v>1.29</v>
      </c>
      <c r="AA20" s="328">
        <v>1.28</v>
      </c>
      <c r="AB20" s="328">
        <v>1.33</v>
      </c>
      <c r="AC20" s="328">
        <v>1.22</v>
      </c>
      <c r="AD20" s="328">
        <v>1.2</v>
      </c>
      <c r="AE20" s="328">
        <v>1.05</v>
      </c>
      <c r="AF20" s="328">
        <v>1.07</v>
      </c>
      <c r="AG20" s="328">
        <v>1.02</v>
      </c>
      <c r="AH20" s="328">
        <v>0.92</v>
      </c>
      <c r="AI20" s="328">
        <v>0.97</v>
      </c>
      <c r="AJ20" s="328">
        <v>1</v>
      </c>
      <c r="AK20" s="328">
        <v>1.06</v>
      </c>
      <c r="AL20" s="328">
        <v>1.1399999999999999</v>
      </c>
      <c r="AM20" s="328">
        <v>1.2</v>
      </c>
      <c r="AN20" s="328">
        <v>1.26</v>
      </c>
      <c r="AO20" s="328">
        <v>1.25</v>
      </c>
      <c r="AP20" s="328">
        <v>1.06</v>
      </c>
      <c r="AQ20" s="328">
        <v>1.26</v>
      </c>
      <c r="AR20" s="328">
        <v>1.25</v>
      </c>
      <c r="AS20" s="328">
        <v>1.1299999999999999</v>
      </c>
      <c r="AT20" s="328">
        <v>1.2</v>
      </c>
      <c r="AU20" s="328">
        <v>1.29</v>
      </c>
      <c r="AV20" s="328">
        <v>1.31</v>
      </c>
      <c r="AW20" s="328">
        <v>1.25</v>
      </c>
      <c r="AX20" s="328">
        <v>1.36</v>
      </c>
      <c r="AY20" s="328">
        <v>1.29</v>
      </c>
      <c r="AZ20" s="328">
        <v>1.26</v>
      </c>
      <c r="BA20" s="328">
        <v>1.29</v>
      </c>
      <c r="BB20" s="328">
        <v>1.21</v>
      </c>
      <c r="BC20" s="328">
        <v>1.25</v>
      </c>
      <c r="BD20" s="700">
        <v>1.25</v>
      </c>
      <c r="BE20" s="700">
        <v>1.3</v>
      </c>
      <c r="BF20" s="700">
        <v>1.36</v>
      </c>
      <c r="BG20" s="400" t="s">
        <v>1605</v>
      </c>
      <c r="BH20" s="400" t="s">
        <v>1605</v>
      </c>
      <c r="BI20" s="400" t="s">
        <v>1605</v>
      </c>
      <c r="BJ20" s="400" t="s">
        <v>1605</v>
      </c>
      <c r="BK20" s="400" t="s">
        <v>1605</v>
      </c>
      <c r="BL20" s="400" t="s">
        <v>1605</v>
      </c>
      <c r="BM20" s="400" t="s">
        <v>1605</v>
      </c>
      <c r="BN20" s="400" t="s">
        <v>1605</v>
      </c>
      <c r="BO20" s="400" t="s">
        <v>1605</v>
      </c>
      <c r="BP20" s="400" t="s">
        <v>1605</v>
      </c>
      <c r="BQ20" s="400" t="s">
        <v>1605</v>
      </c>
      <c r="BR20" s="400" t="s">
        <v>1605</v>
      </c>
      <c r="BS20" s="400" t="s">
        <v>1605</v>
      </c>
      <c r="BT20" s="400" t="s">
        <v>1605</v>
      </c>
      <c r="BU20" s="400" t="s">
        <v>1605</v>
      </c>
      <c r="BV20" s="400" t="s">
        <v>1605</v>
      </c>
    </row>
    <row r="21" spans="1:74" ht="11.1" customHeight="1" x14ac:dyDescent="0.2">
      <c r="A21" s="379" t="s">
        <v>190</v>
      </c>
      <c r="B21" s="451" t="s">
        <v>1003</v>
      </c>
      <c r="C21" s="328">
        <v>9.85</v>
      </c>
      <c r="D21" s="328">
        <v>9.75</v>
      </c>
      <c r="E21" s="328">
        <v>9.8000000000000007</v>
      </c>
      <c r="F21" s="328">
        <v>11.6</v>
      </c>
      <c r="G21" s="328">
        <v>8.5500000000000007</v>
      </c>
      <c r="H21" s="328">
        <v>7.7</v>
      </c>
      <c r="I21" s="328">
        <v>8.4</v>
      </c>
      <c r="J21" s="328">
        <v>8.9</v>
      </c>
      <c r="K21" s="328">
        <v>9.01</v>
      </c>
      <c r="L21" s="328">
        <v>9.01</v>
      </c>
      <c r="M21" s="328">
        <v>9.01</v>
      </c>
      <c r="N21" s="328">
        <v>9.01</v>
      </c>
      <c r="O21" s="328">
        <v>9.1</v>
      </c>
      <c r="P21" s="328">
        <v>8.1999999999999993</v>
      </c>
      <c r="Q21" s="328">
        <v>8.15</v>
      </c>
      <c r="R21" s="328">
        <v>8.15</v>
      </c>
      <c r="S21" s="328">
        <v>8.4819999999999993</v>
      </c>
      <c r="T21" s="328">
        <v>8.9469999999999992</v>
      </c>
      <c r="U21" s="328">
        <v>9.4499999999999993</v>
      </c>
      <c r="V21" s="328">
        <v>9.5500000000000007</v>
      </c>
      <c r="W21" s="328">
        <v>9.65</v>
      </c>
      <c r="X21" s="328">
        <v>9.8000000000000007</v>
      </c>
      <c r="Y21" s="328">
        <v>9.9</v>
      </c>
      <c r="Z21" s="328">
        <v>9.9</v>
      </c>
      <c r="AA21" s="328">
        <v>10</v>
      </c>
      <c r="AB21" s="328">
        <v>10.25</v>
      </c>
      <c r="AC21" s="328">
        <v>10</v>
      </c>
      <c r="AD21" s="328">
        <v>10.3</v>
      </c>
      <c r="AE21" s="328">
        <v>10.25</v>
      </c>
      <c r="AF21" s="328">
        <v>10.35</v>
      </c>
      <c r="AG21" s="328">
        <v>10.6</v>
      </c>
      <c r="AH21" s="328">
        <v>10.95</v>
      </c>
      <c r="AI21" s="328">
        <v>11</v>
      </c>
      <c r="AJ21" s="328">
        <v>10.5</v>
      </c>
      <c r="AK21" s="328">
        <v>10.5</v>
      </c>
      <c r="AL21" s="328">
        <v>10.5</v>
      </c>
      <c r="AM21" s="328">
        <v>9.8000000000000007</v>
      </c>
      <c r="AN21" s="328">
        <v>10</v>
      </c>
      <c r="AO21" s="328">
        <v>10.25</v>
      </c>
      <c r="AP21" s="328">
        <v>10.6</v>
      </c>
      <c r="AQ21" s="328">
        <v>9.9</v>
      </c>
      <c r="AR21" s="328">
        <v>10.050000000000001</v>
      </c>
      <c r="AS21" s="328">
        <v>9.17</v>
      </c>
      <c r="AT21" s="328">
        <v>8.6999999999999993</v>
      </c>
      <c r="AU21" s="328">
        <v>9.1999999999999993</v>
      </c>
      <c r="AV21" s="328">
        <v>9.0500000000000007</v>
      </c>
      <c r="AW21" s="328">
        <v>9</v>
      </c>
      <c r="AX21" s="328">
        <v>8.75</v>
      </c>
      <c r="AY21" s="328">
        <v>8.9499999999999993</v>
      </c>
      <c r="AZ21" s="328">
        <v>9.15</v>
      </c>
      <c r="BA21" s="328">
        <v>9.25</v>
      </c>
      <c r="BB21" s="328">
        <v>9.25</v>
      </c>
      <c r="BC21" s="328">
        <v>9.0500000000000007</v>
      </c>
      <c r="BD21" s="700">
        <v>8.6999999999999993</v>
      </c>
      <c r="BE21" s="700">
        <v>9.0500000000000007</v>
      </c>
      <c r="BF21" s="700">
        <v>9.0500000000000007</v>
      </c>
      <c r="BG21" s="400" t="s">
        <v>1605</v>
      </c>
      <c r="BH21" s="400" t="s">
        <v>1605</v>
      </c>
      <c r="BI21" s="400" t="s">
        <v>1605</v>
      </c>
      <c r="BJ21" s="400" t="s">
        <v>1605</v>
      </c>
      <c r="BK21" s="400" t="s">
        <v>1605</v>
      </c>
      <c r="BL21" s="400" t="s">
        <v>1605</v>
      </c>
      <c r="BM21" s="400" t="s">
        <v>1605</v>
      </c>
      <c r="BN21" s="400" t="s">
        <v>1605</v>
      </c>
      <c r="BO21" s="400" t="s">
        <v>1605</v>
      </c>
      <c r="BP21" s="400" t="s">
        <v>1605</v>
      </c>
      <c r="BQ21" s="400" t="s">
        <v>1605</v>
      </c>
      <c r="BR21" s="400" t="s">
        <v>1605</v>
      </c>
      <c r="BS21" s="400" t="s">
        <v>1605</v>
      </c>
      <c r="BT21" s="400" t="s">
        <v>1605</v>
      </c>
      <c r="BU21" s="400" t="s">
        <v>1605</v>
      </c>
      <c r="BV21" s="400" t="s">
        <v>1605</v>
      </c>
    </row>
    <row r="22" spans="1:74" ht="11.1" customHeight="1" x14ac:dyDescent="0.2">
      <c r="A22" s="379" t="s">
        <v>191</v>
      </c>
      <c r="B22" s="451" t="s">
        <v>1004</v>
      </c>
      <c r="C22" s="328">
        <v>3.2</v>
      </c>
      <c r="D22" s="328">
        <v>3.2</v>
      </c>
      <c r="E22" s="328">
        <v>3.5</v>
      </c>
      <c r="F22" s="328">
        <v>3.8</v>
      </c>
      <c r="G22" s="328">
        <v>2.5</v>
      </c>
      <c r="H22" s="328">
        <v>2.35</v>
      </c>
      <c r="I22" s="328">
        <v>2.4500000000000002</v>
      </c>
      <c r="J22" s="328">
        <v>2.7</v>
      </c>
      <c r="K22" s="328">
        <v>2.5</v>
      </c>
      <c r="L22" s="328">
        <v>2.42</v>
      </c>
      <c r="M22" s="328">
        <v>2.5099999999999998</v>
      </c>
      <c r="N22" s="328">
        <v>2.58</v>
      </c>
      <c r="O22" s="328">
        <v>2.61</v>
      </c>
      <c r="P22" s="328">
        <v>2.61</v>
      </c>
      <c r="Q22" s="328">
        <v>2.61</v>
      </c>
      <c r="R22" s="328">
        <v>2.61</v>
      </c>
      <c r="S22" s="328">
        <v>2.64</v>
      </c>
      <c r="T22" s="328">
        <v>2.69</v>
      </c>
      <c r="U22" s="328">
        <v>2.72</v>
      </c>
      <c r="V22" s="328">
        <v>2.77</v>
      </c>
      <c r="W22" s="328">
        <v>2.79</v>
      </c>
      <c r="X22" s="328">
        <v>2.83</v>
      </c>
      <c r="Y22" s="328">
        <v>2.85</v>
      </c>
      <c r="Z22" s="328">
        <v>2.9</v>
      </c>
      <c r="AA22" s="328">
        <v>2.91</v>
      </c>
      <c r="AB22" s="328">
        <v>2.9449999999999998</v>
      </c>
      <c r="AC22" s="328">
        <v>2.97</v>
      </c>
      <c r="AD22" s="328">
        <v>3.01</v>
      </c>
      <c r="AE22" s="328">
        <v>3.04</v>
      </c>
      <c r="AF22" s="328">
        <v>3.08</v>
      </c>
      <c r="AG22" s="328">
        <v>3.13</v>
      </c>
      <c r="AH22" s="328">
        <v>3.18</v>
      </c>
      <c r="AI22" s="328">
        <v>3.19</v>
      </c>
      <c r="AJ22" s="328">
        <v>3.18</v>
      </c>
      <c r="AK22" s="328">
        <v>3.05</v>
      </c>
      <c r="AL22" s="328">
        <v>3.05</v>
      </c>
      <c r="AM22" s="328">
        <v>3.06</v>
      </c>
      <c r="AN22" s="328">
        <v>3.06</v>
      </c>
      <c r="AO22" s="328">
        <v>3.06</v>
      </c>
      <c r="AP22" s="328">
        <v>3.03</v>
      </c>
      <c r="AQ22" s="328">
        <v>2.9</v>
      </c>
      <c r="AR22" s="328">
        <v>2.9</v>
      </c>
      <c r="AS22" s="328">
        <v>2.9</v>
      </c>
      <c r="AT22" s="328">
        <v>2.91</v>
      </c>
      <c r="AU22" s="328">
        <v>2.92</v>
      </c>
      <c r="AV22" s="328">
        <v>2.93</v>
      </c>
      <c r="AW22" s="328">
        <v>2.89</v>
      </c>
      <c r="AX22" s="328">
        <v>2.89</v>
      </c>
      <c r="AY22" s="328">
        <v>2.92</v>
      </c>
      <c r="AZ22" s="328">
        <v>2.91</v>
      </c>
      <c r="BA22" s="328">
        <v>2.91</v>
      </c>
      <c r="BB22" s="328">
        <v>2.94</v>
      </c>
      <c r="BC22" s="328">
        <v>2.93</v>
      </c>
      <c r="BD22" s="700">
        <v>2.91</v>
      </c>
      <c r="BE22" s="700">
        <v>2.94</v>
      </c>
      <c r="BF22" s="700">
        <v>2.94</v>
      </c>
      <c r="BG22" s="400" t="s">
        <v>1605</v>
      </c>
      <c r="BH22" s="400" t="s">
        <v>1605</v>
      </c>
      <c r="BI22" s="400" t="s">
        <v>1605</v>
      </c>
      <c r="BJ22" s="400" t="s">
        <v>1605</v>
      </c>
      <c r="BK22" s="400" t="s">
        <v>1605</v>
      </c>
      <c r="BL22" s="400" t="s">
        <v>1605</v>
      </c>
      <c r="BM22" s="400" t="s">
        <v>1605</v>
      </c>
      <c r="BN22" s="400" t="s">
        <v>1605</v>
      </c>
      <c r="BO22" s="400" t="s">
        <v>1605</v>
      </c>
      <c r="BP22" s="400" t="s">
        <v>1605</v>
      </c>
      <c r="BQ22" s="400" t="s">
        <v>1605</v>
      </c>
      <c r="BR22" s="400" t="s">
        <v>1605</v>
      </c>
      <c r="BS22" s="400" t="s">
        <v>1605</v>
      </c>
      <c r="BT22" s="400" t="s">
        <v>1605</v>
      </c>
      <c r="BU22" s="400" t="s">
        <v>1605</v>
      </c>
      <c r="BV22" s="400" t="s">
        <v>1605</v>
      </c>
    </row>
    <row r="23" spans="1:74" ht="11.1" customHeight="1" x14ac:dyDescent="0.2">
      <c r="A23" s="379" t="s">
        <v>192</v>
      </c>
      <c r="B23" s="451" t="s">
        <v>1005</v>
      </c>
      <c r="C23" s="328">
        <v>0.85</v>
      </c>
      <c r="D23" s="328">
        <v>0.8</v>
      </c>
      <c r="E23" s="328">
        <v>0.65</v>
      </c>
      <c r="F23" s="328">
        <v>0.6</v>
      </c>
      <c r="G23" s="328">
        <v>0.52500000000000002</v>
      </c>
      <c r="H23" s="328">
        <v>0.38</v>
      </c>
      <c r="I23" s="328">
        <v>0.36</v>
      </c>
      <c r="J23" s="328">
        <v>0.36</v>
      </c>
      <c r="K23" s="328">
        <v>0.34</v>
      </c>
      <c r="L23" s="328">
        <v>0.38</v>
      </c>
      <c r="M23" s="328">
        <v>0.4</v>
      </c>
      <c r="N23" s="328">
        <v>0.41</v>
      </c>
      <c r="O23" s="328">
        <v>0.5</v>
      </c>
      <c r="P23" s="328">
        <v>0.54</v>
      </c>
      <c r="Q23" s="328">
        <v>0.53</v>
      </c>
      <c r="R23" s="328">
        <v>0.49</v>
      </c>
      <c r="S23" s="328">
        <v>0.53500000000000003</v>
      </c>
      <c r="T23" s="328">
        <v>0.55000000000000004</v>
      </c>
      <c r="U23" s="328">
        <v>0.54</v>
      </c>
      <c r="V23" s="328">
        <v>0.53</v>
      </c>
      <c r="W23" s="328">
        <v>0.53</v>
      </c>
      <c r="X23" s="328">
        <v>0.6</v>
      </c>
      <c r="Y23" s="328">
        <v>0.68</v>
      </c>
      <c r="Z23" s="328">
        <v>0.75</v>
      </c>
      <c r="AA23" s="328">
        <v>0.68</v>
      </c>
      <c r="AB23" s="328">
        <v>0.7</v>
      </c>
      <c r="AC23" s="328">
        <v>0.72499999999999998</v>
      </c>
      <c r="AD23" s="328">
        <v>0.75</v>
      </c>
      <c r="AE23" s="328">
        <v>0.72</v>
      </c>
      <c r="AF23" s="328">
        <v>0.7</v>
      </c>
      <c r="AG23" s="328">
        <v>0.62</v>
      </c>
      <c r="AH23" s="328">
        <v>0.7</v>
      </c>
      <c r="AI23" s="328">
        <v>0.67</v>
      </c>
      <c r="AJ23" s="328">
        <v>0.72</v>
      </c>
      <c r="AK23" s="328">
        <v>0.67</v>
      </c>
      <c r="AL23" s="328">
        <v>0.67</v>
      </c>
      <c r="AM23" s="328">
        <v>0.72</v>
      </c>
      <c r="AN23" s="328">
        <v>0.67</v>
      </c>
      <c r="AO23" s="328">
        <v>0.7</v>
      </c>
      <c r="AP23" s="328">
        <v>0.74</v>
      </c>
      <c r="AQ23" s="328">
        <v>0.76</v>
      </c>
      <c r="AR23" s="328">
        <v>0.76</v>
      </c>
      <c r="AS23" s="328">
        <v>0.79</v>
      </c>
      <c r="AT23" s="328">
        <v>0.76</v>
      </c>
      <c r="AU23" s="328">
        <v>0.73499999999999999</v>
      </c>
      <c r="AV23" s="328">
        <v>0.73499999999999999</v>
      </c>
      <c r="AW23" s="328">
        <v>0.75</v>
      </c>
      <c r="AX23" s="328">
        <v>0.76</v>
      </c>
      <c r="AY23" s="328">
        <v>0.77</v>
      </c>
      <c r="AZ23" s="328">
        <v>0.80500000000000005</v>
      </c>
      <c r="BA23" s="328">
        <v>0.80500000000000005</v>
      </c>
      <c r="BB23" s="328">
        <v>0.82</v>
      </c>
      <c r="BC23" s="328">
        <v>0.84</v>
      </c>
      <c r="BD23" s="700">
        <v>0.83</v>
      </c>
      <c r="BE23" s="700">
        <v>0.84</v>
      </c>
      <c r="BF23" s="700">
        <v>0.86</v>
      </c>
      <c r="BG23" s="400" t="s">
        <v>1605</v>
      </c>
      <c r="BH23" s="400" t="s">
        <v>1605</v>
      </c>
      <c r="BI23" s="400" t="s">
        <v>1605</v>
      </c>
      <c r="BJ23" s="400" t="s">
        <v>1605</v>
      </c>
      <c r="BK23" s="400" t="s">
        <v>1605</v>
      </c>
      <c r="BL23" s="400" t="s">
        <v>1605</v>
      </c>
      <c r="BM23" s="400" t="s">
        <v>1605</v>
      </c>
      <c r="BN23" s="400" t="s">
        <v>1605</v>
      </c>
      <c r="BO23" s="400" t="s">
        <v>1605</v>
      </c>
      <c r="BP23" s="400" t="s">
        <v>1605</v>
      </c>
      <c r="BQ23" s="400" t="s">
        <v>1605</v>
      </c>
      <c r="BR23" s="400" t="s">
        <v>1605</v>
      </c>
      <c r="BS23" s="400" t="s">
        <v>1605</v>
      </c>
      <c r="BT23" s="400" t="s">
        <v>1605</v>
      </c>
      <c r="BU23" s="400" t="s">
        <v>1605</v>
      </c>
      <c r="BV23" s="400" t="s">
        <v>1605</v>
      </c>
    </row>
    <row r="24" spans="1:74" ht="11.1" customHeight="1" x14ac:dyDescent="0.2">
      <c r="A24" s="379"/>
      <c r="B24" s="374"/>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28"/>
      <c r="AF24" s="328"/>
      <c r="AG24" s="328"/>
      <c r="AH24" s="328"/>
      <c r="AI24" s="328"/>
      <c r="AJ24" s="328"/>
      <c r="AK24" s="328"/>
      <c r="AL24" s="328"/>
      <c r="AM24" s="328"/>
      <c r="AN24" s="328"/>
      <c r="AO24" s="328"/>
      <c r="AP24" s="328"/>
      <c r="AQ24" s="328"/>
      <c r="AR24" s="328"/>
      <c r="AS24" s="328"/>
      <c r="AT24" s="328"/>
      <c r="AU24" s="328"/>
      <c r="AV24" s="328"/>
      <c r="AW24" s="328"/>
      <c r="AX24" s="328"/>
      <c r="AY24" s="328"/>
      <c r="AZ24" s="328"/>
      <c r="BA24" s="328"/>
      <c r="BB24" s="328"/>
      <c r="BC24" s="328"/>
      <c r="BD24" s="700"/>
      <c r="BE24" s="700"/>
      <c r="BF24" s="700"/>
      <c r="BG24" s="400"/>
      <c r="BH24" s="400"/>
      <c r="BI24" s="400"/>
      <c r="BJ24" s="400"/>
      <c r="BK24" s="400"/>
      <c r="BL24" s="400"/>
      <c r="BM24" s="400"/>
      <c r="BN24" s="400"/>
      <c r="BO24" s="400"/>
      <c r="BP24" s="400"/>
      <c r="BQ24" s="400"/>
      <c r="BR24" s="400"/>
      <c r="BS24" s="400"/>
      <c r="BT24" s="400"/>
      <c r="BU24" s="400"/>
      <c r="BV24" s="400"/>
    </row>
    <row r="25" spans="1:74" s="295" customFormat="1" ht="11.1" customHeight="1" x14ac:dyDescent="0.2">
      <c r="A25" s="465" t="s">
        <v>830</v>
      </c>
      <c r="B25" s="459" t="s">
        <v>875</v>
      </c>
      <c r="C25" s="107">
        <v>39.959000000000003</v>
      </c>
      <c r="D25" s="107">
        <v>39.927900000000001</v>
      </c>
      <c r="E25" s="107">
        <v>40.4895</v>
      </c>
      <c r="F25" s="107">
        <v>42.665100000000002</v>
      </c>
      <c r="G25" s="107">
        <v>34.241199999999999</v>
      </c>
      <c r="H25" s="107">
        <v>32.3551</v>
      </c>
      <c r="I25" s="107">
        <v>33.115400000000001</v>
      </c>
      <c r="J25" s="107">
        <v>34.656700000000001</v>
      </c>
      <c r="K25" s="107">
        <v>34.676000000000002</v>
      </c>
      <c r="L25" s="107">
        <v>34.820599999999999</v>
      </c>
      <c r="M25" s="107">
        <v>34.865400000000001</v>
      </c>
      <c r="N25" s="107">
        <v>34.9544</v>
      </c>
      <c r="O25" s="107">
        <v>35.046900000000001</v>
      </c>
      <c r="P25" s="107">
        <v>34.469700000000003</v>
      </c>
      <c r="Q25" s="107">
        <v>34.597200000000001</v>
      </c>
      <c r="R25" s="107">
        <v>34.743899999999996</v>
      </c>
      <c r="S25" s="107">
        <v>35.1648</v>
      </c>
      <c r="T25" s="107">
        <v>35.684600000000003</v>
      </c>
      <c r="U25" s="107">
        <v>36.364800000000002</v>
      </c>
      <c r="V25" s="107">
        <v>36.278199999999998</v>
      </c>
      <c r="W25" s="107">
        <v>36.898400000000002</v>
      </c>
      <c r="X25" s="107">
        <v>37.4407</v>
      </c>
      <c r="Y25" s="107">
        <v>37.848399999999998</v>
      </c>
      <c r="Z25" s="107">
        <v>37.993899999999996</v>
      </c>
      <c r="AA25" s="107">
        <v>38.100200000000001</v>
      </c>
      <c r="AB25" s="107">
        <v>38.623800000000003</v>
      </c>
      <c r="AC25" s="107">
        <v>38.155200000000001</v>
      </c>
      <c r="AD25" s="107">
        <v>37.618200000000002</v>
      </c>
      <c r="AE25" s="107">
        <v>37.646000000000001</v>
      </c>
      <c r="AF25" s="107">
        <v>38.124899999999997</v>
      </c>
      <c r="AG25" s="107">
        <v>38.7121</v>
      </c>
      <c r="AH25" s="107">
        <v>38.875300000000003</v>
      </c>
      <c r="AI25" s="107">
        <v>39.130899999999997</v>
      </c>
      <c r="AJ25" s="107">
        <v>38.659599999999998</v>
      </c>
      <c r="AK25" s="107">
        <v>38.6175</v>
      </c>
      <c r="AL25" s="107">
        <v>38.689100000000003</v>
      </c>
      <c r="AM25" s="107">
        <v>37.954599999999999</v>
      </c>
      <c r="AN25" s="107">
        <v>38.3568</v>
      </c>
      <c r="AO25" s="107">
        <v>38.247100000000003</v>
      </c>
      <c r="AP25" s="107">
        <v>38.024900000000002</v>
      </c>
      <c r="AQ25" s="107">
        <v>37.188699999999997</v>
      </c>
      <c r="AR25" s="107">
        <v>37.301499999999997</v>
      </c>
      <c r="AS25" s="107">
        <v>36.211799999999997</v>
      </c>
      <c r="AT25" s="107">
        <v>35.847900000000003</v>
      </c>
      <c r="AU25" s="107">
        <v>36.679400000000001</v>
      </c>
      <c r="AV25" s="107">
        <v>36.56</v>
      </c>
      <c r="AW25" s="107">
        <v>36.336500000000001</v>
      </c>
      <c r="AX25" s="107">
        <v>36.209800000000001</v>
      </c>
      <c r="AY25" s="107">
        <v>36.107300000000002</v>
      </c>
      <c r="AZ25" s="107">
        <v>36.1205</v>
      </c>
      <c r="BA25" s="107">
        <v>36.257899999999999</v>
      </c>
      <c r="BB25" s="107">
        <v>35.972700000000003</v>
      </c>
      <c r="BC25" s="107">
        <v>35.531500000000001</v>
      </c>
      <c r="BD25" s="714">
        <v>35.042827490999997</v>
      </c>
      <c r="BE25" s="714">
        <v>35.549143645000001</v>
      </c>
      <c r="BF25" s="714">
        <v>35.444822915000003</v>
      </c>
      <c r="BG25" s="434">
        <v>35.352588930000003</v>
      </c>
      <c r="BH25" s="434">
        <v>35.294941897000001</v>
      </c>
      <c r="BI25" s="434">
        <v>35.464903982000003</v>
      </c>
      <c r="BJ25" s="434">
        <v>35.527813358000003</v>
      </c>
      <c r="BK25" s="434">
        <v>35.927004271999998</v>
      </c>
      <c r="BL25" s="434">
        <v>35.971034670999998</v>
      </c>
      <c r="BM25" s="434">
        <v>36.296011472000004</v>
      </c>
      <c r="BN25" s="434">
        <v>36.285488856000001</v>
      </c>
      <c r="BO25" s="434">
        <v>36.448250268000002</v>
      </c>
      <c r="BP25" s="434">
        <v>36.565507373999999</v>
      </c>
      <c r="BQ25" s="434">
        <v>36.827152271000003</v>
      </c>
      <c r="BR25" s="434">
        <v>36.699840432999999</v>
      </c>
      <c r="BS25" s="434">
        <v>36.990206684999997</v>
      </c>
      <c r="BT25" s="434">
        <v>36.541729732999997</v>
      </c>
      <c r="BU25" s="434">
        <v>36.940746064000002</v>
      </c>
      <c r="BV25" s="434">
        <v>36.404812651999997</v>
      </c>
    </row>
    <row r="26" spans="1:74" s="295" customFormat="1" ht="11.1" customHeight="1" x14ac:dyDescent="0.2">
      <c r="A26" s="465" t="s">
        <v>894</v>
      </c>
      <c r="B26" s="466" t="s">
        <v>991</v>
      </c>
      <c r="C26" s="107">
        <v>23.69</v>
      </c>
      <c r="D26" s="107">
        <v>23.65</v>
      </c>
      <c r="E26" s="107">
        <v>24.04</v>
      </c>
      <c r="F26" s="107">
        <v>26.195</v>
      </c>
      <c r="G26" s="107">
        <v>20.45</v>
      </c>
      <c r="H26" s="107">
        <v>18.72</v>
      </c>
      <c r="I26" s="107">
        <v>19.46</v>
      </c>
      <c r="J26" s="107">
        <v>20.41</v>
      </c>
      <c r="K26" s="107">
        <v>20.364999999999998</v>
      </c>
      <c r="L26" s="107">
        <v>20.47</v>
      </c>
      <c r="M26" s="107">
        <v>20.49</v>
      </c>
      <c r="N26" s="107">
        <v>20.504999999999999</v>
      </c>
      <c r="O26" s="107">
        <v>20.504999999999999</v>
      </c>
      <c r="P26" s="107">
        <v>19.855</v>
      </c>
      <c r="Q26" s="107">
        <v>19.855</v>
      </c>
      <c r="R26" s="107">
        <v>19.805</v>
      </c>
      <c r="S26" s="107">
        <v>20.236999999999998</v>
      </c>
      <c r="T26" s="107">
        <v>20.725000000000001</v>
      </c>
      <c r="U26" s="107">
        <v>21.38</v>
      </c>
      <c r="V26" s="107">
        <v>21.475000000000001</v>
      </c>
      <c r="W26" s="107">
        <v>21.824999999999999</v>
      </c>
      <c r="X26" s="107">
        <v>22.074999999999999</v>
      </c>
      <c r="Y26" s="107">
        <v>22.364999999999998</v>
      </c>
      <c r="Z26" s="107">
        <v>22.45</v>
      </c>
      <c r="AA26" s="107">
        <v>22.54</v>
      </c>
      <c r="AB26" s="107">
        <v>23.015000000000001</v>
      </c>
      <c r="AC26" s="107">
        <v>22.65</v>
      </c>
      <c r="AD26" s="107">
        <v>23.12</v>
      </c>
      <c r="AE26" s="107">
        <v>22.9846</v>
      </c>
      <c r="AF26" s="107">
        <v>23.25</v>
      </c>
      <c r="AG26" s="107">
        <v>23.65</v>
      </c>
      <c r="AH26" s="107">
        <v>23.98</v>
      </c>
      <c r="AI26" s="107">
        <v>24.15</v>
      </c>
      <c r="AJ26" s="107">
        <v>23.655000000000001</v>
      </c>
      <c r="AK26" s="107">
        <v>23.32</v>
      </c>
      <c r="AL26" s="107">
        <v>23.33</v>
      </c>
      <c r="AM26" s="107">
        <v>22.715</v>
      </c>
      <c r="AN26" s="107">
        <v>22.97</v>
      </c>
      <c r="AO26" s="107">
        <v>23.125</v>
      </c>
      <c r="AP26" s="107">
        <v>23.03</v>
      </c>
      <c r="AQ26" s="107">
        <v>22.324999999999999</v>
      </c>
      <c r="AR26" s="107">
        <v>22.445</v>
      </c>
      <c r="AS26" s="107">
        <v>21.52</v>
      </c>
      <c r="AT26" s="107">
        <v>21.164999999999999</v>
      </c>
      <c r="AU26" s="107">
        <v>21.8</v>
      </c>
      <c r="AV26" s="107">
        <v>21.64</v>
      </c>
      <c r="AW26" s="107">
        <v>21.47</v>
      </c>
      <c r="AX26" s="107">
        <v>21.34</v>
      </c>
      <c r="AY26" s="107">
        <v>21.33</v>
      </c>
      <c r="AZ26" s="107">
        <v>21.46</v>
      </c>
      <c r="BA26" s="107">
        <v>21.69</v>
      </c>
      <c r="BB26" s="107">
        <v>21.61</v>
      </c>
      <c r="BC26" s="107">
        <v>21.41</v>
      </c>
      <c r="BD26" s="714">
        <v>20.96</v>
      </c>
      <c r="BE26" s="714">
        <v>21.45</v>
      </c>
      <c r="BF26" s="714">
        <v>21.44</v>
      </c>
      <c r="BG26" s="434">
        <v>21.359242999999999</v>
      </c>
      <c r="BH26" s="434">
        <v>21.353403</v>
      </c>
      <c r="BI26" s="434">
        <v>21.352563</v>
      </c>
      <c r="BJ26" s="434">
        <v>21.440722000000001</v>
      </c>
      <c r="BK26" s="434">
        <v>21.678549</v>
      </c>
      <c r="BL26" s="434">
        <v>21.742208999999999</v>
      </c>
      <c r="BM26" s="434">
        <v>21.855868000000001</v>
      </c>
      <c r="BN26" s="434">
        <v>21.964528000000001</v>
      </c>
      <c r="BO26" s="434">
        <v>22.020188000000001</v>
      </c>
      <c r="BP26" s="434">
        <v>22.133848</v>
      </c>
      <c r="BQ26" s="434">
        <v>22.232506999999998</v>
      </c>
      <c r="BR26" s="434">
        <v>22.296167000000001</v>
      </c>
      <c r="BS26" s="434">
        <v>22.361827000000002</v>
      </c>
      <c r="BT26" s="434">
        <v>22.280486</v>
      </c>
      <c r="BU26" s="434">
        <v>22.211145999999999</v>
      </c>
      <c r="BV26" s="434">
        <v>22.109805999999999</v>
      </c>
    </row>
    <row r="27" spans="1:74" s="295" customFormat="1" ht="11.1" customHeight="1" x14ac:dyDescent="0.2">
      <c r="A27" s="465" t="s">
        <v>895</v>
      </c>
      <c r="B27" s="467" t="s">
        <v>992</v>
      </c>
      <c r="C27" s="107">
        <v>16.268999999999998</v>
      </c>
      <c r="D27" s="107">
        <v>16.277899999999999</v>
      </c>
      <c r="E27" s="107">
        <v>16.4495</v>
      </c>
      <c r="F27" s="107">
        <v>16.470099999999999</v>
      </c>
      <c r="G27" s="107">
        <v>13.7912</v>
      </c>
      <c r="H27" s="107">
        <v>13.6351</v>
      </c>
      <c r="I27" s="107">
        <v>13.6554</v>
      </c>
      <c r="J27" s="107">
        <v>14.246700000000001</v>
      </c>
      <c r="K27" s="107">
        <v>14.311</v>
      </c>
      <c r="L27" s="107">
        <v>14.3506</v>
      </c>
      <c r="M27" s="107">
        <v>14.375400000000001</v>
      </c>
      <c r="N27" s="107">
        <v>14.449400000000001</v>
      </c>
      <c r="O27" s="107">
        <v>14.5419</v>
      </c>
      <c r="P27" s="107">
        <v>14.614699999999999</v>
      </c>
      <c r="Q27" s="107">
        <v>14.7422</v>
      </c>
      <c r="R27" s="107">
        <v>14.9389</v>
      </c>
      <c r="S27" s="107">
        <v>14.9278</v>
      </c>
      <c r="T27" s="107">
        <v>14.9596</v>
      </c>
      <c r="U27" s="107">
        <v>14.9848</v>
      </c>
      <c r="V27" s="107">
        <v>14.8032</v>
      </c>
      <c r="W27" s="107">
        <v>15.073399999999999</v>
      </c>
      <c r="X27" s="107">
        <v>15.3657</v>
      </c>
      <c r="Y27" s="107">
        <v>15.4834</v>
      </c>
      <c r="Z27" s="107">
        <v>15.543900000000001</v>
      </c>
      <c r="AA27" s="107">
        <v>15.5602</v>
      </c>
      <c r="AB27" s="107">
        <v>15.6088</v>
      </c>
      <c r="AC27" s="107">
        <v>15.5052</v>
      </c>
      <c r="AD27" s="107">
        <v>14.498200000000001</v>
      </c>
      <c r="AE27" s="107">
        <v>14.6614</v>
      </c>
      <c r="AF27" s="107">
        <v>14.8749</v>
      </c>
      <c r="AG27" s="107">
        <v>15.062099999999999</v>
      </c>
      <c r="AH27" s="107">
        <v>14.895300000000001</v>
      </c>
      <c r="AI27" s="107">
        <v>14.9809</v>
      </c>
      <c r="AJ27" s="107">
        <v>15.0046</v>
      </c>
      <c r="AK27" s="107">
        <v>15.297499999999999</v>
      </c>
      <c r="AL27" s="107">
        <v>15.3591</v>
      </c>
      <c r="AM27" s="107">
        <v>15.239599999999999</v>
      </c>
      <c r="AN27" s="107">
        <v>15.386799999999999</v>
      </c>
      <c r="AO27" s="107">
        <v>15.1221</v>
      </c>
      <c r="AP27" s="107">
        <v>14.994899999999999</v>
      </c>
      <c r="AQ27" s="107">
        <v>14.8637</v>
      </c>
      <c r="AR27" s="107">
        <v>14.8565</v>
      </c>
      <c r="AS27" s="107">
        <v>14.691800000000001</v>
      </c>
      <c r="AT27" s="107">
        <v>14.6829</v>
      </c>
      <c r="AU27" s="107">
        <v>14.8794</v>
      </c>
      <c r="AV27" s="107">
        <v>14.92</v>
      </c>
      <c r="AW27" s="107">
        <v>14.8665</v>
      </c>
      <c r="AX27" s="107">
        <v>14.8698</v>
      </c>
      <c r="AY27" s="107">
        <v>14.7773</v>
      </c>
      <c r="AZ27" s="107">
        <v>14.660500000000001</v>
      </c>
      <c r="BA27" s="107">
        <v>14.5679</v>
      </c>
      <c r="BB27" s="107">
        <v>14.3627</v>
      </c>
      <c r="BC27" s="107">
        <v>14.121499999999999</v>
      </c>
      <c r="BD27" s="714">
        <v>14.082827491</v>
      </c>
      <c r="BE27" s="714">
        <v>14.099143645</v>
      </c>
      <c r="BF27" s="714">
        <v>14.004822915</v>
      </c>
      <c r="BG27" s="434">
        <v>13.99334593</v>
      </c>
      <c r="BH27" s="434">
        <v>13.941538896999999</v>
      </c>
      <c r="BI27" s="434">
        <v>14.112340981999999</v>
      </c>
      <c r="BJ27" s="434">
        <v>14.087091358</v>
      </c>
      <c r="BK27" s="434">
        <v>14.248455271999999</v>
      </c>
      <c r="BL27" s="434">
        <v>14.228825670999999</v>
      </c>
      <c r="BM27" s="434">
        <v>14.440143472000001</v>
      </c>
      <c r="BN27" s="434">
        <v>14.320960855999999</v>
      </c>
      <c r="BO27" s="434">
        <v>14.428062268</v>
      </c>
      <c r="BP27" s="434">
        <v>14.431659374000001</v>
      </c>
      <c r="BQ27" s="434">
        <v>14.594645270999999</v>
      </c>
      <c r="BR27" s="434">
        <v>14.403673433</v>
      </c>
      <c r="BS27" s="434">
        <v>14.628379685000001</v>
      </c>
      <c r="BT27" s="434">
        <v>14.261243733000001</v>
      </c>
      <c r="BU27" s="434">
        <v>14.729600064</v>
      </c>
      <c r="BV27" s="434">
        <v>14.295006652</v>
      </c>
    </row>
    <row r="28" spans="1:74" ht="11.1" customHeight="1" x14ac:dyDescent="0.2">
      <c r="A28" s="379" t="s">
        <v>896</v>
      </c>
      <c r="B28" s="453" t="s">
        <v>205</v>
      </c>
      <c r="C28" s="328">
        <v>0.67589999999999995</v>
      </c>
      <c r="D28" s="328">
        <v>0.6653</v>
      </c>
      <c r="E28" s="328">
        <v>0.68159999999999998</v>
      </c>
      <c r="F28" s="328">
        <v>0.67769999999999997</v>
      </c>
      <c r="G28" s="328">
        <v>0.55510000000000004</v>
      </c>
      <c r="H28" s="328">
        <v>0.55169999999999997</v>
      </c>
      <c r="I28" s="328">
        <v>0.55200000000000005</v>
      </c>
      <c r="J28" s="328">
        <v>0.58250000000000002</v>
      </c>
      <c r="K28" s="328">
        <v>0.58289999999999997</v>
      </c>
      <c r="L28" s="328">
        <v>0.58489999999999998</v>
      </c>
      <c r="M28" s="328">
        <v>0.58489999999999998</v>
      </c>
      <c r="N28" s="328">
        <v>0.58489999999999998</v>
      </c>
      <c r="O28" s="328">
        <v>0.59089999999999998</v>
      </c>
      <c r="P28" s="328">
        <v>0.59089999999999998</v>
      </c>
      <c r="Q28" s="328">
        <v>0.59</v>
      </c>
      <c r="R28" s="328">
        <v>0.59189999999999998</v>
      </c>
      <c r="S28" s="328">
        <v>0.58389999999999997</v>
      </c>
      <c r="T28" s="328">
        <v>0.6079</v>
      </c>
      <c r="U28" s="328">
        <v>0.60389999999999999</v>
      </c>
      <c r="V28" s="328">
        <v>0.59399999999999997</v>
      </c>
      <c r="W28" s="328">
        <v>0.58409999999999995</v>
      </c>
      <c r="X28" s="328">
        <v>0.58379999999999999</v>
      </c>
      <c r="Y28" s="328">
        <v>0.58679999999999999</v>
      </c>
      <c r="Z28" s="328">
        <v>0.59499999999999997</v>
      </c>
      <c r="AA28" s="328">
        <v>0.57879999999999998</v>
      </c>
      <c r="AB28" s="328">
        <v>0.56420000000000003</v>
      </c>
      <c r="AC28" s="328">
        <v>0.57730000000000004</v>
      </c>
      <c r="AD28" s="328">
        <v>0.57699999999999996</v>
      </c>
      <c r="AE28" s="328">
        <v>0.56920000000000004</v>
      </c>
      <c r="AF28" s="328">
        <v>0.52139999999999997</v>
      </c>
      <c r="AG28" s="328">
        <v>0.54779999999999995</v>
      </c>
      <c r="AH28" s="328">
        <v>0.55189999999999995</v>
      </c>
      <c r="AI28" s="328">
        <v>0.54090000000000005</v>
      </c>
      <c r="AJ28" s="328">
        <v>0.54510000000000003</v>
      </c>
      <c r="AK28" s="328">
        <v>0.54790000000000005</v>
      </c>
      <c r="AL28" s="328">
        <v>0.54590000000000005</v>
      </c>
      <c r="AM28" s="328">
        <v>0.53090000000000004</v>
      </c>
      <c r="AN28" s="328">
        <v>0.52890000000000004</v>
      </c>
      <c r="AO28" s="328">
        <v>0.51290000000000002</v>
      </c>
      <c r="AP28" s="328">
        <v>0.50990000000000002</v>
      </c>
      <c r="AQ28" s="328">
        <v>0.49790000000000001</v>
      </c>
      <c r="AR28" s="328">
        <v>0.49790000000000001</v>
      </c>
      <c r="AS28" s="328">
        <v>0.49690000000000001</v>
      </c>
      <c r="AT28" s="328">
        <v>0.49590000000000001</v>
      </c>
      <c r="AU28" s="328">
        <v>0.4889</v>
      </c>
      <c r="AV28" s="328">
        <v>0.4869</v>
      </c>
      <c r="AW28" s="328">
        <v>0.4899</v>
      </c>
      <c r="AX28" s="328">
        <v>0.47989999999999999</v>
      </c>
      <c r="AY28" s="328">
        <v>0.47189999999999999</v>
      </c>
      <c r="AZ28" s="328">
        <v>0.47389999999999999</v>
      </c>
      <c r="BA28" s="328">
        <v>0.47889999999999999</v>
      </c>
      <c r="BB28" s="328">
        <v>0.47989999999999999</v>
      </c>
      <c r="BC28" s="328">
        <v>0.45879999999999999</v>
      </c>
      <c r="BD28" s="700">
        <v>0.48466824251000001</v>
      </c>
      <c r="BE28" s="700">
        <v>0.48529152050000002</v>
      </c>
      <c r="BF28" s="700">
        <v>0.48492912766000001</v>
      </c>
      <c r="BG28" s="400" t="s">
        <v>1605</v>
      </c>
      <c r="BH28" s="400" t="s">
        <v>1605</v>
      </c>
      <c r="BI28" s="400" t="s">
        <v>1605</v>
      </c>
      <c r="BJ28" s="400" t="s">
        <v>1605</v>
      </c>
      <c r="BK28" s="400" t="s">
        <v>1605</v>
      </c>
      <c r="BL28" s="400" t="s">
        <v>1605</v>
      </c>
      <c r="BM28" s="400" t="s">
        <v>1605</v>
      </c>
      <c r="BN28" s="400" t="s">
        <v>1605</v>
      </c>
      <c r="BO28" s="400" t="s">
        <v>1605</v>
      </c>
      <c r="BP28" s="400" t="s">
        <v>1605</v>
      </c>
      <c r="BQ28" s="400" t="s">
        <v>1605</v>
      </c>
      <c r="BR28" s="400" t="s">
        <v>1605</v>
      </c>
      <c r="BS28" s="400" t="s">
        <v>1605</v>
      </c>
      <c r="BT28" s="400" t="s">
        <v>1605</v>
      </c>
      <c r="BU28" s="400" t="s">
        <v>1605</v>
      </c>
      <c r="BV28" s="400" t="s">
        <v>1605</v>
      </c>
    </row>
    <row r="29" spans="1:74" ht="11.1" customHeight="1" x14ac:dyDescent="0.2">
      <c r="A29" s="379" t="s">
        <v>897</v>
      </c>
      <c r="B29" s="453" t="s">
        <v>880</v>
      </c>
      <c r="C29" s="328">
        <v>0.14449999999999999</v>
      </c>
      <c r="D29" s="328">
        <v>0.20119999999999999</v>
      </c>
      <c r="E29" s="328">
        <v>0.20749999999999999</v>
      </c>
      <c r="F29" s="328">
        <v>0.2142</v>
      </c>
      <c r="G29" s="328">
        <v>0.14499999999999999</v>
      </c>
      <c r="H29" s="328">
        <v>0.158</v>
      </c>
      <c r="I29" s="328">
        <v>0.153</v>
      </c>
      <c r="J29" s="328">
        <v>0.154</v>
      </c>
      <c r="K29" s="328">
        <v>0.16500000000000001</v>
      </c>
      <c r="L29" s="328">
        <v>0.17</v>
      </c>
      <c r="M29" s="328">
        <v>0.17</v>
      </c>
      <c r="N29" s="328">
        <v>0.17</v>
      </c>
      <c r="O29" s="328">
        <v>0.17</v>
      </c>
      <c r="P29" s="328">
        <v>0.17</v>
      </c>
      <c r="Q29" s="328">
        <v>0.17</v>
      </c>
      <c r="R29" s="328">
        <v>0.17</v>
      </c>
      <c r="S29" s="328">
        <v>0.17199999999999999</v>
      </c>
      <c r="T29" s="328">
        <v>0.17399999999999999</v>
      </c>
      <c r="U29" s="328">
        <v>0.17699999999999999</v>
      </c>
      <c r="V29" s="328">
        <v>0.17860000000000001</v>
      </c>
      <c r="W29" s="328">
        <v>0.1807</v>
      </c>
      <c r="X29" s="328">
        <v>0.16750000000000001</v>
      </c>
      <c r="Y29" s="328">
        <v>0.1847</v>
      </c>
      <c r="Z29" s="328">
        <v>0.18379999999999999</v>
      </c>
      <c r="AA29" s="328">
        <v>0.16109999999999999</v>
      </c>
      <c r="AB29" s="328">
        <v>0.18079999999999999</v>
      </c>
      <c r="AC29" s="328">
        <v>0.1983</v>
      </c>
      <c r="AD29" s="328">
        <v>0.19</v>
      </c>
      <c r="AE29" s="328">
        <v>0.16719999999999999</v>
      </c>
      <c r="AF29" s="328">
        <v>0.20230000000000001</v>
      </c>
      <c r="AG29" s="328">
        <v>0.2016</v>
      </c>
      <c r="AH29" s="328">
        <v>0.20019999999999999</v>
      </c>
      <c r="AI29" s="328">
        <v>0.2039</v>
      </c>
      <c r="AJ29" s="328">
        <v>0.2014</v>
      </c>
      <c r="AK29" s="328">
        <v>0.15379999999999999</v>
      </c>
      <c r="AL29" s="328">
        <v>0.19969999999999999</v>
      </c>
      <c r="AM29" s="328">
        <v>0.13689999999999999</v>
      </c>
      <c r="AN29" s="328">
        <v>0.16689999999999999</v>
      </c>
      <c r="AO29" s="328">
        <v>0.19620000000000001</v>
      </c>
      <c r="AP29" s="328">
        <v>0.188</v>
      </c>
      <c r="AQ29" s="328">
        <v>0.1961</v>
      </c>
      <c r="AR29" s="328">
        <v>0.20200000000000001</v>
      </c>
      <c r="AS29" s="328">
        <v>0.1177</v>
      </c>
      <c r="AT29" s="328">
        <v>0.19</v>
      </c>
      <c r="AU29" s="328">
        <v>0.2016</v>
      </c>
      <c r="AV29" s="328">
        <v>0.19650000000000001</v>
      </c>
      <c r="AW29" s="328">
        <v>0.19639999999999999</v>
      </c>
      <c r="AX29" s="328">
        <v>0.1673</v>
      </c>
      <c r="AY29" s="328">
        <v>0.17119999999999999</v>
      </c>
      <c r="AZ29" s="328">
        <v>0.1711</v>
      </c>
      <c r="BA29" s="328">
        <v>0.17100000000000001</v>
      </c>
      <c r="BB29" s="328">
        <v>0.1759</v>
      </c>
      <c r="BC29" s="328">
        <v>0.17780000000000001</v>
      </c>
      <c r="BD29" s="700">
        <v>0.12540021740000001</v>
      </c>
      <c r="BE29" s="700">
        <v>0.12465992652000001</v>
      </c>
      <c r="BF29" s="700">
        <v>0.12388608030000001</v>
      </c>
      <c r="BG29" s="400" t="s">
        <v>1605</v>
      </c>
      <c r="BH29" s="400" t="s">
        <v>1605</v>
      </c>
      <c r="BI29" s="400" t="s">
        <v>1605</v>
      </c>
      <c r="BJ29" s="400" t="s">
        <v>1605</v>
      </c>
      <c r="BK29" s="400" t="s">
        <v>1605</v>
      </c>
      <c r="BL29" s="400" t="s">
        <v>1605</v>
      </c>
      <c r="BM29" s="400" t="s">
        <v>1605</v>
      </c>
      <c r="BN29" s="400" t="s">
        <v>1605</v>
      </c>
      <c r="BO29" s="400" t="s">
        <v>1605</v>
      </c>
      <c r="BP29" s="400" t="s">
        <v>1605</v>
      </c>
      <c r="BQ29" s="400" t="s">
        <v>1605</v>
      </c>
      <c r="BR29" s="400" t="s">
        <v>1605</v>
      </c>
      <c r="BS29" s="400" t="s">
        <v>1605</v>
      </c>
      <c r="BT29" s="400" t="s">
        <v>1605</v>
      </c>
      <c r="BU29" s="400" t="s">
        <v>1605</v>
      </c>
      <c r="BV29" s="400" t="s">
        <v>1605</v>
      </c>
    </row>
    <row r="30" spans="1:74" ht="11.1" customHeight="1" x14ac:dyDescent="0.2">
      <c r="A30" s="379" t="s">
        <v>898</v>
      </c>
      <c r="B30" s="453" t="s">
        <v>882</v>
      </c>
      <c r="C30" s="328">
        <v>9.4E-2</v>
      </c>
      <c r="D30" s="328">
        <v>0.09</v>
      </c>
      <c r="E30" s="328">
        <v>8.5999999999999993E-2</v>
      </c>
      <c r="F30" s="328">
        <v>9.2999999999999999E-2</v>
      </c>
      <c r="G30" s="328">
        <v>9.5299999999999996E-2</v>
      </c>
      <c r="H30" s="328">
        <v>8.9599999999999999E-2</v>
      </c>
      <c r="I30" s="328">
        <v>6.59E-2</v>
      </c>
      <c r="J30" s="328">
        <v>8.9099999999999999E-2</v>
      </c>
      <c r="K30" s="328">
        <v>7.4200000000000002E-2</v>
      </c>
      <c r="L30" s="328">
        <v>8.0399999999999999E-2</v>
      </c>
      <c r="M30" s="328">
        <v>7.1499999999999994E-2</v>
      </c>
      <c r="N30" s="328">
        <v>8.7499999999999994E-2</v>
      </c>
      <c r="O30" s="328">
        <v>9.2700000000000005E-2</v>
      </c>
      <c r="P30" s="328">
        <v>9.1999999999999998E-2</v>
      </c>
      <c r="Q30" s="328">
        <v>8.3500000000000005E-2</v>
      </c>
      <c r="R30" s="328">
        <v>8.7400000000000005E-2</v>
      </c>
      <c r="S30" s="328">
        <v>8.8900000000000007E-2</v>
      </c>
      <c r="T30" s="328">
        <v>8.4000000000000005E-2</v>
      </c>
      <c r="U30" s="328">
        <v>6.4000000000000001E-2</v>
      </c>
      <c r="V30" s="328">
        <v>8.6999999999999994E-2</v>
      </c>
      <c r="W30" s="328">
        <v>7.4999999999999997E-2</v>
      </c>
      <c r="X30" s="328">
        <v>7.5999999999999998E-2</v>
      </c>
      <c r="Y30" s="328">
        <v>8.1000000000000003E-2</v>
      </c>
      <c r="Z30" s="328">
        <v>8.4400000000000003E-2</v>
      </c>
      <c r="AA30" s="328">
        <v>7.9600000000000004E-2</v>
      </c>
      <c r="AB30" s="328">
        <v>8.2100000000000006E-2</v>
      </c>
      <c r="AC30" s="328">
        <v>8.0699999999999994E-2</v>
      </c>
      <c r="AD30" s="328">
        <v>8.2500000000000004E-2</v>
      </c>
      <c r="AE30" s="328">
        <v>7.1999999999999995E-2</v>
      </c>
      <c r="AF30" s="328">
        <v>6.9699999999999998E-2</v>
      </c>
      <c r="AG30" s="328">
        <v>6.9800000000000001E-2</v>
      </c>
      <c r="AH30" s="328">
        <v>7.6899999999999996E-2</v>
      </c>
      <c r="AI30" s="328">
        <v>5.5500000000000001E-2</v>
      </c>
      <c r="AJ30" s="328">
        <v>5.0099999999999999E-2</v>
      </c>
      <c r="AK30" s="328">
        <v>7.5700000000000003E-2</v>
      </c>
      <c r="AL30" s="328">
        <v>7.46E-2</v>
      </c>
      <c r="AM30" s="328">
        <v>7.3599999999999999E-2</v>
      </c>
      <c r="AN30" s="328">
        <v>7.2900000000000006E-2</v>
      </c>
      <c r="AO30" s="328">
        <v>9.8900000000000002E-2</v>
      </c>
      <c r="AP30" s="328">
        <v>7.51E-2</v>
      </c>
      <c r="AQ30" s="328">
        <v>4.4499999999999998E-2</v>
      </c>
      <c r="AR30" s="328">
        <v>6.6000000000000003E-2</v>
      </c>
      <c r="AS30" s="328">
        <v>7.6100000000000001E-2</v>
      </c>
      <c r="AT30" s="328">
        <v>6.7799999999999999E-2</v>
      </c>
      <c r="AU30" s="328">
        <v>6.2E-2</v>
      </c>
      <c r="AV30" s="328">
        <v>7.0499999999999993E-2</v>
      </c>
      <c r="AW30" s="328">
        <v>8.0199999999999994E-2</v>
      </c>
      <c r="AX30" s="328">
        <v>8.1500000000000003E-2</v>
      </c>
      <c r="AY30" s="328">
        <v>8.1000000000000003E-2</v>
      </c>
      <c r="AZ30" s="328">
        <v>7.6499999999999999E-2</v>
      </c>
      <c r="BA30" s="328">
        <v>7.6899999999999996E-2</v>
      </c>
      <c r="BB30" s="328">
        <v>7.1999999999999995E-2</v>
      </c>
      <c r="BC30" s="328">
        <v>5.2999999999999999E-2</v>
      </c>
      <c r="BD30" s="700">
        <v>6.8699999999999997E-2</v>
      </c>
      <c r="BE30" s="700">
        <v>8.9700000000000002E-2</v>
      </c>
      <c r="BF30" s="700">
        <v>7.1635354166999995E-2</v>
      </c>
      <c r="BG30" s="400" t="s">
        <v>1605</v>
      </c>
      <c r="BH30" s="400" t="s">
        <v>1605</v>
      </c>
      <c r="BI30" s="400" t="s">
        <v>1605</v>
      </c>
      <c r="BJ30" s="400" t="s">
        <v>1605</v>
      </c>
      <c r="BK30" s="400" t="s">
        <v>1605</v>
      </c>
      <c r="BL30" s="400" t="s">
        <v>1605</v>
      </c>
      <c r="BM30" s="400" t="s">
        <v>1605</v>
      </c>
      <c r="BN30" s="400" t="s">
        <v>1605</v>
      </c>
      <c r="BO30" s="400" t="s">
        <v>1605</v>
      </c>
      <c r="BP30" s="400" t="s">
        <v>1605</v>
      </c>
      <c r="BQ30" s="400" t="s">
        <v>1605</v>
      </c>
      <c r="BR30" s="400" t="s">
        <v>1605</v>
      </c>
      <c r="BS30" s="400" t="s">
        <v>1605</v>
      </c>
      <c r="BT30" s="400" t="s">
        <v>1605</v>
      </c>
      <c r="BU30" s="400" t="s">
        <v>1605</v>
      </c>
      <c r="BV30" s="400" t="s">
        <v>1605</v>
      </c>
    </row>
    <row r="31" spans="1:74" ht="11.1" customHeight="1" x14ac:dyDescent="0.2">
      <c r="A31" s="379" t="s">
        <v>899</v>
      </c>
      <c r="B31" s="453" t="s">
        <v>206</v>
      </c>
      <c r="C31" s="328">
        <v>1.6269</v>
      </c>
      <c r="D31" s="328">
        <v>1.6575</v>
      </c>
      <c r="E31" s="328">
        <v>1.6373</v>
      </c>
      <c r="F31" s="328">
        <v>1.6349</v>
      </c>
      <c r="G31" s="328">
        <v>1.4368000000000001</v>
      </c>
      <c r="H31" s="328">
        <v>1.2928999999999999</v>
      </c>
      <c r="I31" s="328">
        <v>1.3099000000000001</v>
      </c>
      <c r="J31" s="328">
        <v>1.3406</v>
      </c>
      <c r="K31" s="328">
        <v>1.3463000000000001</v>
      </c>
      <c r="L31" s="328">
        <v>1.3986000000000001</v>
      </c>
      <c r="M31" s="328">
        <v>1.4068000000000001</v>
      </c>
      <c r="N31" s="328">
        <v>1.4137</v>
      </c>
      <c r="O31" s="328">
        <v>1.3831</v>
      </c>
      <c r="P31" s="328">
        <v>1.504</v>
      </c>
      <c r="Q31" s="328">
        <v>1.4754</v>
      </c>
      <c r="R31" s="328">
        <v>1.4814000000000001</v>
      </c>
      <c r="S31" s="328">
        <v>1.4679</v>
      </c>
      <c r="T31" s="328">
        <v>1.4641999999999999</v>
      </c>
      <c r="U31" s="328">
        <v>1.4790000000000001</v>
      </c>
      <c r="V31" s="328">
        <v>1.2492000000000001</v>
      </c>
      <c r="W31" s="328">
        <v>1.3774999999999999</v>
      </c>
      <c r="X31" s="328">
        <v>1.6025</v>
      </c>
      <c r="Y31" s="328">
        <v>1.6221000000000001</v>
      </c>
      <c r="Z31" s="328">
        <v>1.6298999999999999</v>
      </c>
      <c r="AA31" s="328">
        <v>1.5929</v>
      </c>
      <c r="AB31" s="328">
        <v>1.6163000000000001</v>
      </c>
      <c r="AC31" s="328">
        <v>1.5646</v>
      </c>
      <c r="AD31" s="328">
        <v>1.4292</v>
      </c>
      <c r="AE31" s="328">
        <v>1.5421</v>
      </c>
      <c r="AF31" s="328">
        <v>1.1783999999999999</v>
      </c>
      <c r="AG31" s="328">
        <v>1.3712</v>
      </c>
      <c r="AH31" s="328">
        <v>1.1811</v>
      </c>
      <c r="AI31" s="328">
        <v>1.3063</v>
      </c>
      <c r="AJ31" s="328">
        <v>1.397</v>
      </c>
      <c r="AK31" s="328">
        <v>1.6285000000000001</v>
      </c>
      <c r="AL31" s="328">
        <v>1.6351</v>
      </c>
      <c r="AM31" s="328">
        <v>1.6382000000000001</v>
      </c>
      <c r="AN31" s="328">
        <v>1.5941000000000001</v>
      </c>
      <c r="AO31" s="328">
        <v>1.5963000000000001</v>
      </c>
      <c r="AP31" s="328">
        <v>1.6129</v>
      </c>
      <c r="AQ31" s="328">
        <v>1.556</v>
      </c>
      <c r="AR31" s="328">
        <v>1.5570999999999999</v>
      </c>
      <c r="AS31" s="328">
        <v>1.4770000000000001</v>
      </c>
      <c r="AT31" s="328">
        <v>1.4236</v>
      </c>
      <c r="AU31" s="328">
        <v>1.5754999999999999</v>
      </c>
      <c r="AV31" s="328">
        <v>1.5955999999999999</v>
      </c>
      <c r="AW31" s="328">
        <v>1.5334000000000001</v>
      </c>
      <c r="AX31" s="328">
        <v>1.5802</v>
      </c>
      <c r="AY31" s="328">
        <v>1.5837000000000001</v>
      </c>
      <c r="AZ31" s="328">
        <v>1.5744</v>
      </c>
      <c r="BA31" s="328">
        <v>1.5789</v>
      </c>
      <c r="BB31" s="328">
        <v>1.5490999999999999</v>
      </c>
      <c r="BC31" s="328">
        <v>1.4539</v>
      </c>
      <c r="BD31" s="700">
        <v>1.5458986465</v>
      </c>
      <c r="BE31" s="700">
        <v>1.5507578131999999</v>
      </c>
      <c r="BF31" s="700">
        <v>1.5280179682999999</v>
      </c>
      <c r="BG31" s="400" t="s">
        <v>1605</v>
      </c>
      <c r="BH31" s="400" t="s">
        <v>1605</v>
      </c>
      <c r="BI31" s="400" t="s">
        <v>1605</v>
      </c>
      <c r="BJ31" s="400" t="s">
        <v>1605</v>
      </c>
      <c r="BK31" s="400" t="s">
        <v>1605</v>
      </c>
      <c r="BL31" s="400" t="s">
        <v>1605</v>
      </c>
      <c r="BM31" s="400" t="s">
        <v>1605</v>
      </c>
      <c r="BN31" s="400" t="s">
        <v>1605</v>
      </c>
      <c r="BO31" s="400" t="s">
        <v>1605</v>
      </c>
      <c r="BP31" s="400" t="s">
        <v>1605</v>
      </c>
      <c r="BQ31" s="400" t="s">
        <v>1605</v>
      </c>
      <c r="BR31" s="400" t="s">
        <v>1605</v>
      </c>
      <c r="BS31" s="400" t="s">
        <v>1605</v>
      </c>
      <c r="BT31" s="400" t="s">
        <v>1605</v>
      </c>
      <c r="BU31" s="400" t="s">
        <v>1605</v>
      </c>
      <c r="BV31" s="400" t="s">
        <v>1605</v>
      </c>
    </row>
    <row r="32" spans="1:74" ht="11.1" customHeight="1" x14ac:dyDescent="0.2">
      <c r="A32" s="379" t="s">
        <v>900</v>
      </c>
      <c r="B32" s="453" t="s">
        <v>196</v>
      </c>
      <c r="C32" s="328">
        <v>0.53110000000000002</v>
      </c>
      <c r="D32" s="328">
        <v>0.51139999999999997</v>
      </c>
      <c r="E32" s="328">
        <v>0.51349999999999996</v>
      </c>
      <c r="F32" s="328">
        <v>0.42770000000000002</v>
      </c>
      <c r="G32" s="328">
        <v>0.41570000000000001</v>
      </c>
      <c r="H32" s="328">
        <v>0.437</v>
      </c>
      <c r="I32" s="328">
        <v>0.45369999999999999</v>
      </c>
      <c r="J32" s="328">
        <v>0.44080000000000003</v>
      </c>
      <c r="K32" s="328">
        <v>0.43240000000000001</v>
      </c>
      <c r="L32" s="328">
        <v>0.43219999999999997</v>
      </c>
      <c r="M32" s="328">
        <v>0.44469999999999998</v>
      </c>
      <c r="N32" s="328">
        <v>0.44879999999999998</v>
      </c>
      <c r="O32" s="328">
        <v>0.46110000000000001</v>
      </c>
      <c r="P32" s="328">
        <v>0.44579999999999997</v>
      </c>
      <c r="Q32" s="328">
        <v>0.43509999999999999</v>
      </c>
      <c r="R32" s="328">
        <v>0.42630000000000001</v>
      </c>
      <c r="S32" s="328">
        <v>0.44490000000000002</v>
      </c>
      <c r="T32" s="328">
        <v>0.44040000000000001</v>
      </c>
      <c r="U32" s="328">
        <v>0.4</v>
      </c>
      <c r="V32" s="328">
        <v>0.38300000000000001</v>
      </c>
      <c r="W32" s="328">
        <v>0.38790000000000002</v>
      </c>
      <c r="X32" s="328">
        <v>0.37</v>
      </c>
      <c r="Y32" s="328">
        <v>0.40600000000000003</v>
      </c>
      <c r="Z32" s="328">
        <v>0.41599999999999998</v>
      </c>
      <c r="AA32" s="328">
        <v>0.40200000000000002</v>
      </c>
      <c r="AB32" s="328">
        <v>0.441</v>
      </c>
      <c r="AC32" s="328">
        <v>0.40300000000000002</v>
      </c>
      <c r="AD32" s="328">
        <v>0.39900000000000002</v>
      </c>
      <c r="AE32" s="328">
        <v>0.379</v>
      </c>
      <c r="AF32" s="328">
        <v>0.40600000000000003</v>
      </c>
      <c r="AG32" s="328">
        <v>0.34499999999999997</v>
      </c>
      <c r="AH32" s="328">
        <v>0.39100000000000001</v>
      </c>
      <c r="AI32" s="328">
        <v>0.39700000000000002</v>
      </c>
      <c r="AJ32" s="328">
        <v>0.39300000000000002</v>
      </c>
      <c r="AK32" s="328">
        <v>0.41</v>
      </c>
      <c r="AL32" s="328">
        <v>0.40300000000000002</v>
      </c>
      <c r="AM32" s="328">
        <v>0.38500000000000001</v>
      </c>
      <c r="AN32" s="328">
        <v>0.39900000000000002</v>
      </c>
      <c r="AO32" s="328">
        <v>0.39200000000000002</v>
      </c>
      <c r="AP32" s="328">
        <v>0.375</v>
      </c>
      <c r="AQ32" s="328">
        <v>0.34499999999999997</v>
      </c>
      <c r="AR32" s="328">
        <v>0.371</v>
      </c>
      <c r="AS32" s="328">
        <v>0.378</v>
      </c>
      <c r="AT32" s="328">
        <v>0.33600000000000002</v>
      </c>
      <c r="AU32" s="328">
        <v>0.36499999999999999</v>
      </c>
      <c r="AV32" s="328">
        <v>0.375</v>
      </c>
      <c r="AW32" s="328">
        <v>0.378</v>
      </c>
      <c r="AX32" s="328">
        <v>0.376</v>
      </c>
      <c r="AY32" s="328">
        <v>0.36299999999999999</v>
      </c>
      <c r="AZ32" s="328">
        <v>0.36799999999999999</v>
      </c>
      <c r="BA32" s="328">
        <v>0.375</v>
      </c>
      <c r="BB32" s="328">
        <v>0.35499999999999998</v>
      </c>
      <c r="BC32" s="328">
        <v>0.36199999999999999</v>
      </c>
      <c r="BD32" s="700">
        <v>0.36461538461999998</v>
      </c>
      <c r="BE32" s="700">
        <v>0.36261538461999998</v>
      </c>
      <c r="BF32" s="700">
        <v>0.36061538461999998</v>
      </c>
      <c r="BG32" s="400" t="s">
        <v>1605</v>
      </c>
      <c r="BH32" s="400" t="s">
        <v>1605</v>
      </c>
      <c r="BI32" s="400" t="s">
        <v>1605</v>
      </c>
      <c r="BJ32" s="400" t="s">
        <v>1605</v>
      </c>
      <c r="BK32" s="400" t="s">
        <v>1605</v>
      </c>
      <c r="BL32" s="400" t="s">
        <v>1605</v>
      </c>
      <c r="BM32" s="400" t="s">
        <v>1605</v>
      </c>
      <c r="BN32" s="400" t="s">
        <v>1605</v>
      </c>
      <c r="BO32" s="400" t="s">
        <v>1605</v>
      </c>
      <c r="BP32" s="400" t="s">
        <v>1605</v>
      </c>
      <c r="BQ32" s="400" t="s">
        <v>1605</v>
      </c>
      <c r="BR32" s="400" t="s">
        <v>1605</v>
      </c>
      <c r="BS32" s="400" t="s">
        <v>1605</v>
      </c>
      <c r="BT32" s="400" t="s">
        <v>1605</v>
      </c>
      <c r="BU32" s="400" t="s">
        <v>1605</v>
      </c>
      <c r="BV32" s="400" t="s">
        <v>1605</v>
      </c>
    </row>
    <row r="33" spans="1:74" ht="11.1" customHeight="1" x14ac:dyDescent="0.2">
      <c r="A33" s="379" t="s">
        <v>901</v>
      </c>
      <c r="B33" s="453" t="s">
        <v>197</v>
      </c>
      <c r="C33" s="328">
        <v>1.7242</v>
      </c>
      <c r="D33" s="328">
        <v>1.7293000000000001</v>
      </c>
      <c r="E33" s="328">
        <v>1.7467999999999999</v>
      </c>
      <c r="F33" s="328">
        <v>1.7265999999999999</v>
      </c>
      <c r="G33" s="328">
        <v>1.6419999999999999</v>
      </c>
      <c r="H33" s="328">
        <v>1.6161000000000001</v>
      </c>
      <c r="I33" s="328">
        <v>1.6040000000000001</v>
      </c>
      <c r="J33" s="328">
        <v>1.6336999999999999</v>
      </c>
      <c r="K33" s="328">
        <v>1.6440999999999999</v>
      </c>
      <c r="L33" s="328">
        <v>1.6271</v>
      </c>
      <c r="M33" s="328">
        <v>1.6327</v>
      </c>
      <c r="N33" s="328">
        <v>1.6489</v>
      </c>
      <c r="O33" s="328">
        <v>1.6485000000000001</v>
      </c>
      <c r="P33" s="328">
        <v>1.6665000000000001</v>
      </c>
      <c r="Q33" s="328">
        <v>1.6981999999999999</v>
      </c>
      <c r="R33" s="328">
        <v>1.6952</v>
      </c>
      <c r="S33" s="328">
        <v>1.6828000000000001</v>
      </c>
      <c r="T33" s="328">
        <v>1.681</v>
      </c>
      <c r="U33" s="328">
        <v>1.6694</v>
      </c>
      <c r="V33" s="328">
        <v>1.6162000000000001</v>
      </c>
      <c r="W33" s="328">
        <v>1.6656</v>
      </c>
      <c r="X33" s="328">
        <v>1.6516999999999999</v>
      </c>
      <c r="Y33" s="328">
        <v>1.6526000000000001</v>
      </c>
      <c r="Z33" s="328">
        <v>1.65</v>
      </c>
      <c r="AA33" s="328">
        <v>1.6519999999999999</v>
      </c>
      <c r="AB33" s="328">
        <v>1.6337999999999999</v>
      </c>
      <c r="AC33" s="328">
        <v>1.625</v>
      </c>
      <c r="AD33" s="328">
        <v>1.607</v>
      </c>
      <c r="AE33" s="328">
        <v>1.6161000000000001</v>
      </c>
      <c r="AF33" s="328">
        <v>1.6242000000000001</v>
      </c>
      <c r="AG33" s="328">
        <v>1.6220000000000001</v>
      </c>
      <c r="AH33" s="328">
        <v>1.6258999999999999</v>
      </c>
      <c r="AI33" s="328">
        <v>1.6183000000000001</v>
      </c>
      <c r="AJ33" s="328">
        <v>1.6213</v>
      </c>
      <c r="AK33" s="328">
        <v>1.6068</v>
      </c>
      <c r="AL33" s="328">
        <v>1.6168</v>
      </c>
      <c r="AM33" s="328">
        <v>1.6476999999999999</v>
      </c>
      <c r="AN33" s="328">
        <v>1.6425000000000001</v>
      </c>
      <c r="AO33" s="328">
        <v>1.6545000000000001</v>
      </c>
      <c r="AP33" s="328">
        <v>1.6666000000000001</v>
      </c>
      <c r="AQ33" s="328">
        <v>1.6752</v>
      </c>
      <c r="AR33" s="328">
        <v>1.6711</v>
      </c>
      <c r="AS33" s="328">
        <v>1.6365000000000001</v>
      </c>
      <c r="AT33" s="328">
        <v>1.6664000000000001</v>
      </c>
      <c r="AU33" s="328">
        <v>1.6557999999999999</v>
      </c>
      <c r="AV33" s="328">
        <v>1.6389</v>
      </c>
      <c r="AW33" s="328">
        <v>1.6294999999999999</v>
      </c>
      <c r="AX33" s="328">
        <v>1.625</v>
      </c>
      <c r="AY33" s="328">
        <v>1.6017999999999999</v>
      </c>
      <c r="AZ33" s="328">
        <v>1.597</v>
      </c>
      <c r="BA33" s="328">
        <v>1.5949</v>
      </c>
      <c r="BB33" s="328">
        <v>1.5593999999999999</v>
      </c>
      <c r="BC33" s="328">
        <v>1.5642</v>
      </c>
      <c r="BD33" s="700">
        <v>1.5709</v>
      </c>
      <c r="BE33" s="700">
        <v>1.5635190000000001</v>
      </c>
      <c r="BF33" s="700">
        <v>1.563739</v>
      </c>
      <c r="BG33" s="400" t="s">
        <v>1605</v>
      </c>
      <c r="BH33" s="400" t="s">
        <v>1605</v>
      </c>
      <c r="BI33" s="400" t="s">
        <v>1605</v>
      </c>
      <c r="BJ33" s="400" t="s">
        <v>1605</v>
      </c>
      <c r="BK33" s="400" t="s">
        <v>1605</v>
      </c>
      <c r="BL33" s="400" t="s">
        <v>1605</v>
      </c>
      <c r="BM33" s="400" t="s">
        <v>1605</v>
      </c>
      <c r="BN33" s="400" t="s">
        <v>1605</v>
      </c>
      <c r="BO33" s="400" t="s">
        <v>1605</v>
      </c>
      <c r="BP33" s="400" t="s">
        <v>1605</v>
      </c>
      <c r="BQ33" s="400" t="s">
        <v>1605</v>
      </c>
      <c r="BR33" s="400" t="s">
        <v>1605</v>
      </c>
      <c r="BS33" s="400" t="s">
        <v>1605</v>
      </c>
      <c r="BT33" s="400" t="s">
        <v>1605</v>
      </c>
      <c r="BU33" s="400" t="s">
        <v>1605</v>
      </c>
      <c r="BV33" s="400" t="s">
        <v>1605</v>
      </c>
    </row>
    <row r="34" spans="1:74" ht="11.1" customHeight="1" x14ac:dyDescent="0.2">
      <c r="A34" s="379" t="s">
        <v>902</v>
      </c>
      <c r="B34" s="453" t="s">
        <v>209</v>
      </c>
      <c r="C34" s="328">
        <v>0.82169999999999999</v>
      </c>
      <c r="D34" s="328">
        <v>0.80320000000000003</v>
      </c>
      <c r="E34" s="328">
        <v>0.93600000000000005</v>
      </c>
      <c r="F34" s="328">
        <v>0.94689999999999996</v>
      </c>
      <c r="G34" s="328">
        <v>0.66700000000000004</v>
      </c>
      <c r="H34" s="328">
        <v>0.68300000000000005</v>
      </c>
      <c r="I34" s="328">
        <v>0.67100000000000004</v>
      </c>
      <c r="J34" s="328">
        <v>0.72</v>
      </c>
      <c r="K34" s="328">
        <v>0.71799999999999997</v>
      </c>
      <c r="L34" s="328">
        <v>0.72099999999999997</v>
      </c>
      <c r="M34" s="328">
        <v>0.72</v>
      </c>
      <c r="N34" s="328">
        <v>0.72199999999999998</v>
      </c>
      <c r="O34" s="328">
        <v>0.73</v>
      </c>
      <c r="P34" s="328">
        <v>0.72899999999999998</v>
      </c>
      <c r="Q34" s="328">
        <v>0.73</v>
      </c>
      <c r="R34" s="328">
        <v>0.73099999999999998</v>
      </c>
      <c r="S34" s="328">
        <v>0.74</v>
      </c>
      <c r="T34" s="328">
        <v>0.74399999999999999</v>
      </c>
      <c r="U34" s="328">
        <v>0.75</v>
      </c>
      <c r="V34" s="328">
        <v>0.75600000000000001</v>
      </c>
      <c r="W34" s="328">
        <v>0.76400000000000001</v>
      </c>
      <c r="X34" s="328">
        <v>0.77200000000000002</v>
      </c>
      <c r="Y34" s="328">
        <v>0.77600000000000002</v>
      </c>
      <c r="Z34" s="328">
        <v>0.79500000000000004</v>
      </c>
      <c r="AA34" s="328">
        <v>0.81</v>
      </c>
      <c r="AB34" s="328">
        <v>0.81799999999999995</v>
      </c>
      <c r="AC34" s="328">
        <v>0.82899999999999996</v>
      </c>
      <c r="AD34" s="328">
        <v>0.83799999999999997</v>
      </c>
      <c r="AE34" s="328">
        <v>0.83899999999999997</v>
      </c>
      <c r="AF34" s="328">
        <v>0.85199999999999998</v>
      </c>
      <c r="AG34" s="328">
        <v>0.86499999999999999</v>
      </c>
      <c r="AH34" s="328">
        <v>0.88</v>
      </c>
      <c r="AI34" s="328">
        <v>0.88200000000000001</v>
      </c>
      <c r="AJ34" s="328">
        <v>0.879</v>
      </c>
      <c r="AK34" s="328">
        <v>0.84099999999999997</v>
      </c>
      <c r="AL34" s="328">
        <v>0.84</v>
      </c>
      <c r="AM34" s="328">
        <v>0.83799999999999997</v>
      </c>
      <c r="AN34" s="328">
        <v>0.83599999999999997</v>
      </c>
      <c r="AO34" s="328">
        <v>0.83699999999999997</v>
      </c>
      <c r="AP34" s="328">
        <v>0.83899999999999997</v>
      </c>
      <c r="AQ34" s="328">
        <v>0.81299999999999994</v>
      </c>
      <c r="AR34" s="328">
        <v>0.80179999999999996</v>
      </c>
      <c r="AS34" s="328">
        <v>0.80089999999999995</v>
      </c>
      <c r="AT34" s="328">
        <v>0.80179999999999996</v>
      </c>
      <c r="AU34" s="328">
        <v>0.80189999999999995</v>
      </c>
      <c r="AV34" s="328">
        <v>0.8014</v>
      </c>
      <c r="AW34" s="328">
        <v>0.80179999999999996</v>
      </c>
      <c r="AX34" s="328">
        <v>0.80110000000000003</v>
      </c>
      <c r="AY34" s="328">
        <v>0.77190000000000003</v>
      </c>
      <c r="AZ34" s="328">
        <v>0.76180000000000003</v>
      </c>
      <c r="BA34" s="328">
        <v>0.75949999999999995</v>
      </c>
      <c r="BB34" s="328">
        <v>0.75860000000000005</v>
      </c>
      <c r="BC34" s="328">
        <v>0.75900000000000001</v>
      </c>
      <c r="BD34" s="700">
        <v>0.75984499999999999</v>
      </c>
      <c r="BE34" s="700">
        <v>0.75980000000000003</v>
      </c>
      <c r="BF34" s="700">
        <v>0.75900000000000001</v>
      </c>
      <c r="BG34" s="400" t="s">
        <v>1605</v>
      </c>
      <c r="BH34" s="400" t="s">
        <v>1605</v>
      </c>
      <c r="BI34" s="400" t="s">
        <v>1605</v>
      </c>
      <c r="BJ34" s="400" t="s">
        <v>1605</v>
      </c>
      <c r="BK34" s="400" t="s">
        <v>1605</v>
      </c>
      <c r="BL34" s="400" t="s">
        <v>1605</v>
      </c>
      <c r="BM34" s="400" t="s">
        <v>1605</v>
      </c>
      <c r="BN34" s="400" t="s">
        <v>1605</v>
      </c>
      <c r="BO34" s="400" t="s">
        <v>1605</v>
      </c>
      <c r="BP34" s="400" t="s">
        <v>1605</v>
      </c>
      <c r="BQ34" s="400" t="s">
        <v>1605</v>
      </c>
      <c r="BR34" s="400" t="s">
        <v>1605</v>
      </c>
      <c r="BS34" s="400" t="s">
        <v>1605</v>
      </c>
      <c r="BT34" s="400" t="s">
        <v>1605</v>
      </c>
      <c r="BU34" s="400" t="s">
        <v>1605</v>
      </c>
      <c r="BV34" s="400" t="s">
        <v>1605</v>
      </c>
    </row>
    <row r="35" spans="1:74" ht="11.1" customHeight="1" x14ac:dyDescent="0.2">
      <c r="A35" s="379" t="s">
        <v>903</v>
      </c>
      <c r="B35" s="453" t="s">
        <v>207</v>
      </c>
      <c r="C35" s="328">
        <v>10.423999999999999</v>
      </c>
      <c r="D35" s="328">
        <v>10.401</v>
      </c>
      <c r="E35" s="328">
        <v>10.417999999999999</v>
      </c>
      <c r="F35" s="328">
        <v>10.532</v>
      </c>
      <c r="G35" s="328">
        <v>8.6140000000000008</v>
      </c>
      <c r="H35" s="328">
        <v>8.5920000000000005</v>
      </c>
      <c r="I35" s="328">
        <v>8.6219999999999999</v>
      </c>
      <c r="J35" s="328">
        <v>9.0540000000000003</v>
      </c>
      <c r="K35" s="328">
        <v>9.1110000000000007</v>
      </c>
      <c r="L35" s="328">
        <v>9.1029999999999998</v>
      </c>
      <c r="M35" s="328">
        <v>9.1140000000000008</v>
      </c>
      <c r="N35" s="328">
        <v>9.14</v>
      </c>
      <c r="O35" s="328">
        <v>9.234</v>
      </c>
      <c r="P35" s="328">
        <v>9.1890000000000001</v>
      </c>
      <c r="Q35" s="328">
        <v>9.3450000000000006</v>
      </c>
      <c r="R35" s="328">
        <v>9.5410000000000004</v>
      </c>
      <c r="S35" s="328">
        <v>9.5310000000000006</v>
      </c>
      <c r="T35" s="328">
        <v>9.5429999999999993</v>
      </c>
      <c r="U35" s="328">
        <v>9.6229999999999993</v>
      </c>
      <c r="V35" s="328">
        <v>9.7289999999999992</v>
      </c>
      <c r="W35" s="328">
        <v>9.8219999999999992</v>
      </c>
      <c r="X35" s="328">
        <v>9.9209999999999994</v>
      </c>
      <c r="Y35" s="328">
        <v>9.9559999999999995</v>
      </c>
      <c r="Z35" s="328">
        <v>9.9770000000000003</v>
      </c>
      <c r="AA35" s="328">
        <v>10.066000000000001</v>
      </c>
      <c r="AB35" s="328">
        <v>10.047000000000001</v>
      </c>
      <c r="AC35" s="328">
        <v>10.01</v>
      </c>
      <c r="AD35" s="328">
        <v>9.1549999999999994</v>
      </c>
      <c r="AE35" s="328">
        <v>9.2579999999999991</v>
      </c>
      <c r="AF35" s="328">
        <v>9.8019999999999996</v>
      </c>
      <c r="AG35" s="328">
        <v>9.82</v>
      </c>
      <c r="AH35" s="328">
        <v>9.7680000000000007</v>
      </c>
      <c r="AI35" s="328">
        <v>9.7509999999999994</v>
      </c>
      <c r="AJ35" s="328">
        <v>9.6929999999999996</v>
      </c>
      <c r="AK35" s="328">
        <v>9.8160000000000007</v>
      </c>
      <c r="AL35" s="328">
        <v>9.8320000000000007</v>
      </c>
      <c r="AM35" s="328">
        <v>9.7827999999999999</v>
      </c>
      <c r="AN35" s="328">
        <v>9.9428000000000001</v>
      </c>
      <c r="AO35" s="328">
        <v>9.6417999999999999</v>
      </c>
      <c r="AP35" s="328">
        <v>9.5418000000000003</v>
      </c>
      <c r="AQ35" s="328">
        <v>9.5337999999999994</v>
      </c>
      <c r="AR35" s="328">
        <v>9.4738000000000007</v>
      </c>
      <c r="AS35" s="328">
        <v>9.4847999999999999</v>
      </c>
      <c r="AT35" s="328">
        <v>9.4778000000000002</v>
      </c>
      <c r="AU35" s="328">
        <v>9.5028000000000006</v>
      </c>
      <c r="AV35" s="328">
        <v>9.5277999999999992</v>
      </c>
      <c r="AW35" s="328">
        <v>9.5277999999999992</v>
      </c>
      <c r="AX35" s="328">
        <v>9.5277999999999992</v>
      </c>
      <c r="AY35" s="328">
        <v>9.5028000000000006</v>
      </c>
      <c r="AZ35" s="328">
        <v>9.4277999999999995</v>
      </c>
      <c r="BA35" s="328">
        <v>9.4027999999999992</v>
      </c>
      <c r="BB35" s="328">
        <v>9.3027999999999995</v>
      </c>
      <c r="BC35" s="328">
        <v>9.2027999999999999</v>
      </c>
      <c r="BD35" s="700">
        <v>9.0728000000000009</v>
      </c>
      <c r="BE35" s="700">
        <v>9.0728000000000009</v>
      </c>
      <c r="BF35" s="700">
        <v>9.0229999999999997</v>
      </c>
      <c r="BG35" s="400" t="s">
        <v>1605</v>
      </c>
      <c r="BH35" s="400" t="s">
        <v>1605</v>
      </c>
      <c r="BI35" s="400" t="s">
        <v>1605</v>
      </c>
      <c r="BJ35" s="400" t="s">
        <v>1605</v>
      </c>
      <c r="BK35" s="400" t="s">
        <v>1605</v>
      </c>
      <c r="BL35" s="400" t="s">
        <v>1605</v>
      </c>
      <c r="BM35" s="400" t="s">
        <v>1605</v>
      </c>
      <c r="BN35" s="400" t="s">
        <v>1605</v>
      </c>
      <c r="BO35" s="400" t="s">
        <v>1605</v>
      </c>
      <c r="BP35" s="400" t="s">
        <v>1605</v>
      </c>
      <c r="BQ35" s="400" t="s">
        <v>1605</v>
      </c>
      <c r="BR35" s="400" t="s">
        <v>1605</v>
      </c>
      <c r="BS35" s="400" t="s">
        <v>1605</v>
      </c>
      <c r="BT35" s="400" t="s">
        <v>1605</v>
      </c>
      <c r="BU35" s="400" t="s">
        <v>1605</v>
      </c>
      <c r="BV35" s="400" t="s">
        <v>1605</v>
      </c>
    </row>
    <row r="36" spans="1:74" ht="11.1" customHeight="1" x14ac:dyDescent="0.2">
      <c r="A36" s="379" t="s">
        <v>904</v>
      </c>
      <c r="B36" s="453" t="s">
        <v>569</v>
      </c>
      <c r="C36" s="328">
        <v>0.15640000000000001</v>
      </c>
      <c r="D36" s="328">
        <v>0.1502</v>
      </c>
      <c r="E36" s="328">
        <v>0.15559999999999999</v>
      </c>
      <c r="F36" s="328">
        <v>0.1515</v>
      </c>
      <c r="G36" s="328">
        <v>0.15609999999999999</v>
      </c>
      <c r="H36" s="328">
        <v>0.15110000000000001</v>
      </c>
      <c r="I36" s="328">
        <v>0.16139999999999999</v>
      </c>
      <c r="J36" s="328">
        <v>0.17069999999999999</v>
      </c>
      <c r="K36" s="328">
        <v>0.17799999999999999</v>
      </c>
      <c r="L36" s="328">
        <v>0.17430000000000001</v>
      </c>
      <c r="M36" s="328">
        <v>0.17169999999999999</v>
      </c>
      <c r="N36" s="328">
        <v>0.1719</v>
      </c>
      <c r="O36" s="328">
        <v>0.1673</v>
      </c>
      <c r="P36" s="328">
        <v>0.16270000000000001</v>
      </c>
      <c r="Q36" s="328">
        <v>0.15229999999999999</v>
      </c>
      <c r="R36" s="328">
        <v>0.15409999999999999</v>
      </c>
      <c r="S36" s="328">
        <v>0.15579999999999999</v>
      </c>
      <c r="T36" s="328">
        <v>0.1605</v>
      </c>
      <c r="U36" s="328">
        <v>0.15790000000000001</v>
      </c>
      <c r="V36" s="328">
        <v>0.14960000000000001</v>
      </c>
      <c r="W36" s="328">
        <v>0.156</v>
      </c>
      <c r="X36" s="328">
        <v>0.16059999999999999</v>
      </c>
      <c r="Y36" s="328">
        <v>0.15759999999999999</v>
      </c>
      <c r="Z36" s="328">
        <v>0.151</v>
      </c>
      <c r="AA36" s="328">
        <v>0.15390000000000001</v>
      </c>
      <c r="AB36" s="328">
        <v>0.1598</v>
      </c>
      <c r="AC36" s="328">
        <v>0.15079999999999999</v>
      </c>
      <c r="AD36" s="328">
        <v>0.155</v>
      </c>
      <c r="AE36" s="328">
        <v>0.15329999999999999</v>
      </c>
      <c r="AF36" s="328">
        <v>0.1552</v>
      </c>
      <c r="AG36" s="328">
        <v>0.15679999999999999</v>
      </c>
      <c r="AH36" s="328">
        <v>0.15809999999999999</v>
      </c>
      <c r="AI36" s="328">
        <v>0.16259999999999999</v>
      </c>
      <c r="AJ36" s="328">
        <v>0.15939999999999999</v>
      </c>
      <c r="AK36" s="328">
        <v>0.15140000000000001</v>
      </c>
      <c r="AL36" s="328">
        <v>0.14499999999999999</v>
      </c>
      <c r="AM36" s="328">
        <v>0.13950000000000001</v>
      </c>
      <c r="AN36" s="328">
        <v>0.13600000000000001</v>
      </c>
      <c r="AO36" s="328">
        <v>0.1245</v>
      </c>
      <c r="AP36" s="328">
        <v>0.1176</v>
      </c>
      <c r="AQ36" s="328">
        <v>0.13400000000000001</v>
      </c>
      <c r="AR36" s="328">
        <v>0.14729999999999999</v>
      </c>
      <c r="AS36" s="328">
        <v>0.157</v>
      </c>
      <c r="AT36" s="328">
        <v>0.15720000000000001</v>
      </c>
      <c r="AU36" s="328">
        <v>0.16</v>
      </c>
      <c r="AV36" s="328">
        <v>0.16</v>
      </c>
      <c r="AW36" s="328">
        <v>0.16</v>
      </c>
      <c r="AX36" s="328">
        <v>0.16</v>
      </c>
      <c r="AY36" s="328">
        <v>0.16</v>
      </c>
      <c r="AZ36" s="328">
        <v>0.16</v>
      </c>
      <c r="BA36" s="328">
        <v>0.08</v>
      </c>
      <c r="BB36" s="328">
        <v>7.0000000000000007E-2</v>
      </c>
      <c r="BC36" s="328">
        <v>0.06</v>
      </c>
      <c r="BD36" s="700">
        <v>0.06</v>
      </c>
      <c r="BE36" s="700">
        <v>0.06</v>
      </c>
      <c r="BF36" s="700">
        <v>0.06</v>
      </c>
      <c r="BG36" s="400" t="s">
        <v>1605</v>
      </c>
      <c r="BH36" s="400" t="s">
        <v>1605</v>
      </c>
      <c r="BI36" s="400" t="s">
        <v>1605</v>
      </c>
      <c r="BJ36" s="400" t="s">
        <v>1605</v>
      </c>
      <c r="BK36" s="400" t="s">
        <v>1605</v>
      </c>
      <c r="BL36" s="400" t="s">
        <v>1605</v>
      </c>
      <c r="BM36" s="400" t="s">
        <v>1605</v>
      </c>
      <c r="BN36" s="400" t="s">
        <v>1605</v>
      </c>
      <c r="BO36" s="400" t="s">
        <v>1605</v>
      </c>
      <c r="BP36" s="400" t="s">
        <v>1605</v>
      </c>
      <c r="BQ36" s="400" t="s">
        <v>1605</v>
      </c>
      <c r="BR36" s="400" t="s">
        <v>1605</v>
      </c>
      <c r="BS36" s="400" t="s">
        <v>1605</v>
      </c>
      <c r="BT36" s="400" t="s">
        <v>1605</v>
      </c>
      <c r="BU36" s="400" t="s">
        <v>1605</v>
      </c>
      <c r="BV36" s="400" t="s">
        <v>1605</v>
      </c>
    </row>
    <row r="37" spans="1:74" ht="11.1" customHeight="1" x14ac:dyDescent="0.2">
      <c r="A37" s="379" t="s">
        <v>905</v>
      </c>
      <c r="B37" s="453" t="s">
        <v>889</v>
      </c>
      <c r="C37" s="328">
        <v>7.0300000000000001E-2</v>
      </c>
      <c r="D37" s="328">
        <v>6.88E-2</v>
      </c>
      <c r="E37" s="328">
        <v>6.7199999999999996E-2</v>
      </c>
      <c r="F37" s="328">
        <v>6.5600000000000006E-2</v>
      </c>
      <c r="G37" s="328">
        <v>6.4199999999999993E-2</v>
      </c>
      <c r="H37" s="328">
        <v>6.3700000000000007E-2</v>
      </c>
      <c r="I37" s="328">
        <v>6.25E-2</v>
      </c>
      <c r="J37" s="328">
        <v>6.13E-2</v>
      </c>
      <c r="K37" s="328">
        <v>5.91E-2</v>
      </c>
      <c r="L37" s="328">
        <v>5.91E-2</v>
      </c>
      <c r="M37" s="328">
        <v>5.91E-2</v>
      </c>
      <c r="N37" s="328">
        <v>6.1699999999999998E-2</v>
      </c>
      <c r="O37" s="328">
        <v>6.4299999999999996E-2</v>
      </c>
      <c r="P37" s="328">
        <v>6.4799999999999996E-2</v>
      </c>
      <c r="Q37" s="328">
        <v>6.2700000000000006E-2</v>
      </c>
      <c r="R37" s="328">
        <v>6.0600000000000001E-2</v>
      </c>
      <c r="S37" s="328">
        <v>6.0600000000000001E-2</v>
      </c>
      <c r="T37" s="328">
        <v>6.0600000000000001E-2</v>
      </c>
      <c r="U37" s="328">
        <v>6.0600000000000001E-2</v>
      </c>
      <c r="V37" s="328">
        <v>6.0600000000000001E-2</v>
      </c>
      <c r="W37" s="328">
        <v>6.0600000000000001E-2</v>
      </c>
      <c r="X37" s="328">
        <v>6.0600000000000001E-2</v>
      </c>
      <c r="Y37" s="328">
        <v>6.0600000000000001E-2</v>
      </c>
      <c r="Z37" s="328">
        <v>6.1800000000000001E-2</v>
      </c>
      <c r="AA37" s="328">
        <v>6.3899999999999998E-2</v>
      </c>
      <c r="AB37" s="328">
        <v>6.5799999999999997E-2</v>
      </c>
      <c r="AC37" s="328">
        <v>6.6500000000000004E-2</v>
      </c>
      <c r="AD37" s="328">
        <v>6.5500000000000003E-2</v>
      </c>
      <c r="AE37" s="328">
        <v>6.5500000000000003E-2</v>
      </c>
      <c r="AF37" s="328">
        <v>6.3700000000000007E-2</v>
      </c>
      <c r="AG37" s="328">
        <v>6.2899999999999998E-2</v>
      </c>
      <c r="AH37" s="328">
        <v>6.2199999999999998E-2</v>
      </c>
      <c r="AI37" s="328">
        <v>6.3399999999999998E-2</v>
      </c>
      <c r="AJ37" s="328">
        <v>6.5299999999999997E-2</v>
      </c>
      <c r="AK37" s="328">
        <v>6.6400000000000001E-2</v>
      </c>
      <c r="AL37" s="328">
        <v>6.7000000000000004E-2</v>
      </c>
      <c r="AM37" s="328">
        <v>6.7000000000000004E-2</v>
      </c>
      <c r="AN37" s="328">
        <v>6.7699999999999996E-2</v>
      </c>
      <c r="AO37" s="328">
        <v>6.8000000000000005E-2</v>
      </c>
      <c r="AP37" s="328">
        <v>6.9000000000000006E-2</v>
      </c>
      <c r="AQ37" s="328">
        <v>6.8199999999999997E-2</v>
      </c>
      <c r="AR37" s="328">
        <v>6.8500000000000005E-2</v>
      </c>
      <c r="AS37" s="328">
        <v>6.6900000000000001E-2</v>
      </c>
      <c r="AT37" s="328">
        <v>6.6400000000000001E-2</v>
      </c>
      <c r="AU37" s="328">
        <v>6.59E-2</v>
      </c>
      <c r="AV37" s="328">
        <v>6.7400000000000002E-2</v>
      </c>
      <c r="AW37" s="328">
        <v>6.9500000000000006E-2</v>
      </c>
      <c r="AX37" s="328">
        <v>7.0999999999999994E-2</v>
      </c>
      <c r="AY37" s="328">
        <v>7.0000000000000007E-2</v>
      </c>
      <c r="AZ37" s="328">
        <v>0.05</v>
      </c>
      <c r="BA37" s="328">
        <v>0.05</v>
      </c>
      <c r="BB37" s="328">
        <v>0.04</v>
      </c>
      <c r="BC37" s="328">
        <v>0.03</v>
      </c>
      <c r="BD37" s="700">
        <v>0.03</v>
      </c>
      <c r="BE37" s="700">
        <v>0.03</v>
      </c>
      <c r="BF37" s="700">
        <v>0.03</v>
      </c>
      <c r="BG37" s="400" t="s">
        <v>1605</v>
      </c>
      <c r="BH37" s="400" t="s">
        <v>1605</v>
      </c>
      <c r="BI37" s="400" t="s">
        <v>1605</v>
      </c>
      <c r="BJ37" s="400" t="s">
        <v>1605</v>
      </c>
      <c r="BK37" s="400" t="s">
        <v>1605</v>
      </c>
      <c r="BL37" s="400" t="s">
        <v>1605</v>
      </c>
      <c r="BM37" s="400" t="s">
        <v>1605</v>
      </c>
      <c r="BN37" s="400" t="s">
        <v>1605</v>
      </c>
      <c r="BO37" s="400" t="s">
        <v>1605</v>
      </c>
      <c r="BP37" s="400" t="s">
        <v>1605</v>
      </c>
      <c r="BQ37" s="400" t="s">
        <v>1605</v>
      </c>
      <c r="BR37" s="400" t="s">
        <v>1605</v>
      </c>
      <c r="BS37" s="400" t="s">
        <v>1605</v>
      </c>
      <c r="BT37" s="400" t="s">
        <v>1605</v>
      </c>
      <c r="BU37" s="400" t="s">
        <v>1605</v>
      </c>
      <c r="BV37" s="400" t="s">
        <v>1605</v>
      </c>
    </row>
    <row r="38" spans="1:74" ht="11.1" customHeight="1" x14ac:dyDescent="0.2">
      <c r="A38" s="379"/>
      <c r="B38" s="451"/>
      <c r="C38" s="328"/>
      <c r="D38" s="328"/>
      <c r="E38" s="328"/>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328"/>
      <c r="BB38" s="328"/>
      <c r="BC38" s="328"/>
      <c r="BD38" s="700"/>
      <c r="BE38" s="700"/>
      <c r="BF38" s="700"/>
      <c r="BG38" s="400"/>
      <c r="BH38" s="400"/>
      <c r="BI38" s="400"/>
      <c r="BJ38" s="400"/>
      <c r="BK38" s="400"/>
      <c r="BL38" s="400"/>
      <c r="BM38" s="400"/>
      <c r="BN38" s="400"/>
      <c r="BO38" s="400"/>
      <c r="BP38" s="400"/>
      <c r="BQ38" s="400"/>
      <c r="BR38" s="400"/>
      <c r="BS38" s="400"/>
      <c r="BT38" s="400"/>
      <c r="BU38" s="400"/>
      <c r="BV38" s="400"/>
    </row>
    <row r="39" spans="1:74" ht="11.1" customHeight="1" x14ac:dyDescent="0.2">
      <c r="A39" s="379"/>
      <c r="B39" s="468" t="s">
        <v>906</v>
      </c>
      <c r="C39" s="328"/>
      <c r="D39" s="328"/>
      <c r="E39" s="328"/>
      <c r="F39" s="328"/>
      <c r="G39" s="328"/>
      <c r="H39" s="328"/>
      <c r="I39" s="328"/>
      <c r="J39" s="328"/>
      <c r="K39" s="328"/>
      <c r="L39" s="328"/>
      <c r="M39" s="328"/>
      <c r="N39" s="328"/>
      <c r="O39" s="328"/>
      <c r="P39" s="328"/>
      <c r="Q39" s="328"/>
      <c r="R39" s="328"/>
      <c r="S39" s="328"/>
      <c r="T39" s="328"/>
      <c r="U39" s="328"/>
      <c r="V39" s="328"/>
      <c r="W39" s="328"/>
      <c r="X39" s="328"/>
      <c r="Y39" s="328"/>
      <c r="Z39" s="328"/>
      <c r="AA39" s="328"/>
      <c r="AB39" s="328"/>
      <c r="AC39" s="328"/>
      <c r="AD39" s="328"/>
      <c r="AE39" s="328"/>
      <c r="AF39" s="328"/>
      <c r="AG39" s="328"/>
      <c r="AH39" s="328"/>
      <c r="AI39" s="328"/>
      <c r="AJ39" s="328"/>
      <c r="AK39" s="328"/>
      <c r="AL39" s="328"/>
      <c r="AM39" s="328"/>
      <c r="AN39" s="328"/>
      <c r="AO39" s="328"/>
      <c r="AP39" s="328"/>
      <c r="AQ39" s="328"/>
      <c r="AR39" s="328"/>
      <c r="AS39" s="328"/>
      <c r="AT39" s="328"/>
      <c r="AU39" s="328"/>
      <c r="AV39" s="328"/>
      <c r="AW39" s="328"/>
      <c r="AX39" s="328"/>
      <c r="AY39" s="328"/>
      <c r="AZ39" s="328"/>
      <c r="BA39" s="328"/>
      <c r="BB39" s="328"/>
      <c r="BC39" s="328"/>
      <c r="BD39" s="700"/>
      <c r="BE39" s="700"/>
      <c r="BF39" s="700"/>
      <c r="BG39" s="400"/>
      <c r="BH39" s="400"/>
      <c r="BI39" s="400"/>
      <c r="BJ39" s="400"/>
      <c r="BK39" s="400"/>
      <c r="BL39" s="400"/>
      <c r="BM39" s="400"/>
      <c r="BN39" s="400"/>
      <c r="BO39" s="400"/>
      <c r="BP39" s="400"/>
      <c r="BQ39" s="400"/>
      <c r="BR39" s="400"/>
      <c r="BS39" s="400"/>
      <c r="BT39" s="400"/>
      <c r="BU39" s="400"/>
      <c r="BV39" s="400"/>
    </row>
    <row r="40" spans="1:74" s="295" customFormat="1" ht="11.1" customHeight="1" x14ac:dyDescent="0.2">
      <c r="A40" s="465" t="s">
        <v>289</v>
      </c>
      <c r="B40" s="459" t="s">
        <v>907</v>
      </c>
      <c r="C40" s="107">
        <v>30.14</v>
      </c>
      <c r="D40" s="107">
        <v>29.47</v>
      </c>
      <c r="E40" s="107">
        <v>29.504999999999999</v>
      </c>
      <c r="F40" s="107">
        <v>29.7</v>
      </c>
      <c r="G40" s="107">
        <v>29.587917000000001</v>
      </c>
      <c r="H40" s="107">
        <v>29.35</v>
      </c>
      <c r="I40" s="107">
        <v>29.215</v>
      </c>
      <c r="J40" s="107">
        <v>29.14</v>
      </c>
      <c r="K40" s="107">
        <v>29.1</v>
      </c>
      <c r="L40" s="107">
        <v>29.37</v>
      </c>
      <c r="M40" s="107">
        <v>29.96</v>
      </c>
      <c r="N40" s="107">
        <v>29.99</v>
      </c>
      <c r="O40" s="107">
        <v>29.73</v>
      </c>
      <c r="P40" s="107">
        <v>30.22</v>
      </c>
      <c r="Q40" s="107">
        <v>30.32</v>
      </c>
      <c r="R40" s="107">
        <v>30.31</v>
      </c>
      <c r="S40" s="107">
        <v>30.395</v>
      </c>
      <c r="T40" s="107">
        <v>30.44</v>
      </c>
      <c r="U40" s="107">
        <v>30.38</v>
      </c>
      <c r="V40" s="107">
        <v>30.14</v>
      </c>
      <c r="W40" s="107">
        <v>30.24</v>
      </c>
      <c r="X40" s="107">
        <v>30.254999999999999</v>
      </c>
      <c r="Y40" s="107">
        <v>30.26</v>
      </c>
      <c r="Z40" s="107">
        <v>30.27</v>
      </c>
      <c r="AA40" s="107">
        <v>30.07</v>
      </c>
      <c r="AB40" s="107">
        <v>30.3</v>
      </c>
      <c r="AC40" s="107">
        <v>30.13</v>
      </c>
      <c r="AD40" s="107">
        <v>30</v>
      </c>
      <c r="AE40" s="107">
        <v>29.62</v>
      </c>
      <c r="AF40" s="107">
        <v>29.55</v>
      </c>
      <c r="AG40" s="107">
        <v>29.36</v>
      </c>
      <c r="AH40" s="107">
        <v>29.89</v>
      </c>
      <c r="AI40" s="107">
        <v>29.97</v>
      </c>
      <c r="AJ40" s="107">
        <v>30.125</v>
      </c>
      <c r="AK40" s="107">
        <v>30.05</v>
      </c>
      <c r="AL40" s="107">
        <v>30.15</v>
      </c>
      <c r="AM40" s="107">
        <v>30.344999999999999</v>
      </c>
      <c r="AN40" s="107">
        <v>30.45</v>
      </c>
      <c r="AO40" s="107">
        <v>30.561640000000001</v>
      </c>
      <c r="AP40" s="107">
        <v>30.13025</v>
      </c>
      <c r="AQ40" s="107">
        <v>30.41525</v>
      </c>
      <c r="AR40" s="107">
        <v>30.43525</v>
      </c>
      <c r="AS40" s="107">
        <v>30.410250000000001</v>
      </c>
      <c r="AT40" s="107">
        <v>30.61525</v>
      </c>
      <c r="AU40" s="107">
        <v>30.725249999999999</v>
      </c>
      <c r="AV40" s="107">
        <v>30.795249999999999</v>
      </c>
      <c r="AW40" s="107">
        <v>30.90025</v>
      </c>
      <c r="AX40" s="107">
        <v>31.04025</v>
      </c>
      <c r="AY40" s="107">
        <v>30.951250000000002</v>
      </c>
      <c r="AZ40" s="107">
        <v>31.056249999999999</v>
      </c>
      <c r="BA40" s="107">
        <v>31.17625</v>
      </c>
      <c r="BB40" s="107">
        <v>31.12125</v>
      </c>
      <c r="BC40" s="107">
        <v>31.19125</v>
      </c>
      <c r="BD40" s="714">
        <v>31.19125</v>
      </c>
      <c r="BE40" s="714">
        <v>31.251249999999999</v>
      </c>
      <c r="BF40" s="714">
        <v>31.111249999999998</v>
      </c>
      <c r="BG40" s="434">
        <v>30.422492999999999</v>
      </c>
      <c r="BH40" s="434">
        <v>30.426653000000002</v>
      </c>
      <c r="BI40" s="434">
        <v>30.635812999999999</v>
      </c>
      <c r="BJ40" s="434">
        <v>31.144971999999999</v>
      </c>
      <c r="BK40" s="434">
        <v>31.136799</v>
      </c>
      <c r="BL40" s="434">
        <v>31.186458999999999</v>
      </c>
      <c r="BM40" s="434">
        <v>31.236118000000001</v>
      </c>
      <c r="BN40" s="434">
        <v>31.280778000000002</v>
      </c>
      <c r="BO40" s="434">
        <v>31.330438000000001</v>
      </c>
      <c r="BP40" s="434">
        <v>31.380098</v>
      </c>
      <c r="BQ40" s="434">
        <v>31.444507000000002</v>
      </c>
      <c r="BR40" s="434">
        <v>31.444167</v>
      </c>
      <c r="BS40" s="434">
        <v>31.443826999999999</v>
      </c>
      <c r="BT40" s="434">
        <v>31.438486000000001</v>
      </c>
      <c r="BU40" s="434">
        <v>31.438146</v>
      </c>
      <c r="BV40" s="434">
        <v>31.437805999999998</v>
      </c>
    </row>
    <row r="41" spans="1:74" ht="11.1" customHeight="1" x14ac:dyDescent="0.2">
      <c r="A41" s="379" t="s">
        <v>278</v>
      </c>
      <c r="B41" s="451" t="s">
        <v>1006</v>
      </c>
      <c r="C41" s="328">
        <v>25.13</v>
      </c>
      <c r="D41" s="328">
        <v>25.18</v>
      </c>
      <c r="E41" s="328">
        <v>25.414999999999999</v>
      </c>
      <c r="F41" s="328">
        <v>25.425000000000001</v>
      </c>
      <c r="G41" s="328">
        <v>25.442917000000001</v>
      </c>
      <c r="H41" s="328">
        <v>25.43</v>
      </c>
      <c r="I41" s="328">
        <v>25.32</v>
      </c>
      <c r="J41" s="328">
        <v>25.26</v>
      </c>
      <c r="K41" s="328">
        <v>25.2</v>
      </c>
      <c r="L41" s="328">
        <v>25.14</v>
      </c>
      <c r="M41" s="328">
        <v>25.13</v>
      </c>
      <c r="N41" s="328">
        <v>25.12</v>
      </c>
      <c r="O41" s="328">
        <v>25.08</v>
      </c>
      <c r="P41" s="328">
        <v>25.23</v>
      </c>
      <c r="Q41" s="328">
        <v>25.33</v>
      </c>
      <c r="R41" s="328">
        <v>25.48</v>
      </c>
      <c r="S41" s="328">
        <v>25.48</v>
      </c>
      <c r="T41" s="328">
        <v>25.53</v>
      </c>
      <c r="U41" s="328">
        <v>25.53</v>
      </c>
      <c r="V41" s="328">
        <v>25.48</v>
      </c>
      <c r="W41" s="328">
        <v>25.48</v>
      </c>
      <c r="X41" s="328">
        <v>25.48</v>
      </c>
      <c r="Y41" s="328">
        <v>25.48</v>
      </c>
      <c r="Z41" s="328">
        <v>25.48</v>
      </c>
      <c r="AA41" s="328">
        <v>25.43</v>
      </c>
      <c r="AB41" s="328">
        <v>25.48</v>
      </c>
      <c r="AC41" s="328">
        <v>25.53</v>
      </c>
      <c r="AD41" s="328">
        <v>25.53</v>
      </c>
      <c r="AE41" s="328">
        <v>25.43</v>
      </c>
      <c r="AF41" s="328">
        <v>25.43</v>
      </c>
      <c r="AG41" s="328">
        <v>25.52</v>
      </c>
      <c r="AH41" s="328">
        <v>25.57</v>
      </c>
      <c r="AI41" s="328">
        <v>25.55</v>
      </c>
      <c r="AJ41" s="328">
        <v>25.65</v>
      </c>
      <c r="AK41" s="328">
        <v>25.66</v>
      </c>
      <c r="AL41" s="328">
        <v>25.66</v>
      </c>
      <c r="AM41" s="328">
        <v>25.75</v>
      </c>
      <c r="AN41" s="328">
        <v>25.8</v>
      </c>
      <c r="AO41" s="328">
        <v>25.926639999999999</v>
      </c>
      <c r="AP41" s="328">
        <v>25.63025</v>
      </c>
      <c r="AQ41" s="328">
        <v>25.70025</v>
      </c>
      <c r="AR41" s="328">
        <v>25.730250000000002</v>
      </c>
      <c r="AS41" s="328">
        <v>25.800249999999998</v>
      </c>
      <c r="AT41" s="328">
        <v>25.95025</v>
      </c>
      <c r="AU41" s="328">
        <v>26.000250000000001</v>
      </c>
      <c r="AV41" s="328">
        <v>26.050249999999998</v>
      </c>
      <c r="AW41" s="328">
        <v>26.15025</v>
      </c>
      <c r="AX41" s="328">
        <v>26.20025</v>
      </c>
      <c r="AY41" s="328">
        <v>26.331250000000001</v>
      </c>
      <c r="AZ41" s="328">
        <v>26.331250000000001</v>
      </c>
      <c r="BA41" s="328">
        <v>26.391249999999999</v>
      </c>
      <c r="BB41" s="328">
        <v>26.37125</v>
      </c>
      <c r="BC41" s="328">
        <v>26.37125</v>
      </c>
      <c r="BD41" s="700">
        <v>26.37125</v>
      </c>
      <c r="BE41" s="700">
        <v>26.411249999999999</v>
      </c>
      <c r="BF41" s="700">
        <v>26.44125</v>
      </c>
      <c r="BG41" s="400">
        <v>26.411249999999999</v>
      </c>
      <c r="BH41" s="400">
        <v>26.411249999999999</v>
      </c>
      <c r="BI41" s="400">
        <v>26.411249999999999</v>
      </c>
      <c r="BJ41" s="400">
        <v>26.411249999999999</v>
      </c>
      <c r="BK41" s="400">
        <v>26.46125</v>
      </c>
      <c r="BL41" s="400">
        <v>26.51125</v>
      </c>
      <c r="BM41" s="400">
        <v>26.561250000000001</v>
      </c>
      <c r="BN41" s="400">
        <v>26.611249999999998</v>
      </c>
      <c r="BO41" s="400">
        <v>26.661249999999999</v>
      </c>
      <c r="BP41" s="400">
        <v>26.71125</v>
      </c>
      <c r="BQ41" s="400">
        <v>26.780999999999999</v>
      </c>
      <c r="BR41" s="400">
        <v>26.780999999999999</v>
      </c>
      <c r="BS41" s="400">
        <v>26.780999999999999</v>
      </c>
      <c r="BT41" s="400">
        <v>26.780999999999999</v>
      </c>
      <c r="BU41" s="400">
        <v>26.780999999999999</v>
      </c>
      <c r="BV41" s="400">
        <v>26.780999999999999</v>
      </c>
    </row>
    <row r="42" spans="1:74" ht="11.1" customHeight="1" x14ac:dyDescent="0.2">
      <c r="A42" s="379" t="s">
        <v>564</v>
      </c>
      <c r="B42" s="451" t="s">
        <v>1007</v>
      </c>
      <c r="C42" s="328">
        <v>5.01</v>
      </c>
      <c r="D42" s="328">
        <v>4.29</v>
      </c>
      <c r="E42" s="328">
        <v>4.09</v>
      </c>
      <c r="F42" s="328">
        <v>4.2750000000000004</v>
      </c>
      <c r="G42" s="328">
        <v>4.1449999999999996</v>
      </c>
      <c r="H42" s="328">
        <v>3.92</v>
      </c>
      <c r="I42" s="328">
        <v>3.895</v>
      </c>
      <c r="J42" s="328">
        <v>3.88</v>
      </c>
      <c r="K42" s="328">
        <v>3.9</v>
      </c>
      <c r="L42" s="328">
        <v>4.2300000000000004</v>
      </c>
      <c r="M42" s="328">
        <v>4.83</v>
      </c>
      <c r="N42" s="328">
        <v>4.87</v>
      </c>
      <c r="O42" s="328">
        <v>4.6500000000000004</v>
      </c>
      <c r="P42" s="328">
        <v>4.99</v>
      </c>
      <c r="Q42" s="328">
        <v>4.99</v>
      </c>
      <c r="R42" s="328">
        <v>4.83</v>
      </c>
      <c r="S42" s="328">
        <v>4.915</v>
      </c>
      <c r="T42" s="328">
        <v>4.91</v>
      </c>
      <c r="U42" s="328">
        <v>4.8499999999999996</v>
      </c>
      <c r="V42" s="328">
        <v>4.66</v>
      </c>
      <c r="W42" s="328">
        <v>4.76</v>
      </c>
      <c r="X42" s="328">
        <v>4.7750000000000004</v>
      </c>
      <c r="Y42" s="328">
        <v>4.78</v>
      </c>
      <c r="Z42" s="328">
        <v>4.79</v>
      </c>
      <c r="AA42" s="328">
        <v>4.6399999999999997</v>
      </c>
      <c r="AB42" s="328">
        <v>4.82</v>
      </c>
      <c r="AC42" s="328">
        <v>4.5999999999999996</v>
      </c>
      <c r="AD42" s="328">
        <v>4.47</v>
      </c>
      <c r="AE42" s="328">
        <v>4.1900000000000004</v>
      </c>
      <c r="AF42" s="328">
        <v>4.12</v>
      </c>
      <c r="AG42" s="328">
        <v>3.84</v>
      </c>
      <c r="AH42" s="328">
        <v>4.32</v>
      </c>
      <c r="AI42" s="328">
        <v>4.42</v>
      </c>
      <c r="AJ42" s="328">
        <v>4.4749999999999996</v>
      </c>
      <c r="AK42" s="328">
        <v>4.3899999999999997</v>
      </c>
      <c r="AL42" s="328">
        <v>4.49</v>
      </c>
      <c r="AM42" s="328">
        <v>4.5949999999999998</v>
      </c>
      <c r="AN42" s="328">
        <v>4.6500000000000004</v>
      </c>
      <c r="AO42" s="328">
        <v>4.6349999999999998</v>
      </c>
      <c r="AP42" s="328">
        <v>4.5</v>
      </c>
      <c r="AQ42" s="328">
        <v>4.7149999999999999</v>
      </c>
      <c r="AR42" s="328">
        <v>4.7050000000000001</v>
      </c>
      <c r="AS42" s="328">
        <v>4.6100000000000003</v>
      </c>
      <c r="AT42" s="328">
        <v>4.665</v>
      </c>
      <c r="AU42" s="328">
        <v>4.7249999999999996</v>
      </c>
      <c r="AV42" s="328">
        <v>4.7450000000000001</v>
      </c>
      <c r="AW42" s="328">
        <v>4.75</v>
      </c>
      <c r="AX42" s="328">
        <v>4.84</v>
      </c>
      <c r="AY42" s="328">
        <v>4.62</v>
      </c>
      <c r="AZ42" s="328">
        <v>4.7249999999999996</v>
      </c>
      <c r="BA42" s="328">
        <v>4.7850000000000001</v>
      </c>
      <c r="BB42" s="328">
        <v>4.75</v>
      </c>
      <c r="BC42" s="328">
        <v>4.82</v>
      </c>
      <c r="BD42" s="700">
        <v>4.82</v>
      </c>
      <c r="BE42" s="700">
        <v>4.84</v>
      </c>
      <c r="BF42" s="700">
        <v>4.67</v>
      </c>
      <c r="BG42" s="400">
        <v>4.0112430000000003</v>
      </c>
      <c r="BH42" s="400">
        <v>4.0154030000000001</v>
      </c>
      <c r="BI42" s="400">
        <v>4.2245629999999998</v>
      </c>
      <c r="BJ42" s="400">
        <v>4.7337220000000002</v>
      </c>
      <c r="BK42" s="400">
        <v>4.6755490000000002</v>
      </c>
      <c r="BL42" s="400">
        <v>4.6752089999999997</v>
      </c>
      <c r="BM42" s="400">
        <v>4.674868</v>
      </c>
      <c r="BN42" s="400">
        <v>4.6695279999999997</v>
      </c>
      <c r="BO42" s="400">
        <v>4.6691880000000001</v>
      </c>
      <c r="BP42" s="400">
        <v>4.6688479999999997</v>
      </c>
      <c r="BQ42" s="400">
        <v>4.6635070000000001</v>
      </c>
      <c r="BR42" s="400">
        <v>4.6631669999999996</v>
      </c>
      <c r="BS42" s="400">
        <v>4.6628270000000001</v>
      </c>
      <c r="BT42" s="400">
        <v>4.6574859999999996</v>
      </c>
      <c r="BU42" s="400">
        <v>4.657146</v>
      </c>
      <c r="BV42" s="400">
        <v>4.6568059999999996</v>
      </c>
    </row>
    <row r="43" spans="1:74" ht="11.1" customHeight="1" x14ac:dyDescent="0.2">
      <c r="A43" s="379"/>
      <c r="B43" s="459"/>
      <c r="C43" s="328"/>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328"/>
      <c r="AF43" s="328"/>
      <c r="AG43" s="328"/>
      <c r="AH43" s="328"/>
      <c r="AI43" s="328"/>
      <c r="AJ43" s="328"/>
      <c r="AK43" s="328"/>
      <c r="AL43" s="328"/>
      <c r="AM43" s="328"/>
      <c r="AN43" s="328"/>
      <c r="AO43" s="328"/>
      <c r="AP43" s="328"/>
      <c r="AQ43" s="328"/>
      <c r="AR43" s="328"/>
      <c r="AS43" s="328"/>
      <c r="AT43" s="328"/>
      <c r="AU43" s="328"/>
      <c r="AV43" s="328"/>
      <c r="AW43" s="328"/>
      <c r="AX43" s="328"/>
      <c r="AY43" s="328"/>
      <c r="AZ43" s="328"/>
      <c r="BA43" s="328"/>
      <c r="BB43" s="328"/>
      <c r="BC43" s="328"/>
      <c r="BD43" s="700"/>
      <c r="BE43" s="700"/>
      <c r="BF43" s="700"/>
      <c r="BG43" s="400"/>
      <c r="BH43" s="400"/>
      <c r="BI43" s="400"/>
      <c r="BJ43" s="400"/>
      <c r="BK43" s="400"/>
      <c r="BL43" s="400"/>
      <c r="BM43" s="400"/>
      <c r="BN43" s="400"/>
      <c r="BO43" s="400"/>
      <c r="BP43" s="400"/>
      <c r="BQ43" s="400"/>
      <c r="BR43" s="400"/>
      <c r="BS43" s="400"/>
      <c r="BT43" s="400"/>
      <c r="BU43" s="400"/>
      <c r="BV43" s="400"/>
    </row>
    <row r="44" spans="1:74" ht="11.1" customHeight="1" x14ac:dyDescent="0.2">
      <c r="A44" s="379"/>
      <c r="B44" s="468" t="s">
        <v>908</v>
      </c>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328"/>
      <c r="AF44" s="328"/>
      <c r="AG44" s="328"/>
      <c r="AH44" s="328"/>
      <c r="AI44" s="328"/>
      <c r="AJ44" s="328"/>
      <c r="AK44" s="328"/>
      <c r="AL44" s="328"/>
      <c r="AM44" s="328"/>
      <c r="AN44" s="328"/>
      <c r="AO44" s="328"/>
      <c r="AP44" s="328"/>
      <c r="AQ44" s="328"/>
      <c r="AR44" s="328"/>
      <c r="AS44" s="328"/>
      <c r="AT44" s="328"/>
      <c r="AU44" s="328"/>
      <c r="AV44" s="328"/>
      <c r="AW44" s="328"/>
      <c r="AX44" s="328"/>
      <c r="AY44" s="328"/>
      <c r="AZ44" s="328"/>
      <c r="BA44" s="328"/>
      <c r="BB44" s="328"/>
      <c r="BC44" s="328"/>
      <c r="BD44" s="700"/>
      <c r="BE44" s="700"/>
      <c r="BF44" s="700"/>
      <c r="BG44" s="400"/>
      <c r="BH44" s="400"/>
      <c r="BI44" s="400"/>
      <c r="BJ44" s="400"/>
      <c r="BK44" s="400"/>
      <c r="BL44" s="400"/>
      <c r="BM44" s="400"/>
      <c r="BN44" s="400"/>
      <c r="BO44" s="400"/>
      <c r="BP44" s="400"/>
      <c r="BQ44" s="400"/>
      <c r="BR44" s="400"/>
      <c r="BS44" s="400"/>
      <c r="BT44" s="400"/>
      <c r="BU44" s="400"/>
      <c r="BV44" s="400"/>
    </row>
    <row r="45" spans="1:74" s="295" customFormat="1" ht="11.1" customHeight="1" x14ac:dyDescent="0.2">
      <c r="A45" s="465" t="s">
        <v>486</v>
      </c>
      <c r="B45" s="459" t="s">
        <v>907</v>
      </c>
      <c r="C45" s="107">
        <v>2.82</v>
      </c>
      <c r="D45" s="107">
        <v>2.82</v>
      </c>
      <c r="E45" s="107">
        <v>2.7149999999999999</v>
      </c>
      <c r="F45" s="107">
        <v>0.84499999999999997</v>
      </c>
      <c r="G45" s="107">
        <v>6.5579169999999998</v>
      </c>
      <c r="H45" s="107">
        <v>8.2200000000000006</v>
      </c>
      <c r="I45" s="107">
        <v>7.39</v>
      </c>
      <c r="J45" s="107">
        <v>6.38</v>
      </c>
      <c r="K45" s="107">
        <v>6.3650000000000002</v>
      </c>
      <c r="L45" s="107">
        <v>6.18</v>
      </c>
      <c r="M45" s="107">
        <v>6.04</v>
      </c>
      <c r="N45" s="107">
        <v>5.835</v>
      </c>
      <c r="O45" s="107">
        <v>5.5250000000000004</v>
      </c>
      <c r="P45" s="107">
        <v>6.4349999999999996</v>
      </c>
      <c r="Q45" s="107">
        <v>6.4249999999999998</v>
      </c>
      <c r="R45" s="107">
        <v>6.4249999999999998</v>
      </c>
      <c r="S45" s="107">
        <v>6.0030000000000001</v>
      </c>
      <c r="T45" s="107">
        <v>5.4850000000000003</v>
      </c>
      <c r="U45" s="107">
        <v>4.7699999999999996</v>
      </c>
      <c r="V45" s="107">
        <v>4.5049999999999999</v>
      </c>
      <c r="W45" s="107">
        <v>4.2750000000000004</v>
      </c>
      <c r="X45" s="107">
        <v>3.97</v>
      </c>
      <c r="Y45" s="107">
        <v>3.625</v>
      </c>
      <c r="Z45" s="107">
        <v>3.57</v>
      </c>
      <c r="AA45" s="107">
        <v>3.37</v>
      </c>
      <c r="AB45" s="107">
        <v>2.9049999999999998</v>
      </c>
      <c r="AC45" s="107">
        <v>3.0750000000000002</v>
      </c>
      <c r="AD45" s="107">
        <v>2.62</v>
      </c>
      <c r="AE45" s="107">
        <v>2.6854</v>
      </c>
      <c r="AF45" s="107">
        <v>2.4500000000000002</v>
      </c>
      <c r="AG45" s="107">
        <v>1.99</v>
      </c>
      <c r="AH45" s="107">
        <v>1.54</v>
      </c>
      <c r="AI45" s="107">
        <v>1.47</v>
      </c>
      <c r="AJ45" s="107">
        <v>2.04</v>
      </c>
      <c r="AK45" s="107">
        <v>2.39</v>
      </c>
      <c r="AL45" s="107">
        <v>2.44</v>
      </c>
      <c r="AM45" s="107">
        <v>3.23</v>
      </c>
      <c r="AN45" s="107">
        <v>3.05</v>
      </c>
      <c r="AO45" s="107">
        <v>2.9466399999999999</v>
      </c>
      <c r="AP45" s="107">
        <v>2.5402499999999999</v>
      </c>
      <c r="AQ45" s="107">
        <v>3.43025</v>
      </c>
      <c r="AR45" s="107">
        <v>3.3002500000000001</v>
      </c>
      <c r="AS45" s="107">
        <v>4.1202500000000004</v>
      </c>
      <c r="AT45" s="107">
        <v>4.5302499999999997</v>
      </c>
      <c r="AU45" s="107">
        <v>3.9802499999999998</v>
      </c>
      <c r="AV45" s="107">
        <v>4.1702500000000002</v>
      </c>
      <c r="AW45" s="107">
        <v>4.2902500000000003</v>
      </c>
      <c r="AX45" s="107">
        <v>4.5202499999999999</v>
      </c>
      <c r="AY45" s="107">
        <v>4.6112500000000001</v>
      </c>
      <c r="AZ45" s="107">
        <v>4.4312500000000004</v>
      </c>
      <c r="BA45" s="107">
        <v>4.2612500000000004</v>
      </c>
      <c r="BB45" s="107">
        <v>4.2512499999999998</v>
      </c>
      <c r="BC45" s="107">
        <v>4.5012499999999998</v>
      </c>
      <c r="BD45" s="714">
        <v>4.9412500000000001</v>
      </c>
      <c r="BE45" s="714">
        <v>4.49125</v>
      </c>
      <c r="BF45" s="714">
        <v>4.57125</v>
      </c>
      <c r="BG45" s="434">
        <v>4.5932500000000003</v>
      </c>
      <c r="BH45" s="434">
        <v>4.5932500000000003</v>
      </c>
      <c r="BI45" s="434">
        <v>4.5932500000000003</v>
      </c>
      <c r="BJ45" s="434">
        <v>4.5042499999999999</v>
      </c>
      <c r="BK45" s="434">
        <v>4.2582500000000003</v>
      </c>
      <c r="BL45" s="434">
        <v>4.2442500000000001</v>
      </c>
      <c r="BM45" s="434">
        <v>4.18025</v>
      </c>
      <c r="BN45" s="434">
        <v>4.11625</v>
      </c>
      <c r="BO45" s="434">
        <v>4.1102499999999997</v>
      </c>
      <c r="BP45" s="434">
        <v>4.0462499999999997</v>
      </c>
      <c r="BQ45" s="434">
        <v>4.0119999999999996</v>
      </c>
      <c r="BR45" s="434">
        <v>3.948</v>
      </c>
      <c r="BS45" s="434">
        <v>3.8820000000000001</v>
      </c>
      <c r="BT45" s="434">
        <v>3.9580000000000002</v>
      </c>
      <c r="BU45" s="434">
        <v>4.0270000000000001</v>
      </c>
      <c r="BV45" s="434">
        <v>4.1280000000000001</v>
      </c>
    </row>
    <row r="46" spans="1:74" ht="11.1" customHeight="1" x14ac:dyDescent="0.2">
      <c r="A46" s="379" t="s">
        <v>279</v>
      </c>
      <c r="B46" s="451" t="s">
        <v>1006</v>
      </c>
      <c r="C46" s="328">
        <v>2.82</v>
      </c>
      <c r="D46" s="328">
        <v>2.82</v>
      </c>
      <c r="E46" s="328">
        <v>2.7149999999999999</v>
      </c>
      <c r="F46" s="328">
        <v>0.61093896713999996</v>
      </c>
      <c r="G46" s="328">
        <v>5.9979170000000002</v>
      </c>
      <c r="H46" s="328">
        <v>7.59</v>
      </c>
      <c r="I46" s="328">
        <v>6.71</v>
      </c>
      <c r="J46" s="328">
        <v>5.78</v>
      </c>
      <c r="K46" s="328">
        <v>5.79</v>
      </c>
      <c r="L46" s="328">
        <v>5.67</v>
      </c>
      <c r="M46" s="328">
        <v>5.54</v>
      </c>
      <c r="N46" s="328">
        <v>5.37</v>
      </c>
      <c r="O46" s="328">
        <v>5.13</v>
      </c>
      <c r="P46" s="328">
        <v>5.94</v>
      </c>
      <c r="Q46" s="328">
        <v>5.94</v>
      </c>
      <c r="R46" s="328">
        <v>5.94</v>
      </c>
      <c r="S46" s="328">
        <v>5.548</v>
      </c>
      <c r="T46" s="328">
        <v>5.0599999999999996</v>
      </c>
      <c r="U46" s="328">
        <v>4.4400000000000004</v>
      </c>
      <c r="V46" s="328">
        <v>4.1849999999999996</v>
      </c>
      <c r="W46" s="328">
        <v>3.9950000000000001</v>
      </c>
      <c r="X46" s="328">
        <v>3.7</v>
      </c>
      <c r="Y46" s="328">
        <v>3.4950000000000001</v>
      </c>
      <c r="Z46" s="328">
        <v>3.38</v>
      </c>
      <c r="AA46" s="328">
        <v>3.19</v>
      </c>
      <c r="AB46" s="328">
        <v>2.7749999999999999</v>
      </c>
      <c r="AC46" s="328">
        <v>3.02</v>
      </c>
      <c r="AD46" s="328">
        <v>2.56</v>
      </c>
      <c r="AE46" s="328">
        <v>2.5453999999999999</v>
      </c>
      <c r="AF46" s="328">
        <v>2.33</v>
      </c>
      <c r="AG46" s="328">
        <v>1.97</v>
      </c>
      <c r="AH46" s="328">
        <v>1.53</v>
      </c>
      <c r="AI46" s="328">
        <v>1.46</v>
      </c>
      <c r="AJ46" s="328">
        <v>2.04</v>
      </c>
      <c r="AK46" s="328">
        <v>2.37</v>
      </c>
      <c r="AL46" s="328">
        <v>2.42</v>
      </c>
      <c r="AM46" s="328">
        <v>3.21</v>
      </c>
      <c r="AN46" s="328">
        <v>3.03</v>
      </c>
      <c r="AO46" s="328">
        <v>2.9166400000000001</v>
      </c>
      <c r="AP46" s="328">
        <v>2.5202499999999999</v>
      </c>
      <c r="AQ46" s="328">
        <v>3.3802500000000002</v>
      </c>
      <c r="AR46" s="328">
        <v>3.2202500000000001</v>
      </c>
      <c r="AS46" s="328">
        <v>4.0502500000000001</v>
      </c>
      <c r="AT46" s="328">
        <v>4.4402499999999998</v>
      </c>
      <c r="AU46" s="328">
        <v>3.9002500000000002</v>
      </c>
      <c r="AV46" s="328">
        <v>4.10025</v>
      </c>
      <c r="AW46" s="328">
        <v>4.2202500000000001</v>
      </c>
      <c r="AX46" s="328">
        <v>4.4402499999999998</v>
      </c>
      <c r="AY46" s="328">
        <v>4.5112500000000004</v>
      </c>
      <c r="AZ46" s="328">
        <v>4.32125</v>
      </c>
      <c r="BA46" s="328">
        <v>4.1512500000000001</v>
      </c>
      <c r="BB46" s="328">
        <v>4.1412500000000003</v>
      </c>
      <c r="BC46" s="328">
        <v>4.3812499999999996</v>
      </c>
      <c r="BD46" s="700">
        <v>4.82125</v>
      </c>
      <c r="BE46" s="700">
        <v>4.3812499999999996</v>
      </c>
      <c r="BF46" s="700">
        <v>4.4612499999999997</v>
      </c>
      <c r="BG46" s="400">
        <v>4.4812500000000002</v>
      </c>
      <c r="BH46" s="400">
        <v>4.4812500000000002</v>
      </c>
      <c r="BI46" s="400">
        <v>4.4812500000000002</v>
      </c>
      <c r="BJ46" s="400">
        <v>4.3962500000000002</v>
      </c>
      <c r="BK46" s="400">
        <v>4.1552499999999997</v>
      </c>
      <c r="BL46" s="400">
        <v>4.1442500000000004</v>
      </c>
      <c r="BM46" s="400">
        <v>4.0832499999999996</v>
      </c>
      <c r="BN46" s="400">
        <v>4.0222499999999997</v>
      </c>
      <c r="BO46" s="400">
        <v>4.0202499999999999</v>
      </c>
      <c r="BP46" s="400">
        <v>3.9592499999999999</v>
      </c>
      <c r="BQ46" s="400">
        <v>3.9279999999999999</v>
      </c>
      <c r="BR46" s="400">
        <v>3.867</v>
      </c>
      <c r="BS46" s="400">
        <v>3.8050000000000002</v>
      </c>
      <c r="BT46" s="400">
        <v>3.8839999999999999</v>
      </c>
      <c r="BU46" s="400">
        <v>3.956</v>
      </c>
      <c r="BV46" s="400">
        <v>4.056</v>
      </c>
    </row>
    <row r="47" spans="1:74" ht="11.1" customHeight="1" x14ac:dyDescent="0.2">
      <c r="A47" s="379" t="s">
        <v>565</v>
      </c>
      <c r="B47" s="451" t="s">
        <v>1007</v>
      </c>
      <c r="C47" s="328">
        <v>0</v>
      </c>
      <c r="D47" s="328">
        <v>0</v>
      </c>
      <c r="E47" s="328">
        <v>0</v>
      </c>
      <c r="F47" s="328">
        <v>0.23406103285999999</v>
      </c>
      <c r="G47" s="328">
        <v>0.56000000000000005</v>
      </c>
      <c r="H47" s="328">
        <v>0.63</v>
      </c>
      <c r="I47" s="328">
        <v>0.68</v>
      </c>
      <c r="J47" s="328">
        <v>0.6</v>
      </c>
      <c r="K47" s="328">
        <v>0.57499999999999996</v>
      </c>
      <c r="L47" s="328">
        <v>0.51</v>
      </c>
      <c r="M47" s="328">
        <v>0.5</v>
      </c>
      <c r="N47" s="328">
        <v>0.46500000000000002</v>
      </c>
      <c r="O47" s="328">
        <v>0.39500000000000002</v>
      </c>
      <c r="P47" s="328">
        <v>0.495</v>
      </c>
      <c r="Q47" s="328">
        <v>0.48499999999999999</v>
      </c>
      <c r="R47" s="328">
        <v>0.48499999999999999</v>
      </c>
      <c r="S47" s="328">
        <v>0.45500000000000002</v>
      </c>
      <c r="T47" s="328">
        <v>0.42499999999999999</v>
      </c>
      <c r="U47" s="328">
        <v>0.33</v>
      </c>
      <c r="V47" s="328">
        <v>0.32</v>
      </c>
      <c r="W47" s="328">
        <v>0.28000000000000003</v>
      </c>
      <c r="X47" s="328">
        <v>0.27</v>
      </c>
      <c r="Y47" s="328">
        <v>0.13</v>
      </c>
      <c r="Z47" s="328">
        <v>0.19</v>
      </c>
      <c r="AA47" s="328">
        <v>0.18</v>
      </c>
      <c r="AB47" s="328">
        <v>0.13</v>
      </c>
      <c r="AC47" s="328">
        <v>5.5E-2</v>
      </c>
      <c r="AD47" s="328">
        <v>0.06</v>
      </c>
      <c r="AE47" s="328">
        <v>0.14000000000000001</v>
      </c>
      <c r="AF47" s="328">
        <v>0.12</v>
      </c>
      <c r="AG47" s="328">
        <v>0.02</v>
      </c>
      <c r="AH47" s="328">
        <v>0.01</v>
      </c>
      <c r="AI47" s="328">
        <v>0.01</v>
      </c>
      <c r="AJ47" s="328">
        <v>0</v>
      </c>
      <c r="AK47" s="328">
        <v>0.02</v>
      </c>
      <c r="AL47" s="328">
        <v>0.02</v>
      </c>
      <c r="AM47" s="328">
        <v>0.02</v>
      </c>
      <c r="AN47" s="328">
        <v>0.02</v>
      </c>
      <c r="AO47" s="328">
        <v>0.03</v>
      </c>
      <c r="AP47" s="328">
        <v>0.02</v>
      </c>
      <c r="AQ47" s="328">
        <v>0.05</v>
      </c>
      <c r="AR47" s="328">
        <v>0.08</v>
      </c>
      <c r="AS47" s="328">
        <v>7.0000000000000007E-2</v>
      </c>
      <c r="AT47" s="328">
        <v>0.09</v>
      </c>
      <c r="AU47" s="328">
        <v>0.08</v>
      </c>
      <c r="AV47" s="328">
        <v>7.0000000000000007E-2</v>
      </c>
      <c r="AW47" s="328">
        <v>7.0000000000000007E-2</v>
      </c>
      <c r="AX47" s="328">
        <v>0.08</v>
      </c>
      <c r="AY47" s="328">
        <v>0.1</v>
      </c>
      <c r="AZ47" s="328">
        <v>0.11</v>
      </c>
      <c r="BA47" s="328">
        <v>0.11</v>
      </c>
      <c r="BB47" s="328">
        <v>0.11</v>
      </c>
      <c r="BC47" s="328">
        <v>0.12</v>
      </c>
      <c r="BD47" s="700">
        <v>0.12</v>
      </c>
      <c r="BE47" s="700">
        <v>0.11</v>
      </c>
      <c r="BF47" s="700">
        <v>0.11</v>
      </c>
      <c r="BG47" s="400">
        <v>0.112</v>
      </c>
      <c r="BH47" s="400">
        <v>0.112</v>
      </c>
      <c r="BI47" s="400">
        <v>0.112</v>
      </c>
      <c r="BJ47" s="400">
        <v>0.108</v>
      </c>
      <c r="BK47" s="400">
        <v>0.10299999999999999</v>
      </c>
      <c r="BL47" s="400">
        <v>0.1</v>
      </c>
      <c r="BM47" s="400">
        <v>9.7000000000000003E-2</v>
      </c>
      <c r="BN47" s="400">
        <v>9.4E-2</v>
      </c>
      <c r="BO47" s="400">
        <v>0.09</v>
      </c>
      <c r="BP47" s="400">
        <v>8.6999999999999994E-2</v>
      </c>
      <c r="BQ47" s="400">
        <v>8.4000000000000005E-2</v>
      </c>
      <c r="BR47" s="400">
        <v>8.1000000000000003E-2</v>
      </c>
      <c r="BS47" s="400">
        <v>7.6999999999999999E-2</v>
      </c>
      <c r="BT47" s="400">
        <v>7.3999999999999996E-2</v>
      </c>
      <c r="BU47" s="400">
        <v>7.0999999999999994E-2</v>
      </c>
      <c r="BV47" s="400">
        <v>7.1999999999999995E-2</v>
      </c>
    </row>
    <row r="48" spans="1:74" ht="11.1" customHeight="1" x14ac:dyDescent="0.2">
      <c r="A48" s="379"/>
      <c r="B48" s="469"/>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328"/>
      <c r="AK48" s="328"/>
      <c r="AL48" s="328"/>
      <c r="AM48" s="328"/>
      <c r="AN48" s="328"/>
      <c r="AO48" s="328"/>
      <c r="AP48" s="328"/>
      <c r="AQ48" s="328"/>
      <c r="AR48" s="328"/>
      <c r="AS48" s="328"/>
      <c r="AT48" s="328"/>
      <c r="AU48" s="328"/>
      <c r="AV48" s="328"/>
      <c r="AW48" s="328"/>
      <c r="AX48" s="328"/>
      <c r="AY48" s="328"/>
      <c r="AZ48" s="328"/>
      <c r="BA48" s="328"/>
      <c r="BB48" s="328"/>
      <c r="BC48" s="328"/>
      <c r="BD48" s="700"/>
      <c r="BE48" s="700"/>
      <c r="BF48" s="700"/>
      <c r="BG48" s="400"/>
      <c r="BH48" s="400"/>
      <c r="BI48" s="400"/>
      <c r="BJ48" s="400"/>
      <c r="BK48" s="400"/>
      <c r="BL48" s="400"/>
      <c r="BM48" s="400"/>
      <c r="BN48" s="400"/>
      <c r="BO48" s="400"/>
      <c r="BP48" s="400"/>
      <c r="BQ48" s="400"/>
      <c r="BR48" s="400"/>
      <c r="BS48" s="400"/>
      <c r="BT48" s="400"/>
      <c r="BU48" s="400"/>
      <c r="BV48" s="400"/>
    </row>
    <row r="49" spans="1:74" ht="11.1" customHeight="1" x14ac:dyDescent="0.2">
      <c r="A49" s="379"/>
      <c r="B49" s="468" t="s">
        <v>857</v>
      </c>
      <c r="C49" s="328"/>
      <c r="D49" s="328"/>
      <c r="E49" s="328"/>
      <c r="F49" s="328"/>
      <c r="G49" s="328"/>
      <c r="H49" s="328"/>
      <c r="I49" s="328"/>
      <c r="J49" s="328"/>
      <c r="K49" s="328"/>
      <c r="L49" s="328"/>
      <c r="M49" s="328"/>
      <c r="N49" s="328"/>
      <c r="O49" s="328"/>
      <c r="P49" s="328"/>
      <c r="Q49" s="328"/>
      <c r="R49" s="328"/>
      <c r="S49" s="328"/>
      <c r="T49" s="328"/>
      <c r="U49" s="328"/>
      <c r="V49" s="328"/>
      <c r="W49" s="328"/>
      <c r="X49" s="328"/>
      <c r="Y49" s="328"/>
      <c r="Z49" s="328"/>
      <c r="AA49" s="328"/>
      <c r="AB49" s="328"/>
      <c r="AC49" s="328"/>
      <c r="AD49" s="328"/>
      <c r="AE49" s="328"/>
      <c r="AF49" s="328"/>
      <c r="AG49" s="328"/>
      <c r="AH49" s="328"/>
      <c r="AI49" s="328"/>
      <c r="AJ49" s="328"/>
      <c r="AK49" s="328"/>
      <c r="AL49" s="328"/>
      <c r="AM49" s="328"/>
      <c r="AN49" s="328"/>
      <c r="AO49" s="328"/>
      <c r="AP49" s="328"/>
      <c r="AQ49" s="328"/>
      <c r="AR49" s="328"/>
      <c r="AS49" s="328"/>
      <c r="AT49" s="328"/>
      <c r="AU49" s="328"/>
      <c r="AV49" s="328"/>
      <c r="AW49" s="328"/>
      <c r="AX49" s="328"/>
      <c r="AY49" s="328"/>
      <c r="AZ49" s="328"/>
      <c r="BA49" s="328"/>
      <c r="BB49" s="328"/>
      <c r="BC49" s="328"/>
      <c r="BD49" s="700"/>
      <c r="BE49" s="700"/>
      <c r="BF49" s="700"/>
      <c r="BG49" s="400"/>
      <c r="BH49" s="400"/>
      <c r="BI49" s="400"/>
      <c r="BJ49" s="400"/>
      <c r="BK49" s="400"/>
      <c r="BL49" s="400"/>
      <c r="BM49" s="400"/>
      <c r="BN49" s="400"/>
      <c r="BO49" s="400"/>
      <c r="BP49" s="400"/>
      <c r="BQ49" s="400"/>
      <c r="BR49" s="400"/>
      <c r="BS49" s="400"/>
      <c r="BT49" s="400"/>
      <c r="BU49" s="400"/>
      <c r="BV49" s="400"/>
    </row>
    <row r="50" spans="1:74" s="295" customFormat="1" ht="11.1" customHeight="1" x14ac:dyDescent="0.2">
      <c r="A50" s="464" t="s">
        <v>909</v>
      </c>
      <c r="B50" s="462" t="s">
        <v>907</v>
      </c>
      <c r="C50" s="108">
        <v>3.1160000000000001</v>
      </c>
      <c r="D50" s="108">
        <v>3.77</v>
      </c>
      <c r="E50" s="108">
        <v>3.972</v>
      </c>
      <c r="F50" s="108">
        <v>3.8490000000000002</v>
      </c>
      <c r="G50" s="108">
        <v>3.9390000000000001</v>
      </c>
      <c r="H50" s="108">
        <v>4.1589999999999998</v>
      </c>
      <c r="I50" s="108">
        <v>4.1749999999999998</v>
      </c>
      <c r="J50" s="108">
        <v>4.1100000000000003</v>
      </c>
      <c r="K50" s="108">
        <v>4.0599999999999996</v>
      </c>
      <c r="L50" s="108">
        <v>3.68</v>
      </c>
      <c r="M50" s="108">
        <v>2.97</v>
      </c>
      <c r="N50" s="108">
        <v>2.8675000000000002</v>
      </c>
      <c r="O50" s="108">
        <v>2.8639999999999999</v>
      </c>
      <c r="P50" s="108">
        <v>2.3540000000000001</v>
      </c>
      <c r="Q50" s="108">
        <v>2.23</v>
      </c>
      <c r="R50" s="108">
        <v>2.2155</v>
      </c>
      <c r="S50" s="108">
        <v>2.105</v>
      </c>
      <c r="T50" s="108">
        <v>2.0499999999999998</v>
      </c>
      <c r="U50" s="108">
        <v>2.0459999999999998</v>
      </c>
      <c r="V50" s="108">
        <v>2.266</v>
      </c>
      <c r="W50" s="108">
        <v>2.14</v>
      </c>
      <c r="X50" s="108">
        <v>2.0459999999999998</v>
      </c>
      <c r="Y50" s="108">
        <v>2.0259999999999998</v>
      </c>
      <c r="Z50" s="108">
        <v>2.016</v>
      </c>
      <c r="AA50" s="108">
        <v>2.0840000000000001</v>
      </c>
      <c r="AB50" s="108">
        <v>1.8640000000000001</v>
      </c>
      <c r="AC50" s="108">
        <v>1.994</v>
      </c>
      <c r="AD50" s="108">
        <v>2.1040000000000001</v>
      </c>
      <c r="AE50" s="108">
        <v>2.5640000000000001</v>
      </c>
      <c r="AF50" s="108">
        <v>2.5939999999999999</v>
      </c>
      <c r="AG50" s="108">
        <v>2.8919999999999999</v>
      </c>
      <c r="AH50" s="108">
        <v>2.31</v>
      </c>
      <c r="AI50" s="108">
        <v>2.2999999999999998</v>
      </c>
      <c r="AJ50" s="108">
        <v>2.1419999999999999</v>
      </c>
      <c r="AK50" s="108">
        <v>2.1579999999999999</v>
      </c>
      <c r="AL50" s="108">
        <v>2.1059999999999999</v>
      </c>
      <c r="AM50" s="108">
        <v>2.0099999999999998</v>
      </c>
      <c r="AN50" s="108">
        <v>1.8979999999999999</v>
      </c>
      <c r="AO50" s="108">
        <v>1.9113599999999999</v>
      </c>
      <c r="AP50" s="108">
        <v>2.3377500000000002</v>
      </c>
      <c r="AQ50" s="108">
        <v>2.0297499999999999</v>
      </c>
      <c r="AR50" s="108">
        <v>2.0277500000000002</v>
      </c>
      <c r="AS50" s="108">
        <v>2.1197499999999998</v>
      </c>
      <c r="AT50" s="108">
        <v>1.9697499999999999</v>
      </c>
      <c r="AU50" s="108">
        <v>1.75275</v>
      </c>
      <c r="AV50" s="108">
        <v>1.6447499999999999</v>
      </c>
      <c r="AW50" s="108">
        <v>1.5297499999999999</v>
      </c>
      <c r="AX50" s="108">
        <v>1.38975</v>
      </c>
      <c r="AY50" s="108">
        <v>1.63975</v>
      </c>
      <c r="AZ50" s="108">
        <v>1.5197499999999999</v>
      </c>
      <c r="BA50" s="108">
        <v>1.4097500000000001</v>
      </c>
      <c r="BB50" s="108">
        <v>1.5097499999999999</v>
      </c>
      <c r="BC50" s="108">
        <v>1.4497500000000001</v>
      </c>
      <c r="BD50" s="717">
        <v>1.4497500000000001</v>
      </c>
      <c r="BE50" s="717">
        <v>1.38975</v>
      </c>
      <c r="BF50" s="717">
        <v>1.55975</v>
      </c>
      <c r="BG50" s="450" t="s">
        <v>1605</v>
      </c>
      <c r="BH50" s="450" t="s">
        <v>1605</v>
      </c>
      <c r="BI50" s="450" t="s">
        <v>1605</v>
      </c>
      <c r="BJ50" s="450" t="s">
        <v>1605</v>
      </c>
      <c r="BK50" s="450" t="s">
        <v>1605</v>
      </c>
      <c r="BL50" s="450" t="s">
        <v>1605</v>
      </c>
      <c r="BM50" s="450" t="s">
        <v>1605</v>
      </c>
      <c r="BN50" s="450" t="s">
        <v>1605</v>
      </c>
      <c r="BO50" s="450" t="s">
        <v>1605</v>
      </c>
      <c r="BP50" s="450" t="s">
        <v>1605</v>
      </c>
      <c r="BQ50" s="450" t="s">
        <v>1605</v>
      </c>
      <c r="BR50" s="450" t="s">
        <v>1605</v>
      </c>
      <c r="BS50" s="450" t="s">
        <v>1605</v>
      </c>
      <c r="BT50" s="450" t="s">
        <v>1605</v>
      </c>
      <c r="BU50" s="450" t="s">
        <v>1605</v>
      </c>
      <c r="BV50" s="450" t="s">
        <v>1605</v>
      </c>
    </row>
    <row r="51" spans="1:74" ht="12" customHeight="1" x14ac:dyDescent="0.25">
      <c r="B51" s="933" t="s">
        <v>854</v>
      </c>
      <c r="C51" s="903"/>
      <c r="D51" s="903"/>
      <c r="E51" s="903"/>
      <c r="F51" s="903"/>
      <c r="G51" s="903"/>
      <c r="H51" s="903"/>
      <c r="I51" s="903"/>
      <c r="J51" s="903"/>
      <c r="K51" s="903"/>
      <c r="L51" s="903"/>
      <c r="M51" s="903"/>
      <c r="N51" s="903"/>
      <c r="O51" s="903"/>
      <c r="P51" s="903"/>
      <c r="Q51" s="903"/>
      <c r="BD51" s="718"/>
      <c r="BE51" s="211"/>
      <c r="BF51" s="718"/>
    </row>
    <row r="52" spans="1:74" ht="12" customHeight="1" x14ac:dyDescent="0.2">
      <c r="B52" s="383" t="s">
        <v>852</v>
      </c>
      <c r="C52" s="383"/>
      <c r="D52" s="383"/>
      <c r="E52" s="383"/>
      <c r="F52" s="383"/>
      <c r="G52" s="383"/>
      <c r="H52" s="383"/>
      <c r="I52" s="383"/>
      <c r="J52" s="383"/>
      <c r="K52" s="383"/>
      <c r="L52" s="383"/>
      <c r="M52" s="383"/>
      <c r="N52" s="383"/>
      <c r="O52" s="383"/>
      <c r="P52" s="383"/>
      <c r="Q52" s="383"/>
      <c r="R52" s="723"/>
      <c r="S52" s="723"/>
      <c r="T52" s="723"/>
      <c r="U52" s="723"/>
      <c r="V52" s="723"/>
      <c r="W52" s="723"/>
      <c r="X52" s="723"/>
      <c r="Y52" s="723"/>
      <c r="Z52" s="723"/>
      <c r="AA52" s="723"/>
      <c r="AB52" s="723"/>
      <c r="AC52" s="723"/>
      <c r="AD52" s="723"/>
      <c r="AE52" s="723"/>
      <c r="AF52" s="723"/>
      <c r="AG52" s="723"/>
      <c r="AH52" s="723"/>
      <c r="AI52" s="723"/>
      <c r="AJ52" s="723"/>
      <c r="AK52" s="723"/>
      <c r="AL52" s="723"/>
      <c r="AM52" s="723"/>
      <c r="AN52" s="723"/>
      <c r="AO52" s="723"/>
      <c r="AP52" s="723"/>
      <c r="AQ52" s="723"/>
      <c r="AR52" s="723"/>
      <c r="AS52" s="723"/>
      <c r="AT52" s="723"/>
      <c r="AU52" s="723"/>
      <c r="AV52" s="723"/>
      <c r="AW52" s="723"/>
      <c r="AX52" s="723"/>
      <c r="AY52" s="718"/>
      <c r="AZ52" s="718"/>
      <c r="BA52" s="718"/>
      <c r="BB52" s="718"/>
      <c r="BC52" s="718"/>
      <c r="BD52" s="718"/>
      <c r="BE52" s="718"/>
      <c r="BF52" s="718"/>
    </row>
    <row r="53" spans="1:74" ht="12" customHeight="1" x14ac:dyDescent="0.2">
      <c r="B53" s="383" t="s">
        <v>853</v>
      </c>
      <c r="C53" s="383"/>
      <c r="D53" s="383"/>
      <c r="E53" s="383"/>
      <c r="F53" s="383"/>
      <c r="G53" s="383"/>
      <c r="H53" s="383"/>
      <c r="I53" s="383"/>
      <c r="J53" s="383"/>
      <c r="K53" s="383"/>
      <c r="L53" s="383"/>
      <c r="M53" s="383"/>
      <c r="N53" s="383"/>
      <c r="O53" s="383"/>
      <c r="P53" s="383"/>
      <c r="Q53" s="383"/>
      <c r="R53" s="723"/>
      <c r="S53" s="723"/>
      <c r="T53" s="723"/>
      <c r="U53" s="723"/>
      <c r="V53" s="723"/>
      <c r="W53" s="723"/>
      <c r="X53" s="723"/>
      <c r="Y53" s="723"/>
      <c r="Z53" s="723"/>
      <c r="AA53" s="723"/>
      <c r="AB53" s="723"/>
      <c r="AC53" s="723"/>
      <c r="AD53" s="723"/>
      <c r="AE53" s="723"/>
      <c r="AF53" s="723"/>
      <c r="AG53" s="723"/>
      <c r="AH53" s="723"/>
      <c r="AI53" s="723"/>
      <c r="AJ53" s="723"/>
      <c r="AK53" s="723"/>
      <c r="AL53" s="723"/>
      <c r="AM53" s="723"/>
      <c r="AN53" s="723"/>
      <c r="AO53" s="723"/>
      <c r="AP53" s="723"/>
      <c r="AQ53" s="723"/>
      <c r="AR53" s="723"/>
      <c r="AS53" s="723"/>
      <c r="AT53" s="723"/>
      <c r="AU53" s="723"/>
      <c r="AV53" s="723"/>
      <c r="AW53" s="723"/>
      <c r="AX53" s="723"/>
      <c r="AY53" s="718"/>
      <c r="AZ53" s="718"/>
      <c r="BA53" s="718"/>
      <c r="BB53" s="718"/>
      <c r="BC53" s="718"/>
      <c r="BD53" s="718"/>
      <c r="BE53" s="718"/>
      <c r="BF53" s="718"/>
    </row>
    <row r="54" spans="1:74" ht="12" customHeight="1" x14ac:dyDescent="0.25">
      <c r="B54" s="934" t="s">
        <v>855</v>
      </c>
      <c r="C54" s="935"/>
      <c r="D54" s="935"/>
      <c r="E54" s="935"/>
      <c r="F54" s="935"/>
      <c r="G54" s="935"/>
      <c r="H54" s="935"/>
      <c r="I54" s="935"/>
      <c r="J54" s="935"/>
      <c r="K54" s="935"/>
      <c r="L54" s="935"/>
      <c r="M54" s="935"/>
      <c r="N54" s="935"/>
      <c r="O54" s="935"/>
      <c r="P54" s="935"/>
      <c r="Q54" s="935"/>
      <c r="R54" s="723"/>
      <c r="S54" s="723"/>
      <c r="T54" s="723"/>
      <c r="U54" s="723"/>
      <c r="V54" s="723"/>
      <c r="W54" s="723"/>
      <c r="X54" s="723"/>
      <c r="Y54" s="723"/>
      <c r="Z54" s="723"/>
      <c r="AA54" s="723"/>
      <c r="AB54" s="723"/>
      <c r="AC54" s="723"/>
      <c r="AD54" s="723"/>
      <c r="AE54" s="723"/>
      <c r="AF54" s="723"/>
      <c r="AG54" s="723"/>
      <c r="AH54" s="723"/>
      <c r="AI54" s="723"/>
      <c r="AJ54" s="723"/>
      <c r="AK54" s="723"/>
      <c r="AL54" s="723"/>
      <c r="AM54" s="723"/>
      <c r="AN54" s="723"/>
      <c r="AO54" s="723"/>
      <c r="AP54" s="723"/>
      <c r="AQ54" s="723"/>
      <c r="AR54" s="723"/>
      <c r="AS54" s="723"/>
      <c r="AT54" s="723"/>
      <c r="AU54" s="723"/>
      <c r="AV54" s="723"/>
      <c r="AW54" s="723"/>
      <c r="AX54" s="723"/>
      <c r="AY54" s="718"/>
      <c r="AZ54" s="718"/>
      <c r="BA54" s="718"/>
      <c r="BB54" s="718"/>
      <c r="BC54" s="718"/>
      <c r="BD54" s="718"/>
      <c r="BE54" s="718"/>
      <c r="BF54" s="718"/>
    </row>
    <row r="55" spans="1:74" ht="12" customHeight="1" x14ac:dyDescent="0.2">
      <c r="B55" s="936" t="s">
        <v>834</v>
      </c>
      <c r="C55" s="937"/>
      <c r="D55" s="937"/>
      <c r="E55" s="937"/>
      <c r="F55" s="937"/>
      <c r="G55" s="937"/>
      <c r="H55" s="937"/>
      <c r="I55" s="937"/>
      <c r="J55" s="937"/>
      <c r="K55" s="937"/>
      <c r="L55" s="937"/>
      <c r="M55" s="937"/>
      <c r="N55" s="937"/>
      <c r="O55" s="937"/>
      <c r="P55" s="937"/>
      <c r="Q55" s="937"/>
      <c r="R55" s="723"/>
      <c r="S55" s="723"/>
      <c r="T55" s="723"/>
      <c r="U55" s="723"/>
      <c r="V55" s="723"/>
      <c r="W55" s="723"/>
      <c r="X55" s="723"/>
      <c r="Y55" s="723"/>
      <c r="Z55" s="723"/>
      <c r="AA55" s="723"/>
      <c r="AB55" s="723"/>
      <c r="AC55" s="723"/>
      <c r="AD55" s="723"/>
      <c r="AE55" s="723"/>
      <c r="AF55" s="723"/>
      <c r="AG55" s="723"/>
      <c r="AH55" s="723"/>
      <c r="AI55" s="723"/>
      <c r="AJ55" s="723"/>
      <c r="AK55" s="723"/>
      <c r="AL55" s="723"/>
      <c r="AM55" s="723"/>
      <c r="AN55" s="723"/>
      <c r="AO55" s="723"/>
      <c r="AP55" s="723"/>
      <c r="AQ55" s="723"/>
      <c r="AR55" s="723"/>
      <c r="AS55" s="723"/>
      <c r="AT55" s="723"/>
      <c r="AU55" s="723"/>
      <c r="AV55" s="723"/>
      <c r="AW55" s="723"/>
      <c r="AX55" s="723"/>
      <c r="AY55" s="718"/>
      <c r="AZ55" s="718"/>
      <c r="BA55" s="718"/>
      <c r="BB55" s="718"/>
      <c r="BC55" s="718"/>
      <c r="BE55" s="713"/>
    </row>
    <row r="56" spans="1:74" ht="12" customHeight="1" x14ac:dyDescent="0.25">
      <c r="B56" s="938" t="str">
        <f>Dates!$G$2</f>
        <v>EIA completed modeling and analysis for this report on Thursday, September 5, 2024.</v>
      </c>
      <c r="C56" s="908"/>
      <c r="D56" s="908"/>
      <c r="E56" s="908"/>
      <c r="F56" s="908"/>
      <c r="G56" s="908"/>
      <c r="H56" s="908"/>
      <c r="I56" s="908"/>
      <c r="J56" s="908"/>
      <c r="K56" s="908"/>
      <c r="L56" s="908"/>
      <c r="M56" s="908"/>
      <c r="N56" s="908"/>
      <c r="O56" s="908"/>
      <c r="P56" s="908"/>
      <c r="Q56" s="908"/>
      <c r="R56" s="723"/>
      <c r="S56" s="723"/>
      <c r="T56" s="723"/>
      <c r="U56" s="723"/>
      <c r="V56" s="723"/>
      <c r="W56" s="723"/>
      <c r="X56" s="723"/>
      <c r="Y56" s="723"/>
      <c r="Z56" s="723"/>
      <c r="AA56" s="723"/>
      <c r="AB56" s="723"/>
      <c r="AC56" s="723"/>
      <c r="AD56" s="723"/>
      <c r="AE56" s="723"/>
      <c r="AF56" s="723"/>
      <c r="AG56" s="723"/>
      <c r="AH56" s="723"/>
      <c r="AI56" s="723"/>
      <c r="AJ56" s="723"/>
      <c r="AK56" s="723"/>
      <c r="AL56" s="723"/>
      <c r="AM56" s="723"/>
      <c r="AN56" s="723"/>
      <c r="AO56" s="723"/>
      <c r="AP56" s="723"/>
      <c r="AQ56" s="723"/>
      <c r="AR56" s="723"/>
      <c r="AS56" s="723"/>
      <c r="AT56" s="723"/>
      <c r="AU56" s="723"/>
      <c r="AV56" s="723"/>
      <c r="AW56" s="723"/>
      <c r="AX56" s="723"/>
      <c r="AY56" s="718"/>
      <c r="AZ56" s="718"/>
      <c r="BA56" s="718"/>
      <c r="BB56" s="718"/>
      <c r="BC56" s="718"/>
      <c r="BE56" s="713"/>
    </row>
    <row r="57" spans="1:74" ht="12" customHeight="1" x14ac:dyDescent="0.25">
      <c r="B57" s="907" t="s">
        <v>487</v>
      </c>
      <c r="C57" s="908"/>
      <c r="D57" s="908"/>
      <c r="E57" s="908"/>
      <c r="F57" s="908"/>
      <c r="G57" s="908"/>
      <c r="H57" s="908"/>
      <c r="I57" s="908"/>
      <c r="J57" s="908"/>
      <c r="K57" s="908"/>
      <c r="L57" s="908"/>
      <c r="M57" s="908"/>
      <c r="N57" s="908"/>
      <c r="O57" s="908"/>
      <c r="P57" s="908"/>
      <c r="Q57" s="908"/>
      <c r="R57" s="723"/>
      <c r="S57" s="723"/>
      <c r="T57" s="723"/>
      <c r="U57" s="723"/>
      <c r="V57" s="723"/>
      <c r="W57" s="723"/>
      <c r="X57" s="723"/>
      <c r="Y57" s="723"/>
      <c r="Z57" s="723"/>
      <c r="AA57" s="723"/>
      <c r="AB57" s="723"/>
      <c r="AC57" s="723"/>
      <c r="AD57" s="723"/>
      <c r="AE57" s="723"/>
      <c r="AF57" s="723"/>
      <c r="AG57" s="723"/>
      <c r="AH57" s="723"/>
      <c r="AI57" s="723"/>
      <c r="AJ57" s="723"/>
      <c r="AK57" s="723"/>
      <c r="AL57" s="723"/>
      <c r="AM57" s="723"/>
      <c r="AN57" s="723"/>
      <c r="AO57" s="723"/>
      <c r="AP57" s="723"/>
      <c r="AQ57" s="723"/>
      <c r="AR57" s="723"/>
      <c r="AS57" s="723"/>
      <c r="AT57" s="723"/>
      <c r="AU57" s="723"/>
      <c r="AV57" s="723"/>
      <c r="AW57" s="723"/>
      <c r="AX57" s="723"/>
      <c r="AY57" s="718"/>
      <c r="AZ57" s="718"/>
      <c r="BA57" s="718"/>
      <c r="BB57" s="718"/>
      <c r="BC57" s="718"/>
      <c r="BE57" s="713"/>
    </row>
    <row r="58" spans="1:74" ht="12" customHeight="1" x14ac:dyDescent="0.25">
      <c r="B58" s="979" t="s">
        <v>1456</v>
      </c>
      <c r="C58" s="980"/>
      <c r="D58" s="980"/>
      <c r="E58" s="980"/>
      <c r="F58" s="980"/>
      <c r="G58" s="980"/>
      <c r="H58" s="980"/>
      <c r="I58" s="980"/>
      <c r="J58" s="980"/>
      <c r="K58" s="980"/>
      <c r="L58" s="980"/>
      <c r="M58" s="980"/>
      <c r="N58" s="980"/>
      <c r="O58" s="980"/>
      <c r="P58" s="980"/>
      <c r="Q58" s="980"/>
      <c r="R58" s="723"/>
      <c r="S58" s="723"/>
      <c r="T58" s="723"/>
      <c r="U58" s="723"/>
      <c r="V58" s="723"/>
      <c r="W58" s="723"/>
      <c r="X58" s="723"/>
      <c r="Y58" s="723"/>
      <c r="Z58" s="723"/>
      <c r="AA58" s="723"/>
      <c r="AB58" s="723"/>
      <c r="AC58" s="723"/>
      <c r="AD58" s="723"/>
      <c r="AE58" s="723"/>
      <c r="AF58" s="723"/>
      <c r="AG58" s="723"/>
      <c r="AH58" s="723"/>
      <c r="AI58" s="723"/>
      <c r="AJ58" s="723"/>
      <c r="AK58" s="723"/>
      <c r="AL58" s="723"/>
      <c r="AM58" s="723"/>
      <c r="AN58" s="723"/>
      <c r="AO58" s="723"/>
      <c r="AP58" s="723"/>
      <c r="AQ58" s="723"/>
      <c r="AR58" s="723"/>
      <c r="AS58" s="723"/>
      <c r="AT58" s="723"/>
      <c r="AU58" s="723"/>
      <c r="AV58" s="723"/>
      <c r="AW58" s="723"/>
      <c r="AX58" s="723"/>
      <c r="AY58" s="718"/>
      <c r="AZ58" s="718"/>
      <c r="BA58" s="718"/>
      <c r="BB58" s="718"/>
      <c r="BC58" s="718"/>
      <c r="BE58" s="713"/>
    </row>
    <row r="59" spans="1:74" ht="12" customHeight="1" x14ac:dyDescent="0.25">
      <c r="B59" s="939" t="s">
        <v>498</v>
      </c>
      <c r="C59" s="908"/>
      <c r="D59" s="908"/>
      <c r="E59" s="908"/>
      <c r="F59" s="908"/>
      <c r="G59" s="908"/>
      <c r="H59" s="908"/>
      <c r="I59" s="908"/>
      <c r="J59" s="908"/>
      <c r="K59" s="908"/>
      <c r="L59" s="908"/>
      <c r="M59" s="908"/>
      <c r="N59" s="908"/>
      <c r="O59" s="908"/>
      <c r="P59" s="908"/>
      <c r="Q59" s="908"/>
      <c r="R59" s="723"/>
      <c r="S59" s="723"/>
      <c r="T59" s="723"/>
      <c r="U59" s="723"/>
      <c r="V59" s="723"/>
      <c r="W59" s="723"/>
      <c r="X59" s="723"/>
      <c r="Y59" s="723"/>
      <c r="Z59" s="723"/>
      <c r="AA59" s="723"/>
      <c r="AB59" s="723"/>
      <c r="AC59" s="723"/>
      <c r="AD59" s="723"/>
      <c r="AE59" s="723"/>
      <c r="AF59" s="723"/>
      <c r="AG59" s="723"/>
      <c r="AH59" s="723"/>
      <c r="AI59" s="723"/>
      <c r="AJ59" s="723"/>
      <c r="AK59" s="723"/>
      <c r="AL59" s="723"/>
      <c r="AM59" s="723"/>
      <c r="AN59" s="723"/>
      <c r="AO59" s="723"/>
      <c r="AP59" s="723"/>
      <c r="AQ59" s="723"/>
      <c r="AR59" s="723"/>
      <c r="AS59" s="723"/>
      <c r="AT59" s="723"/>
      <c r="AU59" s="723"/>
      <c r="AV59" s="723"/>
      <c r="AW59" s="723"/>
      <c r="AX59" s="723"/>
      <c r="AY59" s="718"/>
      <c r="AZ59" s="718"/>
      <c r="BA59" s="718"/>
      <c r="BB59" s="718"/>
      <c r="BC59" s="718"/>
      <c r="BE59" s="713"/>
    </row>
    <row r="60" spans="1:74" ht="12.6" customHeight="1" x14ac:dyDescent="0.25">
      <c r="B60" s="694" t="s">
        <v>848</v>
      </c>
      <c r="C60" s="908"/>
      <c r="D60" s="908"/>
      <c r="E60" s="908"/>
      <c r="F60" s="908"/>
      <c r="G60" s="908"/>
      <c r="H60" s="908"/>
      <c r="I60" s="908"/>
      <c r="J60" s="908"/>
      <c r="K60" s="908"/>
      <c r="L60" s="908"/>
      <c r="M60" s="908"/>
      <c r="N60" s="908"/>
      <c r="O60" s="908"/>
      <c r="P60" s="908"/>
      <c r="Q60" s="908"/>
      <c r="R60" s="723"/>
      <c r="S60" s="723"/>
      <c r="T60" s="723"/>
      <c r="U60" s="723"/>
      <c r="V60" s="723"/>
      <c r="W60" s="723"/>
      <c r="X60" s="723"/>
      <c r="Y60" s="723"/>
      <c r="Z60" s="723"/>
      <c r="AA60" s="723"/>
      <c r="AB60" s="723"/>
      <c r="AC60" s="723"/>
      <c r="AD60" s="723"/>
      <c r="AE60" s="723"/>
      <c r="AF60" s="723"/>
      <c r="AG60" s="723"/>
      <c r="AH60" s="723"/>
      <c r="AI60" s="723"/>
      <c r="AJ60" s="723"/>
      <c r="AK60" s="723"/>
      <c r="AL60" s="723"/>
      <c r="AM60" s="723"/>
      <c r="AN60" s="723"/>
      <c r="AO60" s="723"/>
      <c r="AP60" s="723"/>
      <c r="AQ60" s="723"/>
      <c r="AR60" s="723"/>
      <c r="AS60" s="723"/>
      <c r="AT60" s="723"/>
      <c r="AU60" s="723"/>
      <c r="AV60" s="723"/>
      <c r="AW60" s="723"/>
      <c r="AX60" s="723"/>
      <c r="AY60" s="718"/>
      <c r="AZ60" s="718"/>
      <c r="BA60" s="718"/>
      <c r="BB60" s="718"/>
      <c r="BC60" s="718"/>
      <c r="BE60" s="713"/>
    </row>
    <row r="61" spans="1:74" ht="12.6" customHeight="1" x14ac:dyDescent="0.25">
      <c r="B61" s="940" t="s">
        <v>849</v>
      </c>
      <c r="C61" s="908"/>
      <c r="D61" s="908"/>
      <c r="E61" s="908"/>
      <c r="F61" s="908"/>
      <c r="G61" s="908"/>
      <c r="H61" s="908"/>
      <c r="I61" s="908"/>
      <c r="J61" s="908"/>
      <c r="K61" s="908"/>
      <c r="L61" s="908"/>
      <c r="M61" s="908"/>
      <c r="N61" s="908"/>
      <c r="O61" s="908"/>
      <c r="P61" s="908"/>
      <c r="Q61" s="908"/>
      <c r="R61" s="723"/>
      <c r="S61" s="723"/>
      <c r="T61" s="723"/>
      <c r="U61" s="723"/>
      <c r="V61" s="723"/>
      <c r="W61" s="723"/>
      <c r="X61" s="723"/>
      <c r="Y61" s="723"/>
      <c r="Z61" s="723"/>
      <c r="AA61" s="723"/>
      <c r="AB61" s="723"/>
      <c r="AC61" s="723"/>
      <c r="AD61" s="723"/>
      <c r="AE61" s="723"/>
      <c r="AF61" s="723"/>
      <c r="AG61" s="723"/>
      <c r="AH61" s="723"/>
      <c r="AI61" s="723"/>
      <c r="AJ61" s="723"/>
      <c r="AK61" s="723"/>
      <c r="AL61" s="723"/>
      <c r="AM61" s="723"/>
      <c r="AN61" s="723"/>
      <c r="AO61" s="723"/>
      <c r="AP61" s="723"/>
      <c r="AQ61" s="723"/>
      <c r="AR61" s="723"/>
      <c r="AS61" s="723"/>
      <c r="AT61" s="723"/>
      <c r="AU61" s="723"/>
      <c r="AV61" s="723"/>
      <c r="AW61" s="723"/>
      <c r="AX61" s="723"/>
      <c r="AY61" s="718"/>
      <c r="AZ61" s="718"/>
      <c r="BA61" s="718"/>
      <c r="BB61" s="718"/>
      <c r="BC61" s="718"/>
      <c r="BE61" s="713"/>
    </row>
    <row r="62" spans="1:74" ht="12.6" customHeight="1" x14ac:dyDescent="0.25">
      <c r="B62" s="818" t="s">
        <v>850</v>
      </c>
      <c r="C62" s="908"/>
      <c r="D62" s="908"/>
      <c r="E62" s="908"/>
      <c r="F62" s="908"/>
      <c r="G62" s="908"/>
      <c r="H62" s="908"/>
      <c r="I62" s="908"/>
      <c r="J62" s="908"/>
      <c r="K62" s="908"/>
      <c r="L62" s="908"/>
      <c r="M62" s="908"/>
      <c r="N62" s="908"/>
      <c r="O62" s="908"/>
      <c r="P62" s="908"/>
      <c r="Q62" s="908"/>
      <c r="R62" s="723"/>
      <c r="S62" s="723"/>
      <c r="T62" s="723"/>
      <c r="U62" s="723"/>
      <c r="V62" s="723"/>
      <c r="W62" s="723"/>
      <c r="X62" s="723"/>
      <c r="Y62" s="723"/>
      <c r="Z62" s="723"/>
      <c r="AA62" s="723"/>
      <c r="AB62" s="723"/>
      <c r="AC62" s="723"/>
      <c r="AD62" s="723"/>
      <c r="AE62" s="723"/>
      <c r="AF62" s="723"/>
      <c r="AG62" s="723"/>
      <c r="AH62" s="723"/>
      <c r="AI62" s="723"/>
      <c r="AJ62" s="723"/>
      <c r="AK62" s="723"/>
      <c r="AL62" s="723"/>
      <c r="AM62" s="723"/>
      <c r="AN62" s="723"/>
      <c r="AO62" s="723"/>
      <c r="AP62" s="723"/>
      <c r="AQ62" s="723"/>
      <c r="AR62" s="723"/>
      <c r="AS62" s="723"/>
      <c r="AT62" s="723"/>
      <c r="AU62" s="723"/>
      <c r="AV62" s="723"/>
      <c r="AW62" s="723"/>
      <c r="AX62" s="723"/>
      <c r="AY62" s="718"/>
      <c r="AZ62" s="718"/>
      <c r="BA62" s="718"/>
      <c r="BB62" s="718"/>
      <c r="BC62" s="718"/>
      <c r="BE62" s="713"/>
    </row>
    <row r="63" spans="1:74" x14ac:dyDescent="0.2">
      <c r="B63" s="723"/>
      <c r="C63" s="723"/>
      <c r="D63" s="723"/>
      <c r="E63" s="723"/>
      <c r="F63" s="723"/>
      <c r="G63" s="723"/>
      <c r="H63" s="723"/>
      <c r="I63" s="723"/>
      <c r="J63" s="723"/>
      <c r="K63" s="723"/>
      <c r="L63" s="723"/>
      <c r="M63" s="723"/>
      <c r="N63" s="723"/>
      <c r="O63" s="723"/>
      <c r="P63" s="723"/>
      <c r="Q63" s="723"/>
      <c r="R63" s="723"/>
      <c r="S63" s="723"/>
      <c r="T63" s="723"/>
      <c r="U63" s="723"/>
      <c r="V63" s="723"/>
      <c r="W63" s="723"/>
      <c r="X63" s="723"/>
      <c r="Y63" s="723"/>
      <c r="Z63" s="723"/>
      <c r="AA63" s="723"/>
      <c r="AB63" s="723"/>
      <c r="AC63" s="723"/>
      <c r="AD63" s="723"/>
      <c r="AE63" s="723"/>
      <c r="AF63" s="723"/>
      <c r="AG63" s="723"/>
      <c r="AH63" s="723"/>
      <c r="AI63" s="723"/>
      <c r="AJ63" s="723"/>
      <c r="AK63" s="723"/>
      <c r="AL63" s="723"/>
      <c r="AM63" s="723"/>
      <c r="AN63" s="723"/>
      <c r="AO63" s="723"/>
      <c r="AP63" s="723"/>
      <c r="AQ63" s="723"/>
      <c r="AR63" s="723"/>
      <c r="AS63" s="723"/>
      <c r="AT63" s="723"/>
      <c r="AU63" s="723"/>
      <c r="AV63" s="723"/>
      <c r="AW63" s="723"/>
      <c r="AX63" s="723"/>
      <c r="AY63" s="718"/>
      <c r="AZ63" s="718"/>
      <c r="BA63" s="718"/>
      <c r="BB63" s="718"/>
      <c r="BC63" s="718"/>
      <c r="BE63" s="713"/>
    </row>
    <row r="64" spans="1:74" x14ac:dyDescent="0.2">
      <c r="B64" s="723"/>
      <c r="C64" s="723"/>
      <c r="D64" s="723"/>
      <c r="E64" s="723"/>
      <c r="F64" s="723"/>
      <c r="G64" s="723"/>
      <c r="H64" s="723"/>
      <c r="I64" s="723"/>
      <c r="J64" s="723"/>
      <c r="K64" s="723"/>
      <c r="L64" s="723"/>
      <c r="M64" s="723"/>
      <c r="N64" s="723"/>
      <c r="O64" s="723"/>
      <c r="P64" s="723"/>
      <c r="Q64" s="723"/>
      <c r="R64" s="723"/>
      <c r="S64" s="723"/>
      <c r="T64" s="723"/>
      <c r="U64" s="723"/>
      <c r="V64" s="723"/>
      <c r="W64" s="723"/>
      <c r="X64" s="723"/>
      <c r="Y64" s="723"/>
      <c r="Z64" s="723"/>
      <c r="AA64" s="723"/>
      <c r="AB64" s="723"/>
      <c r="AC64" s="723"/>
      <c r="AD64" s="723"/>
      <c r="AE64" s="723"/>
      <c r="AF64" s="723"/>
      <c r="AG64" s="723"/>
      <c r="AH64" s="723"/>
      <c r="AI64" s="723"/>
      <c r="AJ64" s="723"/>
      <c r="AK64" s="723"/>
      <c r="AL64" s="723"/>
      <c r="AM64" s="723"/>
      <c r="AN64" s="723"/>
      <c r="AO64" s="723"/>
      <c r="AP64" s="723"/>
      <c r="AQ64" s="723"/>
      <c r="AR64" s="723"/>
      <c r="AS64" s="723"/>
      <c r="AT64" s="723"/>
      <c r="AU64" s="723"/>
      <c r="AV64" s="723"/>
      <c r="AW64" s="723"/>
      <c r="AX64" s="723"/>
      <c r="AY64" s="718"/>
      <c r="AZ64" s="718"/>
      <c r="BA64" s="718"/>
      <c r="BB64" s="718"/>
      <c r="BC64" s="718"/>
      <c r="BE64" s="713"/>
    </row>
    <row r="65" spans="2:57" x14ac:dyDescent="0.2">
      <c r="B65" s="723"/>
      <c r="C65" s="723"/>
      <c r="D65" s="723"/>
      <c r="E65" s="723"/>
      <c r="F65" s="723"/>
      <c r="G65" s="723"/>
      <c r="H65" s="723"/>
      <c r="I65" s="723"/>
      <c r="J65" s="723"/>
      <c r="K65" s="723"/>
      <c r="L65" s="723"/>
      <c r="M65" s="723"/>
      <c r="N65" s="723"/>
      <c r="O65" s="723"/>
      <c r="P65" s="723"/>
      <c r="Q65" s="723"/>
      <c r="R65" s="723"/>
      <c r="S65" s="723"/>
      <c r="T65" s="723"/>
      <c r="U65" s="723"/>
      <c r="V65" s="723"/>
      <c r="W65" s="723"/>
      <c r="X65" s="723"/>
      <c r="Y65" s="723"/>
      <c r="Z65" s="723"/>
      <c r="AA65" s="723"/>
      <c r="AB65" s="723"/>
      <c r="AC65" s="723"/>
      <c r="AD65" s="723"/>
      <c r="AE65" s="723"/>
      <c r="AF65" s="723"/>
      <c r="AG65" s="723"/>
      <c r="AH65" s="723"/>
      <c r="AI65" s="723"/>
      <c r="AJ65" s="723"/>
      <c r="AK65" s="723"/>
      <c r="AL65" s="723"/>
      <c r="AM65" s="723"/>
      <c r="AN65" s="723"/>
      <c r="AO65" s="723"/>
      <c r="AP65" s="723"/>
      <c r="AQ65" s="723"/>
      <c r="AR65" s="723"/>
      <c r="AS65" s="723"/>
      <c r="AT65" s="723"/>
      <c r="AU65" s="723"/>
      <c r="AV65" s="723"/>
      <c r="AW65" s="723"/>
      <c r="AX65" s="723"/>
      <c r="AY65" s="718"/>
      <c r="AZ65" s="718"/>
      <c r="BA65" s="718"/>
      <c r="BB65" s="718"/>
      <c r="BC65" s="718"/>
      <c r="BE65" s="713"/>
    </row>
    <row r="66" spans="2:57" x14ac:dyDescent="0.2">
      <c r="B66" s="723"/>
      <c r="C66" s="723"/>
      <c r="D66" s="723"/>
      <c r="E66" s="723"/>
      <c r="F66" s="723"/>
      <c r="G66" s="723"/>
      <c r="H66" s="723"/>
      <c r="I66" s="723"/>
      <c r="J66" s="723"/>
      <c r="K66" s="723"/>
      <c r="L66" s="723"/>
      <c r="M66" s="723"/>
      <c r="N66" s="723"/>
      <c r="O66" s="723"/>
      <c r="P66" s="723"/>
      <c r="Q66" s="723"/>
      <c r="R66" s="723"/>
      <c r="S66" s="723"/>
      <c r="T66" s="723"/>
      <c r="U66" s="723"/>
      <c r="V66" s="723"/>
      <c r="W66" s="723"/>
      <c r="X66" s="723"/>
      <c r="Y66" s="723"/>
      <c r="Z66" s="723"/>
      <c r="AA66" s="723"/>
      <c r="AB66" s="723"/>
      <c r="AC66" s="723"/>
      <c r="AD66" s="723"/>
      <c r="AE66" s="723"/>
      <c r="AF66" s="723"/>
      <c r="AG66" s="723"/>
      <c r="AH66" s="723"/>
      <c r="AI66" s="723"/>
      <c r="AJ66" s="723"/>
      <c r="AK66" s="723"/>
      <c r="AL66" s="723"/>
      <c r="AM66" s="723"/>
      <c r="AN66" s="723"/>
      <c r="AO66" s="723"/>
      <c r="AP66" s="723"/>
      <c r="AQ66" s="723"/>
      <c r="AR66" s="723"/>
      <c r="AS66" s="723"/>
      <c r="AT66" s="723"/>
      <c r="AU66" s="723"/>
      <c r="AV66" s="723"/>
      <c r="AW66" s="723"/>
      <c r="AX66" s="723"/>
      <c r="AY66" s="718"/>
      <c r="AZ66" s="718"/>
      <c r="BA66" s="718"/>
      <c r="BB66" s="718"/>
      <c r="BC66" s="718"/>
      <c r="BE66" s="713"/>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xr:uid="{00000000-0004-0000-0700-000000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2611-0203-484C-B7DA-503F110F0A49}">
  <sheetPr>
    <pageSetUpPr fitToPage="1"/>
  </sheetPr>
  <dimension ref="A1:BV41"/>
  <sheetViews>
    <sheetView zoomScaleNormal="100" workbookViewId="0">
      <pane xSplit="2" ySplit="4" topLeftCell="BC5" activePane="bottomRight" state="frozen"/>
      <selection pane="topRight" activeCell="C1" sqref="C1"/>
      <selection pane="bottomLeft" activeCell="A5" sqref="A5"/>
      <selection pane="bottomRight" activeCell="B1" sqref="B1:Q1"/>
    </sheetView>
  </sheetViews>
  <sheetFormatPr defaultColWidth="8.5546875" defaultRowHeight="10.199999999999999" x14ac:dyDescent="0.2"/>
  <cols>
    <col min="1" max="1" width="15" style="379" bestFit="1" customWidth="1"/>
    <col min="2" max="2" width="42.5546875" style="380" customWidth="1"/>
    <col min="3" max="17" width="6.5546875" style="380" customWidth="1"/>
    <col min="18" max="55" width="8.5546875" style="380"/>
    <col min="56" max="56" width="8.5546875" style="383"/>
    <col min="57" max="57" width="8.5546875" style="380"/>
    <col min="58" max="58" width="8.5546875" style="383"/>
    <col min="59" max="16384" width="8.5546875" style="380"/>
  </cols>
  <sheetData>
    <row r="1" spans="1:74" ht="12.75" customHeight="1" x14ac:dyDescent="0.25">
      <c r="B1" s="1024" t="s">
        <v>910</v>
      </c>
      <c r="C1" s="1025"/>
      <c r="D1" s="1025"/>
      <c r="E1" s="1025"/>
      <c r="F1" s="1025"/>
      <c r="G1" s="1025"/>
      <c r="H1" s="1025"/>
      <c r="I1" s="1025"/>
      <c r="J1" s="1025"/>
      <c r="K1" s="1025"/>
      <c r="L1" s="1025"/>
      <c r="M1" s="1025"/>
      <c r="N1" s="1025"/>
      <c r="O1" s="1025"/>
      <c r="P1" s="1025"/>
      <c r="Q1" s="1025"/>
    </row>
    <row r="2" spans="1:74" ht="13.2" x14ac:dyDescent="0.25">
      <c r="B2" s="1026" t="str">
        <f>"U.S. Energy Information Administration  |  Short-Term Energy Outlook - "&amp;Dates!D1</f>
        <v>U.S. Energy Information Administration  |  Short-Term Energy Outlook - September 2024</v>
      </c>
      <c r="C2" s="1027"/>
      <c r="D2" s="1027"/>
      <c r="E2" s="1027"/>
      <c r="F2" s="1027"/>
      <c r="G2" s="1027"/>
      <c r="H2" s="1027"/>
      <c r="I2" s="1027"/>
      <c r="J2" s="1027"/>
      <c r="K2" s="1027"/>
      <c r="L2" s="1027"/>
      <c r="M2" s="1027"/>
      <c r="N2" s="1027"/>
      <c r="O2" s="1027"/>
      <c r="P2" s="1027"/>
      <c r="Q2" s="1027"/>
    </row>
    <row r="3" spans="1:74" ht="13.2" x14ac:dyDescent="0.25">
      <c r="B3" s="209"/>
      <c r="C3" s="993">
        <f>Dates!D3</f>
        <v>2020</v>
      </c>
      <c r="D3" s="985"/>
      <c r="E3" s="985"/>
      <c r="F3" s="985"/>
      <c r="G3" s="985"/>
      <c r="H3" s="985"/>
      <c r="I3" s="985"/>
      <c r="J3" s="985"/>
      <c r="K3" s="985"/>
      <c r="L3" s="985"/>
      <c r="M3" s="985"/>
      <c r="N3" s="986"/>
      <c r="O3" s="993">
        <f>C3+1</f>
        <v>2021</v>
      </c>
      <c r="P3" s="994"/>
      <c r="Q3" s="994"/>
      <c r="R3" s="994"/>
      <c r="S3" s="994"/>
      <c r="T3" s="994"/>
      <c r="U3" s="994"/>
      <c r="V3" s="994"/>
      <c r="W3" s="994"/>
      <c r="X3" s="985"/>
      <c r="Y3" s="985"/>
      <c r="Z3" s="986"/>
      <c r="AA3" s="982">
        <f>O3+1</f>
        <v>2022</v>
      </c>
      <c r="AB3" s="985"/>
      <c r="AC3" s="985"/>
      <c r="AD3" s="985"/>
      <c r="AE3" s="985"/>
      <c r="AF3" s="985"/>
      <c r="AG3" s="985"/>
      <c r="AH3" s="985"/>
      <c r="AI3" s="985"/>
      <c r="AJ3" s="985"/>
      <c r="AK3" s="985"/>
      <c r="AL3" s="986"/>
      <c r="AM3" s="982">
        <f>AA3+1</f>
        <v>2023</v>
      </c>
      <c r="AN3" s="985"/>
      <c r="AO3" s="985"/>
      <c r="AP3" s="985"/>
      <c r="AQ3" s="985"/>
      <c r="AR3" s="985"/>
      <c r="AS3" s="985"/>
      <c r="AT3" s="985"/>
      <c r="AU3" s="985"/>
      <c r="AV3" s="985"/>
      <c r="AW3" s="985"/>
      <c r="AX3" s="986"/>
      <c r="AY3" s="982">
        <f>AM3+1</f>
        <v>2024</v>
      </c>
      <c r="AZ3" s="983"/>
      <c r="BA3" s="983"/>
      <c r="BB3" s="983"/>
      <c r="BC3" s="983"/>
      <c r="BD3" s="983"/>
      <c r="BE3" s="983"/>
      <c r="BF3" s="983"/>
      <c r="BG3" s="983"/>
      <c r="BH3" s="983"/>
      <c r="BI3" s="983"/>
      <c r="BJ3" s="984"/>
      <c r="BK3" s="982">
        <f>AY3+1</f>
        <v>2025</v>
      </c>
      <c r="BL3" s="985"/>
      <c r="BM3" s="985"/>
      <c r="BN3" s="985"/>
      <c r="BO3" s="985"/>
      <c r="BP3" s="985"/>
      <c r="BQ3" s="985"/>
      <c r="BR3" s="985"/>
      <c r="BS3" s="985"/>
      <c r="BT3" s="985"/>
      <c r="BU3" s="985"/>
      <c r="BV3" s="986"/>
    </row>
    <row r="4" spans="1:74" x14ac:dyDescent="0.2">
      <c r="B4" s="38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12"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x14ac:dyDescent="0.2">
      <c r="B5" s="382" t="s">
        <v>919</v>
      </c>
      <c r="C5" s="471"/>
      <c r="D5" s="471"/>
      <c r="E5" s="471"/>
      <c r="F5" s="471"/>
      <c r="G5" s="471"/>
      <c r="H5" s="471"/>
      <c r="I5" s="471"/>
      <c r="J5" s="471"/>
      <c r="K5" s="471"/>
      <c r="L5" s="471"/>
      <c r="M5" s="471"/>
      <c r="N5" s="471"/>
      <c r="O5" s="471"/>
      <c r="P5" s="471"/>
      <c r="Q5" s="471"/>
      <c r="R5" s="383"/>
      <c r="BE5" s="383"/>
      <c r="BG5" s="470"/>
      <c r="BH5" s="470"/>
      <c r="BI5" s="470"/>
      <c r="BJ5" s="470"/>
      <c r="BK5" s="470"/>
      <c r="BL5" s="470"/>
      <c r="BM5" s="470"/>
      <c r="BN5" s="470"/>
      <c r="BO5" s="470"/>
      <c r="BP5" s="470"/>
      <c r="BQ5" s="470"/>
      <c r="BR5" s="470"/>
      <c r="BS5" s="470"/>
      <c r="BT5" s="470"/>
      <c r="BU5" s="470"/>
      <c r="BV5" s="470"/>
    </row>
    <row r="6" spans="1:74" s="472" customFormat="1" x14ac:dyDescent="0.2">
      <c r="A6" s="465" t="s">
        <v>176</v>
      </c>
      <c r="B6" s="459" t="s">
        <v>835</v>
      </c>
      <c r="C6" s="107">
        <v>94.274668066000004</v>
      </c>
      <c r="D6" s="107">
        <v>95.543995437999996</v>
      </c>
      <c r="E6" s="107">
        <v>91.453648224000005</v>
      </c>
      <c r="F6" s="107">
        <v>83.982479319000007</v>
      </c>
      <c r="G6" s="107">
        <v>86.685232455999994</v>
      </c>
      <c r="H6" s="107">
        <v>90.364768484999999</v>
      </c>
      <c r="I6" s="107">
        <v>92.436416762999997</v>
      </c>
      <c r="J6" s="107">
        <v>92.017602566999997</v>
      </c>
      <c r="K6" s="107">
        <v>93.506984501000005</v>
      </c>
      <c r="L6" s="107">
        <v>92.530092292999996</v>
      </c>
      <c r="M6" s="107">
        <v>93.377667661000004</v>
      </c>
      <c r="N6" s="107">
        <v>94.254360175000002</v>
      </c>
      <c r="O6" s="107">
        <v>92.998752428000003</v>
      </c>
      <c r="P6" s="107">
        <v>94.416867672999999</v>
      </c>
      <c r="Q6" s="107">
        <v>95.851776518999998</v>
      </c>
      <c r="R6" s="107">
        <v>95.909472781999995</v>
      </c>
      <c r="S6" s="107">
        <v>96.227905624000002</v>
      </c>
      <c r="T6" s="107">
        <v>99.024975105999999</v>
      </c>
      <c r="U6" s="107">
        <v>98.688742438999995</v>
      </c>
      <c r="V6" s="107">
        <v>98.419782107000003</v>
      </c>
      <c r="W6" s="107">
        <v>99.404455190999997</v>
      </c>
      <c r="X6" s="107">
        <v>98.574334338</v>
      </c>
      <c r="Y6" s="107">
        <v>99.718075071000001</v>
      </c>
      <c r="Z6" s="107">
        <v>101.15501063000001</v>
      </c>
      <c r="AA6" s="107">
        <v>97.529136434999998</v>
      </c>
      <c r="AB6" s="107">
        <v>100.74666789</v>
      </c>
      <c r="AC6" s="107">
        <v>99.543216561999998</v>
      </c>
      <c r="AD6" s="107">
        <v>98.232202387000001</v>
      </c>
      <c r="AE6" s="107">
        <v>99.479398695</v>
      </c>
      <c r="AF6" s="107">
        <v>101.26845486000001</v>
      </c>
      <c r="AG6" s="107">
        <v>100.48262413</v>
      </c>
      <c r="AH6" s="107">
        <v>101.07833093000001</v>
      </c>
      <c r="AI6" s="107">
        <v>101.33276214999999</v>
      </c>
      <c r="AJ6" s="107">
        <v>99.038607553999995</v>
      </c>
      <c r="AK6" s="107">
        <v>100.63067774</v>
      </c>
      <c r="AL6" s="107">
        <v>101.24109910999999</v>
      </c>
      <c r="AM6" s="107">
        <v>99.097923588</v>
      </c>
      <c r="AN6" s="107">
        <v>102.81077886</v>
      </c>
      <c r="AO6" s="107">
        <v>102.0675959</v>
      </c>
      <c r="AP6" s="107">
        <v>100.43542562</v>
      </c>
      <c r="AQ6" s="107">
        <v>102.24138066</v>
      </c>
      <c r="AR6" s="107">
        <v>103.68632199</v>
      </c>
      <c r="AS6" s="107">
        <v>102.18048512999999</v>
      </c>
      <c r="AT6" s="107">
        <v>102.69726672</v>
      </c>
      <c r="AU6" s="107">
        <v>102.82268463</v>
      </c>
      <c r="AV6" s="107">
        <v>101.67315481</v>
      </c>
      <c r="AW6" s="107">
        <v>102.69057798999999</v>
      </c>
      <c r="AX6" s="107">
        <v>103.41912134</v>
      </c>
      <c r="AY6" s="107">
        <v>101.04719732</v>
      </c>
      <c r="AZ6" s="107">
        <v>103.31424739000001</v>
      </c>
      <c r="BA6" s="107">
        <v>102.19356077</v>
      </c>
      <c r="BB6" s="107">
        <v>102.31012303999999</v>
      </c>
      <c r="BC6" s="107">
        <v>103.39627661</v>
      </c>
      <c r="BD6" s="714">
        <v>103.3312279</v>
      </c>
      <c r="BE6" s="714">
        <v>103.24863216999999</v>
      </c>
      <c r="BF6" s="714">
        <v>103.09648188</v>
      </c>
      <c r="BG6" s="434">
        <v>103.94094785999999</v>
      </c>
      <c r="BH6" s="434">
        <v>102.47861976999999</v>
      </c>
      <c r="BI6" s="434">
        <v>103.59895615000001</v>
      </c>
      <c r="BJ6" s="434">
        <v>105.08177286</v>
      </c>
      <c r="BK6" s="434">
        <v>102.64710681</v>
      </c>
      <c r="BL6" s="434">
        <v>105.61676704</v>
      </c>
      <c r="BM6" s="434">
        <v>104.21465962000001</v>
      </c>
      <c r="BN6" s="434">
        <v>103.4412081</v>
      </c>
      <c r="BO6" s="434">
        <v>103.92330282</v>
      </c>
      <c r="BP6" s="434">
        <v>105.43574527</v>
      </c>
      <c r="BQ6" s="434">
        <v>104.78134869</v>
      </c>
      <c r="BR6" s="434">
        <v>104.63311653</v>
      </c>
      <c r="BS6" s="434">
        <v>105.31907510000001</v>
      </c>
      <c r="BT6" s="434">
        <v>103.90477183</v>
      </c>
      <c r="BU6" s="434">
        <v>104.88718439</v>
      </c>
      <c r="BV6" s="434">
        <v>106.45875829000001</v>
      </c>
    </row>
    <row r="7" spans="1:74" ht="11.1" customHeight="1" x14ac:dyDescent="0.2">
      <c r="A7" s="379" t="s">
        <v>169</v>
      </c>
      <c r="B7" s="451" t="s">
        <v>1008</v>
      </c>
      <c r="C7" s="328">
        <v>45.909598938999999</v>
      </c>
      <c r="D7" s="328">
        <v>47.000747529999998</v>
      </c>
      <c r="E7" s="328">
        <v>43.161359218000001</v>
      </c>
      <c r="F7" s="328">
        <v>35.058601080000003</v>
      </c>
      <c r="G7" s="328">
        <v>37.163808773</v>
      </c>
      <c r="H7" s="328">
        <v>40.394881671</v>
      </c>
      <c r="I7" s="328">
        <v>42.252574993000003</v>
      </c>
      <c r="J7" s="328">
        <v>41.856120177999998</v>
      </c>
      <c r="K7" s="328">
        <v>42.715669304000002</v>
      </c>
      <c r="L7" s="328">
        <v>42.708613335000003</v>
      </c>
      <c r="M7" s="328">
        <v>42.817084694999998</v>
      </c>
      <c r="N7" s="328">
        <v>43.151511851000002</v>
      </c>
      <c r="O7" s="328">
        <v>41.774594432999997</v>
      </c>
      <c r="P7" s="328">
        <v>41.886358231999999</v>
      </c>
      <c r="Q7" s="328">
        <v>43.506050063000004</v>
      </c>
      <c r="R7" s="328">
        <v>43.210662476000003</v>
      </c>
      <c r="S7" s="328">
        <v>43.102902163000003</v>
      </c>
      <c r="T7" s="328">
        <v>45.404618990000003</v>
      </c>
      <c r="U7" s="328">
        <v>45.461279972</v>
      </c>
      <c r="V7" s="328">
        <v>45.527453962999999</v>
      </c>
      <c r="W7" s="328">
        <v>45.88916665</v>
      </c>
      <c r="X7" s="328">
        <v>46.162735744999999</v>
      </c>
      <c r="Y7" s="328">
        <v>46.573290675999999</v>
      </c>
      <c r="Z7" s="328">
        <v>47.443769846000002</v>
      </c>
      <c r="AA7" s="328">
        <v>44.342738113999999</v>
      </c>
      <c r="AB7" s="328">
        <v>46.489434869999997</v>
      </c>
      <c r="AC7" s="328">
        <v>46.045755311000001</v>
      </c>
      <c r="AD7" s="328">
        <v>44.396742271000001</v>
      </c>
      <c r="AE7" s="328">
        <v>44.808108631000003</v>
      </c>
      <c r="AF7" s="328">
        <v>45.988882781000001</v>
      </c>
      <c r="AG7" s="328">
        <v>45.576242968999999</v>
      </c>
      <c r="AH7" s="328">
        <v>46.435684377000001</v>
      </c>
      <c r="AI7" s="328">
        <v>46.018944648000002</v>
      </c>
      <c r="AJ7" s="328">
        <v>44.863295131999998</v>
      </c>
      <c r="AK7" s="328">
        <v>45.885491684000002</v>
      </c>
      <c r="AL7" s="328">
        <v>45.870527502999998</v>
      </c>
      <c r="AM7" s="328">
        <v>43.930957999999997</v>
      </c>
      <c r="AN7" s="328">
        <v>46.124599000000003</v>
      </c>
      <c r="AO7" s="328">
        <v>45.810068000000001</v>
      </c>
      <c r="AP7" s="328">
        <v>44.476089999999999</v>
      </c>
      <c r="AQ7" s="328">
        <v>45.617718000000004</v>
      </c>
      <c r="AR7" s="328">
        <v>46.472960999999998</v>
      </c>
      <c r="AS7" s="328">
        <v>45.680664</v>
      </c>
      <c r="AT7" s="328">
        <v>46.306347000000002</v>
      </c>
      <c r="AU7" s="328">
        <v>45.712657999999998</v>
      </c>
      <c r="AV7" s="328">
        <v>46.057518999999999</v>
      </c>
      <c r="AW7" s="328">
        <v>46.178355000000003</v>
      </c>
      <c r="AX7" s="328">
        <v>45.773358000000002</v>
      </c>
      <c r="AY7" s="328">
        <v>44.374403999999998</v>
      </c>
      <c r="AZ7" s="328">
        <v>45.233058999999997</v>
      </c>
      <c r="BA7" s="328">
        <v>44.823047000000003</v>
      </c>
      <c r="BB7" s="328">
        <v>45.158447000000002</v>
      </c>
      <c r="BC7" s="328">
        <v>45.863815000000002</v>
      </c>
      <c r="BD7" s="700">
        <v>45.353913697000003</v>
      </c>
      <c r="BE7" s="700">
        <v>45.865310495999999</v>
      </c>
      <c r="BF7" s="700">
        <v>45.971482004000002</v>
      </c>
      <c r="BG7" s="400">
        <v>46.076816563000001</v>
      </c>
      <c r="BH7" s="400">
        <v>46.142241235</v>
      </c>
      <c r="BI7" s="400">
        <v>46.159654756000002</v>
      </c>
      <c r="BJ7" s="400">
        <v>46.592791937999998</v>
      </c>
      <c r="BK7" s="400">
        <v>44.853997806000002</v>
      </c>
      <c r="BL7" s="400">
        <v>46.367538418000002</v>
      </c>
      <c r="BM7" s="400">
        <v>45.671054292999997</v>
      </c>
      <c r="BN7" s="400">
        <v>45.098461016999998</v>
      </c>
      <c r="BO7" s="400">
        <v>45.127712465999998</v>
      </c>
      <c r="BP7" s="400">
        <v>45.946652210000003</v>
      </c>
      <c r="BQ7" s="400">
        <v>46.052267635</v>
      </c>
      <c r="BR7" s="400">
        <v>46.287549380000002</v>
      </c>
      <c r="BS7" s="400">
        <v>46.193088736999997</v>
      </c>
      <c r="BT7" s="400">
        <v>46.270393818000002</v>
      </c>
      <c r="BU7" s="400">
        <v>46.164909012999999</v>
      </c>
      <c r="BV7" s="400">
        <v>46.662558228999998</v>
      </c>
    </row>
    <row r="8" spans="1:74" ht="11.1" customHeight="1" x14ac:dyDescent="0.2">
      <c r="A8" s="379" t="s">
        <v>175</v>
      </c>
      <c r="B8" s="451" t="s">
        <v>961</v>
      </c>
      <c r="C8" s="328">
        <v>48.365069126000002</v>
      </c>
      <c r="D8" s="328">
        <v>48.543247907999998</v>
      </c>
      <c r="E8" s="328">
        <v>48.292289007000001</v>
      </c>
      <c r="F8" s="328">
        <v>48.923878238</v>
      </c>
      <c r="G8" s="328">
        <v>49.521423683000002</v>
      </c>
      <c r="H8" s="328">
        <v>49.969886813999999</v>
      </c>
      <c r="I8" s="328">
        <v>50.183841770000001</v>
      </c>
      <c r="J8" s="328">
        <v>50.161482390000003</v>
      </c>
      <c r="K8" s="328">
        <v>50.791315195999999</v>
      </c>
      <c r="L8" s="328">
        <v>49.821478958</v>
      </c>
      <c r="M8" s="328">
        <v>50.560582967000002</v>
      </c>
      <c r="N8" s="328">
        <v>51.102848323000003</v>
      </c>
      <c r="O8" s="328">
        <v>51.224157994999999</v>
      </c>
      <c r="P8" s="328">
        <v>52.530509441</v>
      </c>
      <c r="Q8" s="328">
        <v>52.345726456000001</v>
      </c>
      <c r="R8" s="328">
        <v>52.698810305999999</v>
      </c>
      <c r="S8" s="328">
        <v>53.125003460000002</v>
      </c>
      <c r="T8" s="328">
        <v>53.620356116000004</v>
      </c>
      <c r="U8" s="328">
        <v>53.227462467999999</v>
      </c>
      <c r="V8" s="328">
        <v>52.892328143999997</v>
      </c>
      <c r="W8" s="328">
        <v>53.515288540999997</v>
      </c>
      <c r="X8" s="328">
        <v>52.411598593000001</v>
      </c>
      <c r="Y8" s="328">
        <v>53.144784395000002</v>
      </c>
      <c r="Z8" s="328">
        <v>53.711240783000001</v>
      </c>
      <c r="AA8" s="328">
        <v>53.186398320999999</v>
      </c>
      <c r="AB8" s="328">
        <v>54.257233014999997</v>
      </c>
      <c r="AC8" s="328">
        <v>53.497461250999997</v>
      </c>
      <c r="AD8" s="328">
        <v>53.835460116</v>
      </c>
      <c r="AE8" s="328">
        <v>54.671290063000001</v>
      </c>
      <c r="AF8" s="328">
        <v>55.279572082999998</v>
      </c>
      <c r="AG8" s="328">
        <v>54.906381162999999</v>
      </c>
      <c r="AH8" s="328">
        <v>54.642646556000003</v>
      </c>
      <c r="AI8" s="328">
        <v>55.313817507000003</v>
      </c>
      <c r="AJ8" s="328">
        <v>54.175312421999998</v>
      </c>
      <c r="AK8" s="328">
        <v>54.745186054000001</v>
      </c>
      <c r="AL8" s="328">
        <v>55.370571603999998</v>
      </c>
      <c r="AM8" s="328">
        <v>55.166965587999997</v>
      </c>
      <c r="AN8" s="328">
        <v>56.686179858000003</v>
      </c>
      <c r="AO8" s="328">
        <v>56.257527905000003</v>
      </c>
      <c r="AP8" s="328">
        <v>55.959335623999998</v>
      </c>
      <c r="AQ8" s="328">
        <v>56.623662662999998</v>
      </c>
      <c r="AR8" s="328">
        <v>57.213360993000002</v>
      </c>
      <c r="AS8" s="328">
        <v>56.499821132000001</v>
      </c>
      <c r="AT8" s="328">
        <v>56.390919715999999</v>
      </c>
      <c r="AU8" s="328">
        <v>57.110026634</v>
      </c>
      <c r="AV8" s="328">
        <v>55.615635814000001</v>
      </c>
      <c r="AW8" s="328">
        <v>56.512222985999998</v>
      </c>
      <c r="AX8" s="328">
        <v>57.645763336000002</v>
      </c>
      <c r="AY8" s="328">
        <v>56.672793321</v>
      </c>
      <c r="AZ8" s="328">
        <v>58.081188394999998</v>
      </c>
      <c r="BA8" s="328">
        <v>57.370513772999999</v>
      </c>
      <c r="BB8" s="328">
        <v>57.151676043000002</v>
      </c>
      <c r="BC8" s="328">
        <v>57.532461609000002</v>
      </c>
      <c r="BD8" s="700">
        <v>57.977314204999999</v>
      </c>
      <c r="BE8" s="700">
        <v>57.383321670999997</v>
      </c>
      <c r="BF8" s="700">
        <v>57.124999873</v>
      </c>
      <c r="BG8" s="400">
        <v>57.864131301</v>
      </c>
      <c r="BH8" s="400">
        <v>56.336378535000001</v>
      </c>
      <c r="BI8" s="400">
        <v>57.439301395999998</v>
      </c>
      <c r="BJ8" s="400">
        <v>58.488980918999999</v>
      </c>
      <c r="BK8" s="400">
        <v>57.793109004000002</v>
      </c>
      <c r="BL8" s="400">
        <v>59.249228627000001</v>
      </c>
      <c r="BM8" s="400">
        <v>58.543605331999998</v>
      </c>
      <c r="BN8" s="400">
        <v>58.342747084999999</v>
      </c>
      <c r="BO8" s="400">
        <v>58.795590349999998</v>
      </c>
      <c r="BP8" s="400">
        <v>59.489093060000002</v>
      </c>
      <c r="BQ8" s="400">
        <v>58.729081053999998</v>
      </c>
      <c r="BR8" s="400">
        <v>58.345567152999998</v>
      </c>
      <c r="BS8" s="400">
        <v>59.125986363999999</v>
      </c>
      <c r="BT8" s="400">
        <v>57.634378009999999</v>
      </c>
      <c r="BU8" s="400">
        <v>58.722275375999999</v>
      </c>
      <c r="BV8" s="400">
        <v>59.796200061</v>
      </c>
    </row>
    <row r="9" spans="1:74" ht="11.1" customHeight="1" x14ac:dyDescent="0.2">
      <c r="B9" s="460"/>
      <c r="BE9" s="383"/>
      <c r="BG9" s="470"/>
      <c r="BH9" s="470"/>
      <c r="BI9" s="470"/>
      <c r="BJ9" s="470"/>
      <c r="BK9" s="470"/>
      <c r="BL9" s="470"/>
      <c r="BM9" s="470"/>
      <c r="BN9" s="470"/>
      <c r="BO9" s="470"/>
      <c r="BP9" s="470"/>
      <c r="BQ9" s="470"/>
      <c r="BR9" s="470"/>
      <c r="BS9" s="470"/>
      <c r="BT9" s="470"/>
      <c r="BU9" s="470"/>
      <c r="BV9" s="470"/>
    </row>
    <row r="10" spans="1:74" s="472" customFormat="1" ht="11.1" customHeight="1" x14ac:dyDescent="0.2">
      <c r="A10" s="465" t="s">
        <v>176</v>
      </c>
      <c r="B10" s="459" t="s">
        <v>835</v>
      </c>
      <c r="C10" s="107">
        <v>94.274668066000004</v>
      </c>
      <c r="D10" s="107">
        <v>95.543995437999996</v>
      </c>
      <c r="E10" s="107">
        <v>91.453648224000005</v>
      </c>
      <c r="F10" s="107">
        <v>83.982479319000007</v>
      </c>
      <c r="G10" s="107">
        <v>86.685232455999994</v>
      </c>
      <c r="H10" s="107">
        <v>90.364768484999999</v>
      </c>
      <c r="I10" s="107">
        <v>92.436416762999997</v>
      </c>
      <c r="J10" s="107">
        <v>92.017602566999997</v>
      </c>
      <c r="K10" s="107">
        <v>93.506984501000005</v>
      </c>
      <c r="L10" s="107">
        <v>92.530092292999996</v>
      </c>
      <c r="M10" s="107">
        <v>93.377667661000004</v>
      </c>
      <c r="N10" s="107">
        <v>94.254360175000002</v>
      </c>
      <c r="O10" s="107">
        <v>92.998752428000003</v>
      </c>
      <c r="P10" s="107">
        <v>94.416867672999999</v>
      </c>
      <c r="Q10" s="107">
        <v>95.851776518999998</v>
      </c>
      <c r="R10" s="107">
        <v>95.909472781999995</v>
      </c>
      <c r="S10" s="107">
        <v>96.227905624000002</v>
      </c>
      <c r="T10" s="107">
        <v>99.024975105999999</v>
      </c>
      <c r="U10" s="107">
        <v>98.688742438999995</v>
      </c>
      <c r="V10" s="107">
        <v>98.419782107000003</v>
      </c>
      <c r="W10" s="107">
        <v>99.404455190999997</v>
      </c>
      <c r="X10" s="107">
        <v>98.574334338</v>
      </c>
      <c r="Y10" s="107">
        <v>99.718075071000001</v>
      </c>
      <c r="Z10" s="107">
        <v>101.15501063000001</v>
      </c>
      <c r="AA10" s="107">
        <v>97.529136434999998</v>
      </c>
      <c r="AB10" s="107">
        <v>100.74666789</v>
      </c>
      <c r="AC10" s="107">
        <v>99.543216561999998</v>
      </c>
      <c r="AD10" s="107">
        <v>98.232202387000001</v>
      </c>
      <c r="AE10" s="107">
        <v>99.479398695</v>
      </c>
      <c r="AF10" s="107">
        <v>101.26845486000001</v>
      </c>
      <c r="AG10" s="107">
        <v>100.48262413</v>
      </c>
      <c r="AH10" s="107">
        <v>101.07833093000001</v>
      </c>
      <c r="AI10" s="107">
        <v>101.33276214999999</v>
      </c>
      <c r="AJ10" s="107">
        <v>99.038607553999995</v>
      </c>
      <c r="AK10" s="107">
        <v>100.63067774</v>
      </c>
      <c r="AL10" s="107">
        <v>101.24109910999999</v>
      </c>
      <c r="AM10" s="107">
        <v>99.097923588</v>
      </c>
      <c r="AN10" s="107">
        <v>102.81077886</v>
      </c>
      <c r="AO10" s="107">
        <v>102.0675959</v>
      </c>
      <c r="AP10" s="107">
        <v>100.43542562</v>
      </c>
      <c r="AQ10" s="107">
        <v>102.24138066</v>
      </c>
      <c r="AR10" s="107">
        <v>103.68632199</v>
      </c>
      <c r="AS10" s="107">
        <v>102.18048512999999</v>
      </c>
      <c r="AT10" s="107">
        <v>102.69726672</v>
      </c>
      <c r="AU10" s="107">
        <v>102.82268463</v>
      </c>
      <c r="AV10" s="107">
        <v>101.67315481</v>
      </c>
      <c r="AW10" s="107">
        <v>102.69057798999999</v>
      </c>
      <c r="AX10" s="107">
        <v>103.41912134</v>
      </c>
      <c r="AY10" s="107">
        <v>101.04719732</v>
      </c>
      <c r="AZ10" s="107">
        <v>103.31424739000001</v>
      </c>
      <c r="BA10" s="107">
        <v>102.19356077</v>
      </c>
      <c r="BB10" s="107">
        <v>102.31012303999999</v>
      </c>
      <c r="BC10" s="107">
        <v>103.39627661</v>
      </c>
      <c r="BD10" s="714">
        <v>103.3312279</v>
      </c>
      <c r="BE10" s="714">
        <v>103.24863216999999</v>
      </c>
      <c r="BF10" s="714">
        <v>103.09648188</v>
      </c>
      <c r="BG10" s="434">
        <v>103.94094785999999</v>
      </c>
      <c r="BH10" s="434">
        <v>102.47861976999999</v>
      </c>
      <c r="BI10" s="434">
        <v>103.59895615000001</v>
      </c>
      <c r="BJ10" s="434">
        <v>105.08177286</v>
      </c>
      <c r="BK10" s="434">
        <v>102.64710681</v>
      </c>
      <c r="BL10" s="434">
        <v>105.61676704</v>
      </c>
      <c r="BM10" s="434">
        <v>104.21465962000001</v>
      </c>
      <c r="BN10" s="434">
        <v>103.4412081</v>
      </c>
      <c r="BO10" s="434">
        <v>103.92330282</v>
      </c>
      <c r="BP10" s="434">
        <v>105.43574527</v>
      </c>
      <c r="BQ10" s="434">
        <v>104.78134869</v>
      </c>
      <c r="BR10" s="434">
        <v>104.63311653</v>
      </c>
      <c r="BS10" s="434">
        <v>105.31907510000001</v>
      </c>
      <c r="BT10" s="434">
        <v>103.90477183</v>
      </c>
      <c r="BU10" s="434">
        <v>104.88718439</v>
      </c>
      <c r="BV10" s="434">
        <v>106.45875829000001</v>
      </c>
    </row>
    <row r="11" spans="1:74" s="472" customFormat="1" ht="11.1" customHeight="1" x14ac:dyDescent="0.2">
      <c r="A11" s="465" t="s">
        <v>306</v>
      </c>
      <c r="B11" s="463" t="s">
        <v>984</v>
      </c>
      <c r="C11" s="107">
        <v>24.106386000000001</v>
      </c>
      <c r="D11" s="107">
        <v>24.448846</v>
      </c>
      <c r="E11" s="107">
        <v>22.583138000000002</v>
      </c>
      <c r="F11" s="107">
        <v>17.835003</v>
      </c>
      <c r="G11" s="107">
        <v>19.496683000000001</v>
      </c>
      <c r="H11" s="107">
        <v>21.380255999999999</v>
      </c>
      <c r="I11" s="107">
        <v>22.195668999999999</v>
      </c>
      <c r="J11" s="107">
        <v>22.316673999999999</v>
      </c>
      <c r="K11" s="107">
        <v>22.249528000000002</v>
      </c>
      <c r="L11" s="107">
        <v>22.362548</v>
      </c>
      <c r="M11" s="107">
        <v>22.675716000000001</v>
      </c>
      <c r="N11" s="107">
        <v>22.634088999999999</v>
      </c>
      <c r="O11" s="107">
        <v>22.610448000000002</v>
      </c>
      <c r="P11" s="107">
        <v>21.511607999999999</v>
      </c>
      <c r="Q11" s="107">
        <v>23.111015999999999</v>
      </c>
      <c r="R11" s="107">
        <v>23.414099</v>
      </c>
      <c r="S11" s="107">
        <v>23.763342999999999</v>
      </c>
      <c r="T11" s="107">
        <v>24.549173</v>
      </c>
      <c r="U11" s="107">
        <v>24.262231</v>
      </c>
      <c r="V11" s="107">
        <v>24.498173000000001</v>
      </c>
      <c r="W11" s="107">
        <v>24.013869</v>
      </c>
      <c r="X11" s="107">
        <v>24.345749999999999</v>
      </c>
      <c r="Y11" s="107">
        <v>24.721647999999998</v>
      </c>
      <c r="Z11" s="107">
        <v>24.755189999999999</v>
      </c>
      <c r="AA11" s="107">
        <v>23.521211000000001</v>
      </c>
      <c r="AB11" s="107">
        <v>24.297612999999998</v>
      </c>
      <c r="AC11" s="107">
        <v>24.510586</v>
      </c>
      <c r="AD11" s="107">
        <v>23.817340999999999</v>
      </c>
      <c r="AE11" s="107">
        <v>23.951367000000001</v>
      </c>
      <c r="AF11" s="107">
        <v>24.778637</v>
      </c>
      <c r="AG11" s="107">
        <v>24.249661</v>
      </c>
      <c r="AH11" s="107">
        <v>24.470229</v>
      </c>
      <c r="AI11" s="107">
        <v>24.299758000000001</v>
      </c>
      <c r="AJ11" s="107">
        <v>24.131318</v>
      </c>
      <c r="AK11" s="107">
        <v>24.493814</v>
      </c>
      <c r="AL11" s="107">
        <v>23.620709000000002</v>
      </c>
      <c r="AM11" s="107">
        <v>23.381875000000001</v>
      </c>
      <c r="AN11" s="107">
        <v>24.053215999999999</v>
      </c>
      <c r="AO11" s="107">
        <v>24.260684999999999</v>
      </c>
      <c r="AP11" s="107">
        <v>23.966507</v>
      </c>
      <c r="AQ11" s="107">
        <v>24.539635000000001</v>
      </c>
      <c r="AR11" s="107">
        <v>25.171977999999999</v>
      </c>
      <c r="AS11" s="107">
        <v>24.536480999999998</v>
      </c>
      <c r="AT11" s="107">
        <v>25.220364</v>
      </c>
      <c r="AU11" s="107">
        <v>24.383375000000001</v>
      </c>
      <c r="AV11" s="107">
        <v>24.845036</v>
      </c>
      <c r="AW11" s="107">
        <v>24.781272000000001</v>
      </c>
      <c r="AX11" s="107">
        <v>24.503975000000001</v>
      </c>
      <c r="AY11" s="107">
        <v>23.670769999000001</v>
      </c>
      <c r="AZ11" s="107">
        <v>24.109524999000001</v>
      </c>
      <c r="BA11" s="107">
        <v>23.944512999000001</v>
      </c>
      <c r="BB11" s="107">
        <v>23.885912998999999</v>
      </c>
      <c r="BC11" s="107">
        <v>24.939080999000002</v>
      </c>
      <c r="BD11" s="714">
        <v>24.474012340000002</v>
      </c>
      <c r="BE11" s="714">
        <v>24.753123305999999</v>
      </c>
      <c r="BF11" s="714">
        <v>24.837068845000001</v>
      </c>
      <c r="BG11" s="434">
        <v>24.685134468000001</v>
      </c>
      <c r="BH11" s="434">
        <v>24.890125058999999</v>
      </c>
      <c r="BI11" s="434">
        <v>24.903395363000001</v>
      </c>
      <c r="BJ11" s="434">
        <v>24.875805442000001</v>
      </c>
      <c r="BK11" s="434">
        <v>24.249325489</v>
      </c>
      <c r="BL11" s="434">
        <v>24.477689634000001</v>
      </c>
      <c r="BM11" s="434">
        <v>24.554529313</v>
      </c>
      <c r="BN11" s="434">
        <v>24.334394776</v>
      </c>
      <c r="BO11" s="434">
        <v>24.921068609999999</v>
      </c>
      <c r="BP11" s="434">
        <v>25.161879285000001</v>
      </c>
      <c r="BQ11" s="434">
        <v>25.03718508</v>
      </c>
      <c r="BR11" s="434">
        <v>25.251987454999998</v>
      </c>
      <c r="BS11" s="434">
        <v>24.898489996999999</v>
      </c>
      <c r="BT11" s="434">
        <v>25.116259680999999</v>
      </c>
      <c r="BU11" s="434">
        <v>25.010269155</v>
      </c>
      <c r="BV11" s="434">
        <v>25.055328245999998</v>
      </c>
    </row>
    <row r="12" spans="1:74" ht="11.1" customHeight="1" x14ac:dyDescent="0.2">
      <c r="A12" s="379" t="s">
        <v>165</v>
      </c>
      <c r="B12" s="453" t="s">
        <v>965</v>
      </c>
      <c r="C12" s="328">
        <v>2.3369</v>
      </c>
      <c r="D12" s="328">
        <v>2.4196</v>
      </c>
      <c r="E12" s="328">
        <v>2.2887</v>
      </c>
      <c r="F12" s="328">
        <v>1.8127</v>
      </c>
      <c r="G12" s="328">
        <v>1.9802</v>
      </c>
      <c r="H12" s="328">
        <v>2.2195</v>
      </c>
      <c r="I12" s="328">
        <v>2.2402000000000002</v>
      </c>
      <c r="J12" s="328">
        <v>2.2174</v>
      </c>
      <c r="K12" s="328">
        <v>2.2553999999999998</v>
      </c>
      <c r="L12" s="328">
        <v>2.1499000000000001</v>
      </c>
      <c r="M12" s="328">
        <v>2.3584999999999998</v>
      </c>
      <c r="N12" s="328">
        <v>2.1398000000000001</v>
      </c>
      <c r="O12" s="328">
        <v>2.2465000000000002</v>
      </c>
      <c r="P12" s="328">
        <v>2.1960000000000002</v>
      </c>
      <c r="Q12" s="328">
        <v>2.2816999999999998</v>
      </c>
      <c r="R12" s="328">
        <v>2.0442999999999998</v>
      </c>
      <c r="S12" s="328">
        <v>2.0727000000000002</v>
      </c>
      <c r="T12" s="328">
        <v>2.3195999999999999</v>
      </c>
      <c r="U12" s="328">
        <v>2.4729000000000001</v>
      </c>
      <c r="V12" s="328">
        <v>2.3485999999999998</v>
      </c>
      <c r="W12" s="328">
        <v>2.2932000000000001</v>
      </c>
      <c r="X12" s="328">
        <v>2.3757999999999999</v>
      </c>
      <c r="Y12" s="328">
        <v>2.4100999999999999</v>
      </c>
      <c r="Z12" s="328">
        <v>2.323</v>
      </c>
      <c r="AA12" s="328">
        <v>2.3847</v>
      </c>
      <c r="AB12" s="328">
        <v>2.4704000000000002</v>
      </c>
      <c r="AC12" s="328">
        <v>2.2448000000000001</v>
      </c>
      <c r="AD12" s="328">
        <v>2.2789000000000001</v>
      </c>
      <c r="AE12" s="328">
        <v>2.2835999999999999</v>
      </c>
      <c r="AF12" s="328">
        <v>2.5203000000000002</v>
      </c>
      <c r="AG12" s="328">
        <v>2.4914000000000001</v>
      </c>
      <c r="AH12" s="328">
        <v>2.4298000000000002</v>
      </c>
      <c r="AI12" s="328">
        <v>2.4163999999999999</v>
      </c>
      <c r="AJ12" s="328">
        <v>2.3666</v>
      </c>
      <c r="AK12" s="328">
        <v>2.5019999999999998</v>
      </c>
      <c r="AL12" s="328">
        <v>2.5438999999999998</v>
      </c>
      <c r="AM12" s="328">
        <v>2.3081</v>
      </c>
      <c r="AN12" s="328">
        <v>2.3757000000000001</v>
      </c>
      <c r="AO12" s="328">
        <v>2.3271999999999999</v>
      </c>
      <c r="AP12" s="328">
        <v>2.2987000000000002</v>
      </c>
      <c r="AQ12" s="328">
        <v>2.4902000000000002</v>
      </c>
      <c r="AR12" s="328">
        <v>2.6373000000000002</v>
      </c>
      <c r="AS12" s="328">
        <v>2.7347000000000001</v>
      </c>
      <c r="AT12" s="328">
        <v>2.6671999999999998</v>
      </c>
      <c r="AU12" s="328">
        <v>2.4893000000000001</v>
      </c>
      <c r="AV12" s="328">
        <v>2.4986999999999999</v>
      </c>
      <c r="AW12" s="328">
        <v>2.2820999999999998</v>
      </c>
      <c r="AX12" s="328">
        <v>2.3214000000000001</v>
      </c>
      <c r="AY12" s="328">
        <v>2.4114</v>
      </c>
      <c r="AZ12" s="328">
        <v>2.4102999999999999</v>
      </c>
      <c r="BA12" s="328">
        <v>2.2984</v>
      </c>
      <c r="BB12" s="328">
        <v>2.1152000000000002</v>
      </c>
      <c r="BC12" s="328">
        <v>2.3363</v>
      </c>
      <c r="BD12" s="700">
        <v>2.4701462259999998</v>
      </c>
      <c r="BE12" s="700">
        <v>2.49141966</v>
      </c>
      <c r="BF12" s="700">
        <v>2.5500127300000002</v>
      </c>
      <c r="BG12" s="400">
        <v>2.5004439949999999</v>
      </c>
      <c r="BH12" s="400">
        <v>2.47368846</v>
      </c>
      <c r="BI12" s="400">
        <v>2.4960806039999999</v>
      </c>
      <c r="BJ12" s="400">
        <v>2.501565179</v>
      </c>
      <c r="BK12" s="400">
        <v>2.4824647450000001</v>
      </c>
      <c r="BL12" s="400">
        <v>2.5300781670000001</v>
      </c>
      <c r="BM12" s="400">
        <v>2.4198301029999998</v>
      </c>
      <c r="BN12" s="400">
        <v>2.3603713530000001</v>
      </c>
      <c r="BO12" s="400">
        <v>2.421621193</v>
      </c>
      <c r="BP12" s="400">
        <v>2.4831492270000002</v>
      </c>
      <c r="BQ12" s="400">
        <v>2.504448628</v>
      </c>
      <c r="BR12" s="400">
        <v>2.5631132220000001</v>
      </c>
      <c r="BS12" s="400">
        <v>2.5134839790000001</v>
      </c>
      <c r="BT12" s="400">
        <v>2.4866957850000002</v>
      </c>
      <c r="BU12" s="400">
        <v>2.5091152619999999</v>
      </c>
      <c r="BV12" s="400">
        <v>2.5146065320000002</v>
      </c>
    </row>
    <row r="13" spans="1:74" ht="11.1" customHeight="1" x14ac:dyDescent="0.2">
      <c r="A13" s="379" t="s">
        <v>307</v>
      </c>
      <c r="B13" s="453" t="s">
        <v>197</v>
      </c>
      <c r="C13" s="328">
        <v>1.8272999999999999</v>
      </c>
      <c r="D13" s="328">
        <v>1.8882000000000001</v>
      </c>
      <c r="E13" s="328">
        <v>1.8228</v>
      </c>
      <c r="F13" s="328">
        <v>1.4650000000000001</v>
      </c>
      <c r="G13" s="328">
        <v>1.4295</v>
      </c>
      <c r="H13" s="328">
        <v>1.5739000000000001</v>
      </c>
      <c r="I13" s="328">
        <v>1.5656000000000001</v>
      </c>
      <c r="J13" s="328">
        <v>1.5326</v>
      </c>
      <c r="K13" s="328">
        <v>1.5705</v>
      </c>
      <c r="L13" s="328">
        <v>1.5902000000000001</v>
      </c>
      <c r="M13" s="328">
        <v>1.5659000000000001</v>
      </c>
      <c r="N13" s="328">
        <v>1.6838</v>
      </c>
      <c r="O13" s="328">
        <v>1.542</v>
      </c>
      <c r="P13" s="328">
        <v>1.6089</v>
      </c>
      <c r="Q13" s="328">
        <v>1.6896</v>
      </c>
      <c r="R13" s="328">
        <v>1.6185</v>
      </c>
      <c r="S13" s="328">
        <v>1.6333</v>
      </c>
      <c r="T13" s="328">
        <v>1.6361000000000001</v>
      </c>
      <c r="U13" s="328">
        <v>1.6099000000000001</v>
      </c>
      <c r="V13" s="328">
        <v>1.5693999999999999</v>
      </c>
      <c r="W13" s="328">
        <v>1.5745</v>
      </c>
      <c r="X13" s="328">
        <v>1.5851999999999999</v>
      </c>
      <c r="Y13" s="328">
        <v>1.7313000000000001</v>
      </c>
      <c r="Z13" s="328">
        <v>1.7679</v>
      </c>
      <c r="AA13" s="328">
        <v>1.5157</v>
      </c>
      <c r="AB13" s="328">
        <v>1.6291</v>
      </c>
      <c r="AC13" s="328">
        <v>1.7746</v>
      </c>
      <c r="AD13" s="328">
        <v>1.8033999999999999</v>
      </c>
      <c r="AE13" s="328">
        <v>1.8205</v>
      </c>
      <c r="AF13" s="328">
        <v>1.8173999999999999</v>
      </c>
      <c r="AG13" s="328">
        <v>1.825</v>
      </c>
      <c r="AH13" s="328">
        <v>1.7677</v>
      </c>
      <c r="AI13" s="328">
        <v>1.7465999999999999</v>
      </c>
      <c r="AJ13" s="328">
        <v>1.7504</v>
      </c>
      <c r="AK13" s="328">
        <v>1.7699</v>
      </c>
      <c r="AL13" s="328">
        <v>1.7419</v>
      </c>
      <c r="AM13" s="328">
        <v>1.7125999999999999</v>
      </c>
      <c r="AN13" s="328">
        <v>1.7282999999999999</v>
      </c>
      <c r="AO13" s="328">
        <v>1.7184999999999999</v>
      </c>
      <c r="AP13" s="328">
        <v>1.6881999999999999</v>
      </c>
      <c r="AQ13" s="328">
        <v>1.7182999999999999</v>
      </c>
      <c r="AR13" s="328">
        <v>1.7718</v>
      </c>
      <c r="AS13" s="328">
        <v>1.7513000000000001</v>
      </c>
      <c r="AT13" s="328">
        <v>1.7776000000000001</v>
      </c>
      <c r="AU13" s="328">
        <v>1.7318</v>
      </c>
      <c r="AV13" s="328">
        <v>1.7072000000000001</v>
      </c>
      <c r="AW13" s="328">
        <v>1.7524999999999999</v>
      </c>
      <c r="AX13" s="328">
        <v>1.7786999999999999</v>
      </c>
      <c r="AY13" s="328">
        <v>1.6646000000000001</v>
      </c>
      <c r="AZ13" s="328">
        <v>1.7428999999999999</v>
      </c>
      <c r="BA13" s="328">
        <v>1.7612000000000001</v>
      </c>
      <c r="BB13" s="328">
        <v>1.7544999999999999</v>
      </c>
      <c r="BC13" s="328">
        <v>1.7948</v>
      </c>
      <c r="BD13" s="700">
        <v>1.747047115</v>
      </c>
      <c r="BE13" s="700">
        <v>1.743022082</v>
      </c>
      <c r="BF13" s="700">
        <v>1.72804011</v>
      </c>
      <c r="BG13" s="400">
        <v>1.6980924740000001</v>
      </c>
      <c r="BH13" s="400">
        <v>1.7165486000000001</v>
      </c>
      <c r="BI13" s="400">
        <v>1.69929676</v>
      </c>
      <c r="BJ13" s="400">
        <v>1.8003022639999999</v>
      </c>
      <c r="BK13" s="400">
        <v>1.658737744</v>
      </c>
      <c r="BL13" s="400">
        <v>1.7132184669999999</v>
      </c>
      <c r="BM13" s="400">
        <v>1.70367621</v>
      </c>
      <c r="BN13" s="400">
        <v>1.6998004229999999</v>
      </c>
      <c r="BO13" s="400">
        <v>1.710324417</v>
      </c>
      <c r="BP13" s="400">
        <v>1.7377470580000001</v>
      </c>
      <c r="BQ13" s="400">
        <v>1.7337434519999999</v>
      </c>
      <c r="BR13" s="400">
        <v>1.718841233</v>
      </c>
      <c r="BS13" s="400">
        <v>1.6890530180000001</v>
      </c>
      <c r="BT13" s="400">
        <v>1.7074108960000001</v>
      </c>
      <c r="BU13" s="400">
        <v>1.690250893</v>
      </c>
      <c r="BV13" s="400">
        <v>1.790718714</v>
      </c>
    </row>
    <row r="14" spans="1:74" ht="11.1" customHeight="1" x14ac:dyDescent="0.2">
      <c r="A14" s="379" t="s">
        <v>163</v>
      </c>
      <c r="B14" s="453" t="s">
        <v>198</v>
      </c>
      <c r="C14" s="328">
        <v>19.933385999999999</v>
      </c>
      <c r="D14" s="328">
        <v>20.132245999999999</v>
      </c>
      <c r="E14" s="328">
        <v>18.462838000000001</v>
      </c>
      <c r="F14" s="328">
        <v>14.548503</v>
      </c>
      <c r="G14" s="328">
        <v>16.078182999999999</v>
      </c>
      <c r="H14" s="328">
        <v>17.578056</v>
      </c>
      <c r="I14" s="328">
        <v>18.381069</v>
      </c>
      <c r="J14" s="328">
        <v>18.557874000000002</v>
      </c>
      <c r="K14" s="328">
        <v>18.414828</v>
      </c>
      <c r="L14" s="328">
        <v>18.613648000000001</v>
      </c>
      <c r="M14" s="328">
        <v>18.742515999999998</v>
      </c>
      <c r="N14" s="328">
        <v>18.801689</v>
      </c>
      <c r="O14" s="328">
        <v>18.814347999999999</v>
      </c>
      <c r="P14" s="328">
        <v>17.699107999999999</v>
      </c>
      <c r="Q14" s="328">
        <v>19.132116</v>
      </c>
      <c r="R14" s="328">
        <v>19.743698999999999</v>
      </c>
      <c r="S14" s="328">
        <v>20.049742999999999</v>
      </c>
      <c r="T14" s="328">
        <v>20.585872999999999</v>
      </c>
      <c r="U14" s="328">
        <v>20.171831000000001</v>
      </c>
      <c r="V14" s="328">
        <v>20.572572999999998</v>
      </c>
      <c r="W14" s="328">
        <v>20.138569</v>
      </c>
      <c r="X14" s="328">
        <v>20.37715</v>
      </c>
      <c r="Y14" s="328">
        <v>20.572648000000001</v>
      </c>
      <c r="Z14" s="328">
        <v>20.656690000000001</v>
      </c>
      <c r="AA14" s="328">
        <v>19.613111</v>
      </c>
      <c r="AB14" s="328">
        <v>20.190412999999999</v>
      </c>
      <c r="AC14" s="328">
        <v>20.483485999999999</v>
      </c>
      <c r="AD14" s="328">
        <v>19.727340999999999</v>
      </c>
      <c r="AE14" s="328">
        <v>19.839566999999999</v>
      </c>
      <c r="AF14" s="328">
        <v>20.433236999999998</v>
      </c>
      <c r="AG14" s="328">
        <v>19.925560999999998</v>
      </c>
      <c r="AH14" s="328">
        <v>20.265028999999998</v>
      </c>
      <c r="AI14" s="328">
        <v>20.129058000000001</v>
      </c>
      <c r="AJ14" s="328">
        <v>20.006618</v>
      </c>
      <c r="AK14" s="328">
        <v>20.214213999999998</v>
      </c>
      <c r="AL14" s="328">
        <v>19.327209</v>
      </c>
      <c r="AM14" s="328">
        <v>19.353483000000001</v>
      </c>
      <c r="AN14" s="328">
        <v>19.941524000000001</v>
      </c>
      <c r="AO14" s="328">
        <v>20.207293</v>
      </c>
      <c r="AP14" s="328">
        <v>19.971914999999999</v>
      </c>
      <c r="AQ14" s="328">
        <v>20.323443000000001</v>
      </c>
      <c r="AR14" s="328">
        <v>20.755185999999998</v>
      </c>
      <c r="AS14" s="328">
        <v>20.042788999999999</v>
      </c>
      <c r="AT14" s="328">
        <v>20.767872000000001</v>
      </c>
      <c r="AU14" s="328">
        <v>20.154582999999999</v>
      </c>
      <c r="AV14" s="328">
        <v>20.631443999999998</v>
      </c>
      <c r="AW14" s="328">
        <v>20.738980000000002</v>
      </c>
      <c r="AX14" s="328">
        <v>20.396183000000001</v>
      </c>
      <c r="AY14" s="328">
        <v>19.586971999999999</v>
      </c>
      <c r="AZ14" s="328">
        <v>19.948526999999999</v>
      </c>
      <c r="BA14" s="328">
        <v>19.877115</v>
      </c>
      <c r="BB14" s="328">
        <v>20.008414999999999</v>
      </c>
      <c r="BC14" s="328">
        <v>20.800183000000001</v>
      </c>
      <c r="BD14" s="700">
        <v>20.249020999999999</v>
      </c>
      <c r="BE14" s="700">
        <v>20.510883565</v>
      </c>
      <c r="BF14" s="700">
        <v>20.551218005999999</v>
      </c>
      <c r="BG14" s="400">
        <v>20.4788</v>
      </c>
      <c r="BH14" s="400">
        <v>20.69209</v>
      </c>
      <c r="BI14" s="400">
        <v>20.700220000000002</v>
      </c>
      <c r="BJ14" s="400">
        <v>20.566140000000001</v>
      </c>
      <c r="BK14" s="400">
        <v>20.100169999999999</v>
      </c>
      <c r="BL14" s="400">
        <v>20.22644</v>
      </c>
      <c r="BM14" s="400">
        <v>20.423069999999999</v>
      </c>
      <c r="BN14" s="400">
        <v>20.266269999999999</v>
      </c>
      <c r="BO14" s="400">
        <v>20.781169999999999</v>
      </c>
      <c r="BP14" s="400">
        <v>20.933029999999999</v>
      </c>
      <c r="BQ14" s="400">
        <v>20.791039999999999</v>
      </c>
      <c r="BR14" s="400">
        <v>20.96208</v>
      </c>
      <c r="BS14" s="400">
        <v>20.687999999999999</v>
      </c>
      <c r="BT14" s="400">
        <v>20.914200000000001</v>
      </c>
      <c r="BU14" s="400">
        <v>20.802949999999999</v>
      </c>
      <c r="BV14" s="400">
        <v>20.742049999999999</v>
      </c>
    </row>
    <row r="15" spans="1:74" ht="11.1" customHeight="1" x14ac:dyDescent="0.2">
      <c r="B15" s="453"/>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700"/>
      <c r="BE15" s="700"/>
      <c r="BF15" s="700"/>
      <c r="BG15" s="400"/>
      <c r="BH15" s="400"/>
      <c r="BI15" s="400"/>
      <c r="BJ15" s="400"/>
      <c r="BK15" s="400"/>
      <c r="BL15" s="400"/>
      <c r="BM15" s="400"/>
      <c r="BN15" s="400"/>
      <c r="BO15" s="400"/>
      <c r="BP15" s="400"/>
      <c r="BQ15" s="400"/>
      <c r="BR15" s="400"/>
      <c r="BS15" s="400"/>
      <c r="BT15" s="400"/>
      <c r="BU15" s="400"/>
      <c r="BV15" s="400"/>
    </row>
    <row r="16" spans="1:74" s="472" customFormat="1" ht="11.1" customHeight="1" x14ac:dyDescent="0.2">
      <c r="A16" s="465" t="s">
        <v>308</v>
      </c>
      <c r="B16" s="463" t="s">
        <v>985</v>
      </c>
      <c r="C16" s="107">
        <v>5.6557196893999997</v>
      </c>
      <c r="D16" s="107">
        <v>5.9333698048999999</v>
      </c>
      <c r="E16" s="107">
        <v>5.9993944478000003</v>
      </c>
      <c r="F16" s="107">
        <v>5.9115975425</v>
      </c>
      <c r="G16" s="107">
        <v>5.8224769571000001</v>
      </c>
      <c r="H16" s="107">
        <v>5.9788781952000001</v>
      </c>
      <c r="I16" s="107">
        <v>5.9903933591999996</v>
      </c>
      <c r="J16" s="107">
        <v>6.0304665413</v>
      </c>
      <c r="K16" s="107">
        <v>6.0882403125</v>
      </c>
      <c r="L16" s="107">
        <v>6.1586583328</v>
      </c>
      <c r="M16" s="107">
        <v>6.0219771520999998</v>
      </c>
      <c r="N16" s="107">
        <v>6.0635064924000002</v>
      </c>
      <c r="O16" s="107">
        <v>5.9576508916000002</v>
      </c>
      <c r="P16" s="107">
        <v>6.2745599715000004</v>
      </c>
      <c r="Q16" s="107">
        <v>6.3165747004000004</v>
      </c>
      <c r="R16" s="107">
        <v>6.3391161909999996</v>
      </c>
      <c r="S16" s="107">
        <v>6.2377622377000002</v>
      </c>
      <c r="T16" s="107">
        <v>6.4104713794999997</v>
      </c>
      <c r="U16" s="107">
        <v>6.4756669795999997</v>
      </c>
      <c r="V16" s="107">
        <v>6.4891945831999998</v>
      </c>
      <c r="W16" s="107">
        <v>6.5358494072999997</v>
      </c>
      <c r="X16" s="107">
        <v>6.4625264592000002</v>
      </c>
      <c r="Y16" s="107">
        <v>6.3844778950999999</v>
      </c>
      <c r="Z16" s="107">
        <v>6.4755157900000002</v>
      </c>
      <c r="AA16" s="107">
        <v>6.2400083772999997</v>
      </c>
      <c r="AB16" s="107">
        <v>6.5450242526000002</v>
      </c>
      <c r="AC16" s="107">
        <v>6.5902427774000003</v>
      </c>
      <c r="AD16" s="107">
        <v>6.6503617100000003</v>
      </c>
      <c r="AE16" s="107">
        <v>6.5106697308000001</v>
      </c>
      <c r="AF16" s="107">
        <v>6.6715126391000004</v>
      </c>
      <c r="AG16" s="107">
        <v>6.6815271517000001</v>
      </c>
      <c r="AH16" s="107">
        <v>6.7318910691999996</v>
      </c>
      <c r="AI16" s="107">
        <v>6.7742316599999999</v>
      </c>
      <c r="AJ16" s="107">
        <v>6.6938525600999998</v>
      </c>
      <c r="AK16" s="107">
        <v>6.6190193284000003</v>
      </c>
      <c r="AL16" s="107">
        <v>6.7238048529999999</v>
      </c>
      <c r="AM16" s="107">
        <v>6.4366412976999996</v>
      </c>
      <c r="AN16" s="107">
        <v>6.7137988804999997</v>
      </c>
      <c r="AO16" s="107">
        <v>6.7550841305000002</v>
      </c>
      <c r="AP16" s="107">
        <v>6.7773804775000004</v>
      </c>
      <c r="AQ16" s="107">
        <v>6.6692884005000002</v>
      </c>
      <c r="AR16" s="107">
        <v>6.8625047352999999</v>
      </c>
      <c r="AS16" s="107">
        <v>6.8286212939000004</v>
      </c>
      <c r="AT16" s="107">
        <v>6.8682135682999998</v>
      </c>
      <c r="AU16" s="107">
        <v>6.9470686120999998</v>
      </c>
      <c r="AV16" s="107">
        <v>6.8325165152</v>
      </c>
      <c r="AW16" s="107">
        <v>6.7242745029000002</v>
      </c>
      <c r="AX16" s="107">
        <v>6.8573566238000003</v>
      </c>
      <c r="AY16" s="107">
        <v>6.5149656134000002</v>
      </c>
      <c r="AZ16" s="107">
        <v>6.7908137721999999</v>
      </c>
      <c r="BA16" s="107">
        <v>6.7884287354000001</v>
      </c>
      <c r="BB16" s="107">
        <v>6.8683962778999996</v>
      </c>
      <c r="BC16" s="107">
        <v>6.7216298043</v>
      </c>
      <c r="BD16" s="714">
        <v>6.9350807433000003</v>
      </c>
      <c r="BE16" s="714">
        <v>6.9326928334</v>
      </c>
      <c r="BF16" s="714">
        <v>6.949309951</v>
      </c>
      <c r="BG16" s="434">
        <v>6.9928532796000002</v>
      </c>
      <c r="BH16" s="434">
        <v>6.9044806026999996</v>
      </c>
      <c r="BI16" s="434">
        <v>6.8030885505000001</v>
      </c>
      <c r="BJ16" s="434">
        <v>6.9466913775999997</v>
      </c>
      <c r="BK16" s="434">
        <v>6.5867725765999996</v>
      </c>
      <c r="BL16" s="434">
        <v>6.8824165864999998</v>
      </c>
      <c r="BM16" s="434">
        <v>6.8958981553000003</v>
      </c>
      <c r="BN16" s="434">
        <v>6.9549970300000004</v>
      </c>
      <c r="BO16" s="434">
        <v>6.8386215241999997</v>
      </c>
      <c r="BP16" s="434">
        <v>7.0263314524</v>
      </c>
      <c r="BQ16" s="434">
        <v>7.0237393343000001</v>
      </c>
      <c r="BR16" s="434">
        <v>7.0407135474000002</v>
      </c>
      <c r="BS16" s="434">
        <v>7.0850907505</v>
      </c>
      <c r="BT16" s="434">
        <v>6.9950734839999997</v>
      </c>
      <c r="BU16" s="434">
        <v>6.8919853722999997</v>
      </c>
      <c r="BV16" s="434">
        <v>7.0380581076000004</v>
      </c>
    </row>
    <row r="17" spans="1:74" ht="11.1" customHeight="1" x14ac:dyDescent="0.2">
      <c r="A17" s="379" t="s">
        <v>309</v>
      </c>
      <c r="B17" s="453" t="s">
        <v>974</v>
      </c>
      <c r="C17" s="328">
        <v>2.6699846651999999</v>
      </c>
      <c r="D17" s="328">
        <v>2.8550180281999999</v>
      </c>
      <c r="E17" s="328">
        <v>2.9054766041</v>
      </c>
      <c r="F17" s="328">
        <v>2.8808958654999999</v>
      </c>
      <c r="G17" s="328">
        <v>2.8251372086000002</v>
      </c>
      <c r="H17" s="328">
        <v>2.9220586794000001</v>
      </c>
      <c r="I17" s="328">
        <v>2.9046003273999998</v>
      </c>
      <c r="J17" s="328">
        <v>2.9673764013000001</v>
      </c>
      <c r="K17" s="328">
        <v>3.0161047114000001</v>
      </c>
      <c r="L17" s="328">
        <v>3.0218625477000001</v>
      </c>
      <c r="M17" s="328">
        <v>2.9207317596000002</v>
      </c>
      <c r="N17" s="328">
        <v>2.9509417532</v>
      </c>
      <c r="O17" s="328">
        <v>2.7275520139</v>
      </c>
      <c r="P17" s="328">
        <v>2.9165748680000001</v>
      </c>
      <c r="Q17" s="328">
        <v>2.9681213776000002</v>
      </c>
      <c r="R17" s="328">
        <v>2.9430106554000002</v>
      </c>
      <c r="S17" s="328">
        <v>2.8860497901</v>
      </c>
      <c r="T17" s="328">
        <v>2.9850609777999999</v>
      </c>
      <c r="U17" s="328">
        <v>2.9672262076</v>
      </c>
      <c r="V17" s="328">
        <v>3.0313557918999998</v>
      </c>
      <c r="W17" s="328">
        <v>3.0811347296</v>
      </c>
      <c r="X17" s="328">
        <v>3.0870167102999999</v>
      </c>
      <c r="Y17" s="328">
        <v>2.9837054483999998</v>
      </c>
      <c r="Z17" s="328">
        <v>3.0145667975000001</v>
      </c>
      <c r="AA17" s="328">
        <v>2.7840158350999999</v>
      </c>
      <c r="AB17" s="328">
        <v>2.9769517043999998</v>
      </c>
      <c r="AC17" s="328">
        <v>3.0295652928000001</v>
      </c>
      <c r="AD17" s="328">
        <v>3.0039347465000001</v>
      </c>
      <c r="AE17" s="328">
        <v>2.9457947184000002</v>
      </c>
      <c r="AF17" s="328">
        <v>3.0468555644999999</v>
      </c>
      <c r="AG17" s="328">
        <v>3.0286515917000001</v>
      </c>
      <c r="AH17" s="328">
        <v>3.0941087405999999</v>
      </c>
      <c r="AI17" s="328">
        <v>3.1449181661000001</v>
      </c>
      <c r="AJ17" s="328">
        <v>3.1509219112000002</v>
      </c>
      <c r="AK17" s="328">
        <v>3.0454719738999998</v>
      </c>
      <c r="AL17" s="328">
        <v>3.0769721925</v>
      </c>
      <c r="AM17" s="328">
        <v>2.9034236870000001</v>
      </c>
      <c r="AN17" s="328">
        <v>3.0994138219999998</v>
      </c>
      <c r="AO17" s="328">
        <v>3.1498566979999998</v>
      </c>
      <c r="AP17" s="328">
        <v>3.1191263789999999</v>
      </c>
      <c r="AQ17" s="328">
        <v>3.054433027</v>
      </c>
      <c r="AR17" s="328">
        <v>3.153935395</v>
      </c>
      <c r="AS17" s="328">
        <v>3.1298434390000001</v>
      </c>
      <c r="AT17" s="328">
        <v>3.191859714</v>
      </c>
      <c r="AU17" s="328">
        <v>3.2383871279999998</v>
      </c>
      <c r="AV17" s="328">
        <v>3.2382453</v>
      </c>
      <c r="AW17" s="328">
        <v>3.1225996540000001</v>
      </c>
      <c r="AX17" s="328">
        <v>3.148091403</v>
      </c>
      <c r="AY17" s="328">
        <v>2.949475584</v>
      </c>
      <c r="AZ17" s="328">
        <v>3.1485743660000001</v>
      </c>
      <c r="BA17" s="328">
        <v>3.199817329</v>
      </c>
      <c r="BB17" s="328">
        <v>3.1685995880000002</v>
      </c>
      <c r="BC17" s="328">
        <v>3.1028801210000001</v>
      </c>
      <c r="BD17" s="700">
        <v>3.2039607189999999</v>
      </c>
      <c r="BE17" s="700">
        <v>3.1794866349999999</v>
      </c>
      <c r="BF17" s="700">
        <v>3.242486564</v>
      </c>
      <c r="BG17" s="400">
        <v>3.289751962</v>
      </c>
      <c r="BH17" s="400">
        <v>3.289607883</v>
      </c>
      <c r="BI17" s="400">
        <v>3.172127954</v>
      </c>
      <c r="BJ17" s="400">
        <v>3.198024035</v>
      </c>
      <c r="BK17" s="400">
        <v>3.0000307959999999</v>
      </c>
      <c r="BL17" s="400">
        <v>3.202542212</v>
      </c>
      <c r="BM17" s="400">
        <v>3.2546634999999999</v>
      </c>
      <c r="BN17" s="400">
        <v>3.222910674</v>
      </c>
      <c r="BO17" s="400">
        <v>3.1560647479999999</v>
      </c>
      <c r="BP17" s="400">
        <v>3.2588779090000002</v>
      </c>
      <c r="BQ17" s="400">
        <v>3.2339843290000001</v>
      </c>
      <c r="BR17" s="400">
        <v>3.2980641030000002</v>
      </c>
      <c r="BS17" s="400">
        <v>3.3461396489999999</v>
      </c>
      <c r="BT17" s="400">
        <v>3.3459930999999998</v>
      </c>
      <c r="BU17" s="400">
        <v>3.2264995179999998</v>
      </c>
      <c r="BV17" s="400">
        <v>3.2528394679999999</v>
      </c>
    </row>
    <row r="18" spans="1:74" ht="11.1" customHeight="1" x14ac:dyDescent="0.2">
      <c r="B18" s="453"/>
      <c r="C18" s="328"/>
      <c r="D18" s="328"/>
      <c r="E18" s="328"/>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700"/>
      <c r="BE18" s="700"/>
      <c r="BF18" s="700"/>
      <c r="BG18" s="400"/>
      <c r="BH18" s="400"/>
      <c r="BI18" s="400"/>
      <c r="BJ18" s="400"/>
      <c r="BK18" s="400"/>
      <c r="BL18" s="400"/>
      <c r="BM18" s="400"/>
      <c r="BN18" s="400"/>
      <c r="BO18" s="400"/>
      <c r="BP18" s="400"/>
      <c r="BQ18" s="400"/>
      <c r="BR18" s="400"/>
      <c r="BS18" s="400"/>
      <c r="BT18" s="400"/>
      <c r="BU18" s="400"/>
      <c r="BV18" s="400"/>
    </row>
    <row r="19" spans="1:74" s="472" customFormat="1" ht="11.1" customHeight="1" x14ac:dyDescent="0.2">
      <c r="A19" s="465" t="s">
        <v>310</v>
      </c>
      <c r="B19" s="463" t="s">
        <v>986</v>
      </c>
      <c r="C19" s="107">
        <v>14.035578609</v>
      </c>
      <c r="D19" s="107">
        <v>14.57995025</v>
      </c>
      <c r="E19" s="107">
        <v>13.398014526000001</v>
      </c>
      <c r="F19" s="107">
        <v>11.034357291999999</v>
      </c>
      <c r="G19" s="107">
        <v>11.401639131</v>
      </c>
      <c r="H19" s="107">
        <v>12.700410991</v>
      </c>
      <c r="I19" s="107">
        <v>13.702320631999999</v>
      </c>
      <c r="J19" s="107">
        <v>13.156989196</v>
      </c>
      <c r="K19" s="107">
        <v>13.903194445</v>
      </c>
      <c r="L19" s="107">
        <v>13.676937049999999</v>
      </c>
      <c r="M19" s="107">
        <v>13.049380995</v>
      </c>
      <c r="N19" s="107">
        <v>12.930236383</v>
      </c>
      <c r="O19" s="107">
        <v>11.942755986</v>
      </c>
      <c r="P19" s="107">
        <v>12.752673958000001</v>
      </c>
      <c r="Q19" s="107">
        <v>13.166830454999999</v>
      </c>
      <c r="R19" s="107">
        <v>13.055303466</v>
      </c>
      <c r="S19" s="107">
        <v>12.877376241</v>
      </c>
      <c r="T19" s="107">
        <v>14.136794236</v>
      </c>
      <c r="U19" s="107">
        <v>14.495907361</v>
      </c>
      <c r="V19" s="107">
        <v>14.401432618999999</v>
      </c>
      <c r="W19" s="107">
        <v>14.950093203</v>
      </c>
      <c r="X19" s="107">
        <v>14.94300505</v>
      </c>
      <c r="Y19" s="107">
        <v>14.608120436</v>
      </c>
      <c r="Z19" s="107">
        <v>14.492349996</v>
      </c>
      <c r="AA19" s="107">
        <v>13.148706112999999</v>
      </c>
      <c r="AB19" s="107">
        <v>14.517266922999999</v>
      </c>
      <c r="AC19" s="107">
        <v>14.274747811999999</v>
      </c>
      <c r="AD19" s="107">
        <v>14.010610041</v>
      </c>
      <c r="AE19" s="107">
        <v>14.20413682</v>
      </c>
      <c r="AF19" s="107">
        <v>14.612987829</v>
      </c>
      <c r="AG19" s="107">
        <v>14.60331626</v>
      </c>
      <c r="AH19" s="107">
        <v>14.892126164</v>
      </c>
      <c r="AI19" s="107">
        <v>15.003032724000001</v>
      </c>
      <c r="AJ19" s="107">
        <v>14.058053535999999</v>
      </c>
      <c r="AK19" s="107">
        <v>14.23113665</v>
      </c>
      <c r="AL19" s="107">
        <v>14.211184547</v>
      </c>
      <c r="AM19" s="107">
        <v>13.113266668</v>
      </c>
      <c r="AN19" s="107">
        <v>14.357736337</v>
      </c>
      <c r="AO19" s="107">
        <v>14.157810467999999</v>
      </c>
      <c r="AP19" s="107">
        <v>13.841919841999999</v>
      </c>
      <c r="AQ19" s="107">
        <v>14.486027289000001</v>
      </c>
      <c r="AR19" s="107">
        <v>14.680408321</v>
      </c>
      <c r="AS19" s="107">
        <v>14.426268448</v>
      </c>
      <c r="AT19" s="107">
        <v>14.337309432</v>
      </c>
      <c r="AU19" s="107">
        <v>14.616372651000001</v>
      </c>
      <c r="AV19" s="107">
        <v>14.52677454</v>
      </c>
      <c r="AW19" s="107">
        <v>14.184482552</v>
      </c>
      <c r="AX19" s="107">
        <v>13.785436432999999</v>
      </c>
      <c r="AY19" s="107">
        <v>13.327780885999999</v>
      </c>
      <c r="AZ19" s="107">
        <v>13.731908902000001</v>
      </c>
      <c r="BA19" s="107">
        <v>13.732721379999999</v>
      </c>
      <c r="BB19" s="107">
        <v>14.403106332</v>
      </c>
      <c r="BC19" s="107">
        <v>14.29156081</v>
      </c>
      <c r="BD19" s="714">
        <v>14.374001965</v>
      </c>
      <c r="BE19" s="714">
        <v>14.482766007</v>
      </c>
      <c r="BF19" s="714">
        <v>14.350670321000001</v>
      </c>
      <c r="BG19" s="434">
        <v>14.740346319</v>
      </c>
      <c r="BH19" s="434">
        <v>14.613865915</v>
      </c>
      <c r="BI19" s="434">
        <v>14.171391075000001</v>
      </c>
      <c r="BJ19" s="434">
        <v>14.074121211</v>
      </c>
      <c r="BK19" s="434">
        <v>13.397337394999999</v>
      </c>
      <c r="BL19" s="434">
        <v>14.315773362</v>
      </c>
      <c r="BM19" s="434">
        <v>14.028898385</v>
      </c>
      <c r="BN19" s="434">
        <v>14.100678366</v>
      </c>
      <c r="BO19" s="434">
        <v>13.795072004</v>
      </c>
      <c r="BP19" s="434">
        <v>14.341295742</v>
      </c>
      <c r="BQ19" s="434">
        <v>14.450242091</v>
      </c>
      <c r="BR19" s="434">
        <v>14.317866756000001</v>
      </c>
      <c r="BS19" s="434">
        <v>14.708471533999999</v>
      </c>
      <c r="BT19" s="434">
        <v>14.581779824</v>
      </c>
      <c r="BU19" s="434">
        <v>14.138248447</v>
      </c>
      <c r="BV19" s="434">
        <v>14.040602577</v>
      </c>
    </row>
    <row r="20" spans="1:74" s="472" customFormat="1" ht="11.1" customHeight="1" x14ac:dyDescent="0.2">
      <c r="A20" s="465"/>
      <c r="B20" s="463"/>
      <c r="C20" s="107"/>
      <c r="D20" s="107"/>
      <c r="E20" s="107"/>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714"/>
      <c r="BE20" s="714"/>
      <c r="BF20" s="714"/>
      <c r="BG20" s="434"/>
      <c r="BH20" s="434"/>
      <c r="BI20" s="434"/>
      <c r="BJ20" s="434"/>
      <c r="BK20" s="434"/>
      <c r="BL20" s="434"/>
      <c r="BM20" s="434"/>
      <c r="BN20" s="434"/>
      <c r="BO20" s="434"/>
      <c r="BP20" s="434"/>
      <c r="BQ20" s="434"/>
      <c r="BR20" s="434"/>
      <c r="BS20" s="434"/>
      <c r="BT20" s="434"/>
      <c r="BU20" s="434"/>
      <c r="BV20" s="434"/>
    </row>
    <row r="21" spans="1:74" s="472" customFormat="1" ht="11.1" customHeight="1" x14ac:dyDescent="0.2">
      <c r="A21" s="465" t="s">
        <v>311</v>
      </c>
      <c r="B21" s="463" t="s">
        <v>987</v>
      </c>
      <c r="C21" s="107">
        <v>4.2459477862000004</v>
      </c>
      <c r="D21" s="107">
        <v>4.4663242249000001</v>
      </c>
      <c r="E21" s="107">
        <v>4.3646080499000002</v>
      </c>
      <c r="F21" s="107">
        <v>4.2962815884000003</v>
      </c>
      <c r="G21" s="107">
        <v>4.4242994206999997</v>
      </c>
      <c r="H21" s="107">
        <v>4.6111370529000002</v>
      </c>
      <c r="I21" s="107">
        <v>4.6712324209</v>
      </c>
      <c r="J21" s="107">
        <v>4.7828684216999999</v>
      </c>
      <c r="K21" s="107">
        <v>4.6959712046000002</v>
      </c>
      <c r="L21" s="107">
        <v>4.5309081156</v>
      </c>
      <c r="M21" s="107">
        <v>4.5936549651999998</v>
      </c>
      <c r="N21" s="107">
        <v>4.6354124743999998</v>
      </c>
      <c r="O21" s="107">
        <v>4.5389877102999998</v>
      </c>
      <c r="P21" s="107">
        <v>4.7776800807999997</v>
      </c>
      <c r="Q21" s="107">
        <v>4.6675183198000001</v>
      </c>
      <c r="R21" s="107">
        <v>4.5934380427999999</v>
      </c>
      <c r="S21" s="107">
        <v>4.7320952794000002</v>
      </c>
      <c r="T21" s="107">
        <v>4.9344630309999999</v>
      </c>
      <c r="U21" s="107">
        <v>4.9995442432999999</v>
      </c>
      <c r="V21" s="107">
        <v>5.1204616537999996</v>
      </c>
      <c r="W21" s="107">
        <v>5.0263456920999996</v>
      </c>
      <c r="X21" s="107">
        <v>4.8474415795999999</v>
      </c>
      <c r="Y21" s="107">
        <v>4.9154045457000004</v>
      </c>
      <c r="Z21" s="107">
        <v>4.9606260004999996</v>
      </c>
      <c r="AA21" s="107">
        <v>4.5211855715000002</v>
      </c>
      <c r="AB21" s="107">
        <v>4.7611538559</v>
      </c>
      <c r="AC21" s="107">
        <v>4.6503909962999996</v>
      </c>
      <c r="AD21" s="107">
        <v>4.5756536100999998</v>
      </c>
      <c r="AE21" s="107">
        <v>4.7150516004999998</v>
      </c>
      <c r="AF21" s="107">
        <v>4.9184979647000002</v>
      </c>
      <c r="AG21" s="107">
        <v>4.9838438349</v>
      </c>
      <c r="AH21" s="107">
        <v>5.1054022015999996</v>
      </c>
      <c r="AI21" s="107">
        <v>5.0107766879</v>
      </c>
      <c r="AJ21" s="107">
        <v>4.830646497</v>
      </c>
      <c r="AK21" s="107">
        <v>4.8989697102000003</v>
      </c>
      <c r="AL21" s="107">
        <v>4.9444390676000003</v>
      </c>
      <c r="AM21" s="107">
        <v>4.5237506449999998</v>
      </c>
      <c r="AN21" s="107">
        <v>4.7934993820000003</v>
      </c>
      <c r="AO21" s="107">
        <v>4.6740418720000001</v>
      </c>
      <c r="AP21" s="107">
        <v>4.6496738930000001</v>
      </c>
      <c r="AQ21" s="107">
        <v>4.793805538</v>
      </c>
      <c r="AR21" s="107">
        <v>5.0200822839999999</v>
      </c>
      <c r="AS21" s="107">
        <v>5.1006661070000003</v>
      </c>
      <c r="AT21" s="107">
        <v>5.23276013</v>
      </c>
      <c r="AU21" s="107">
        <v>5.1430470650000002</v>
      </c>
      <c r="AV21" s="107">
        <v>5.0232760990000003</v>
      </c>
      <c r="AW21" s="107">
        <v>5.0792738960000001</v>
      </c>
      <c r="AX21" s="107">
        <v>5.0875216490000001</v>
      </c>
      <c r="AY21" s="107">
        <v>4.5686092900000004</v>
      </c>
      <c r="AZ21" s="107">
        <v>4.8441916220000003</v>
      </c>
      <c r="BA21" s="107">
        <v>4.7220796570000001</v>
      </c>
      <c r="BB21" s="107">
        <v>4.6958559519999996</v>
      </c>
      <c r="BC21" s="107">
        <v>4.8433674030000002</v>
      </c>
      <c r="BD21" s="714">
        <v>5.0745881969999997</v>
      </c>
      <c r="BE21" s="714">
        <v>5.1567422220000001</v>
      </c>
      <c r="BF21" s="714">
        <v>5.2917937339999996</v>
      </c>
      <c r="BG21" s="434">
        <v>5.1998382599999999</v>
      </c>
      <c r="BH21" s="434">
        <v>5.075681275</v>
      </c>
      <c r="BI21" s="434">
        <v>5.1333243360000003</v>
      </c>
      <c r="BJ21" s="434">
        <v>5.142635598</v>
      </c>
      <c r="BK21" s="434">
        <v>4.5988470149999996</v>
      </c>
      <c r="BL21" s="434">
        <v>4.8785445359999997</v>
      </c>
      <c r="BM21" s="434">
        <v>4.7546132480000001</v>
      </c>
      <c r="BN21" s="434">
        <v>4.7280753180000001</v>
      </c>
      <c r="BO21" s="434">
        <v>4.8777742120000003</v>
      </c>
      <c r="BP21" s="434">
        <v>5.1124448109999996</v>
      </c>
      <c r="BQ21" s="434">
        <v>5.1958356620000004</v>
      </c>
      <c r="BR21" s="434">
        <v>5.3328979890000001</v>
      </c>
      <c r="BS21" s="434">
        <v>5.2395869729999998</v>
      </c>
      <c r="BT21" s="434">
        <v>5.1136805499999998</v>
      </c>
      <c r="BU21" s="434">
        <v>5.1721590910000002</v>
      </c>
      <c r="BV21" s="434">
        <v>5.1815578589999998</v>
      </c>
    </row>
    <row r="22" spans="1:74" ht="11.1" customHeight="1" x14ac:dyDescent="0.2">
      <c r="A22" s="379" t="s">
        <v>312</v>
      </c>
      <c r="B22" s="453" t="s">
        <v>207</v>
      </c>
      <c r="C22" s="328">
        <v>3.1113029418</v>
      </c>
      <c r="D22" s="328">
        <v>3.3316603139000001</v>
      </c>
      <c r="E22" s="328">
        <v>3.2296475523999999</v>
      </c>
      <c r="F22" s="328">
        <v>3.1542599589</v>
      </c>
      <c r="G22" s="328">
        <v>3.2822560713</v>
      </c>
      <c r="H22" s="328">
        <v>3.4690000863999999</v>
      </c>
      <c r="I22" s="328">
        <v>3.5270359382000001</v>
      </c>
      <c r="J22" s="328">
        <v>3.6385279932999999</v>
      </c>
      <c r="K22" s="328">
        <v>3.5514766518999998</v>
      </c>
      <c r="L22" s="328">
        <v>3.3786821161999998</v>
      </c>
      <c r="M22" s="328">
        <v>3.4413477128999999</v>
      </c>
      <c r="N22" s="328">
        <v>3.4832563839000001</v>
      </c>
      <c r="O22" s="328">
        <v>3.3698885028999999</v>
      </c>
      <c r="P22" s="328">
        <v>3.6085601426</v>
      </c>
      <c r="Q22" s="328">
        <v>3.4980689308000001</v>
      </c>
      <c r="R22" s="328">
        <v>3.416415749</v>
      </c>
      <c r="S22" s="328">
        <v>3.5550498311999998</v>
      </c>
      <c r="T22" s="328">
        <v>3.7573144519000001</v>
      </c>
      <c r="U22" s="328">
        <v>3.8201737598999999</v>
      </c>
      <c r="V22" s="328">
        <v>3.9409321050999999</v>
      </c>
      <c r="W22" s="328">
        <v>3.8466457818999999</v>
      </c>
      <c r="X22" s="328">
        <v>3.6594900049999999</v>
      </c>
      <c r="Y22" s="328">
        <v>3.7273638437000001</v>
      </c>
      <c r="Z22" s="328">
        <v>3.7727556139999998</v>
      </c>
      <c r="AA22" s="328">
        <v>3.3879122475000001</v>
      </c>
      <c r="AB22" s="328">
        <v>3.6278604150999998</v>
      </c>
      <c r="AC22" s="328">
        <v>3.5167782445000002</v>
      </c>
      <c r="AD22" s="328">
        <v>3.4346883431999999</v>
      </c>
      <c r="AE22" s="328">
        <v>3.5740639055000001</v>
      </c>
      <c r="AF22" s="328">
        <v>3.7774103323000001</v>
      </c>
      <c r="AG22" s="328">
        <v>3.8406058412999999</v>
      </c>
      <c r="AH22" s="328">
        <v>3.9620100587999998</v>
      </c>
      <c r="AI22" s="328">
        <v>3.8672194482000002</v>
      </c>
      <c r="AJ22" s="328">
        <v>3.6790626743999999</v>
      </c>
      <c r="AK22" s="328">
        <v>3.7472995341000002</v>
      </c>
      <c r="AL22" s="328">
        <v>3.7929340809999998</v>
      </c>
      <c r="AM22" s="328">
        <v>3.4197034730000002</v>
      </c>
      <c r="AN22" s="328">
        <v>3.6688936970000001</v>
      </c>
      <c r="AO22" s="328">
        <v>3.5552701440000001</v>
      </c>
      <c r="AP22" s="328">
        <v>3.4716119449999998</v>
      </c>
      <c r="AQ22" s="328">
        <v>3.6168532</v>
      </c>
      <c r="AR22" s="328">
        <v>3.8282125530000002</v>
      </c>
      <c r="AS22" s="328">
        <v>3.8947163150000002</v>
      </c>
      <c r="AT22" s="328">
        <v>4.0213825989999998</v>
      </c>
      <c r="AU22" s="328">
        <v>3.9245967469999998</v>
      </c>
      <c r="AV22" s="328">
        <v>3.7313105169999998</v>
      </c>
      <c r="AW22" s="328">
        <v>3.8030243700000002</v>
      </c>
      <c r="AX22" s="328">
        <v>3.8513770749999998</v>
      </c>
      <c r="AY22" s="328">
        <v>3.4523437970000002</v>
      </c>
      <c r="AZ22" s="328">
        <v>3.707335702</v>
      </c>
      <c r="BA22" s="328">
        <v>3.5910667489999999</v>
      </c>
      <c r="BB22" s="328">
        <v>3.505460808</v>
      </c>
      <c r="BC22" s="328">
        <v>3.6540835899999999</v>
      </c>
      <c r="BD22" s="700">
        <v>3.8703638420000002</v>
      </c>
      <c r="BE22" s="700">
        <v>3.9384159539999999</v>
      </c>
      <c r="BF22" s="700">
        <v>4.0680312990000003</v>
      </c>
      <c r="BG22" s="400">
        <v>3.9689920660000002</v>
      </c>
      <c r="BH22" s="400">
        <v>3.7712057190000001</v>
      </c>
      <c r="BI22" s="400">
        <v>3.8445892229999998</v>
      </c>
      <c r="BJ22" s="400">
        <v>3.8940676829999998</v>
      </c>
      <c r="BK22" s="400">
        <v>3.4646099960000001</v>
      </c>
      <c r="BL22" s="400">
        <v>3.7233855920000001</v>
      </c>
      <c r="BM22" s="400">
        <v>3.6053913849999999</v>
      </c>
      <c r="BN22" s="400">
        <v>3.5185151829999999</v>
      </c>
      <c r="BO22" s="400">
        <v>3.6693433</v>
      </c>
      <c r="BP22" s="400">
        <v>3.8888328200000002</v>
      </c>
      <c r="BQ22" s="400">
        <v>3.9578947210000002</v>
      </c>
      <c r="BR22" s="400">
        <v>4.0894333600000001</v>
      </c>
      <c r="BS22" s="400">
        <v>3.9889245359999999</v>
      </c>
      <c r="BT22" s="400">
        <v>3.7882033420000001</v>
      </c>
      <c r="BU22" s="400">
        <v>3.8626757459999999</v>
      </c>
      <c r="BV22" s="400">
        <v>3.91288839</v>
      </c>
    </row>
    <row r="23" spans="1:74" ht="11.1" customHeight="1" x14ac:dyDescent="0.2">
      <c r="B23" s="453"/>
      <c r="C23" s="328"/>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328"/>
      <c r="AE23" s="328"/>
      <c r="AF23" s="328"/>
      <c r="AG23" s="328"/>
      <c r="AH23" s="328"/>
      <c r="AI23" s="328"/>
      <c r="AJ23" s="328"/>
      <c r="AK23" s="328"/>
      <c r="AL23" s="328"/>
      <c r="AM23" s="328"/>
      <c r="AN23" s="328"/>
      <c r="AO23" s="328"/>
      <c r="AP23" s="328"/>
      <c r="AQ23" s="328"/>
      <c r="AR23" s="328"/>
      <c r="AS23" s="328"/>
      <c r="AT23" s="328"/>
      <c r="AU23" s="328"/>
      <c r="AV23" s="328"/>
      <c r="AW23" s="328"/>
      <c r="AX23" s="328"/>
      <c r="AY23" s="328"/>
      <c r="AZ23" s="328"/>
      <c r="BA23" s="328"/>
      <c r="BB23" s="328"/>
      <c r="BC23" s="328"/>
      <c r="BD23" s="700"/>
      <c r="BE23" s="700"/>
      <c r="BF23" s="700"/>
      <c r="BG23" s="400"/>
      <c r="BH23" s="400"/>
      <c r="BI23" s="400"/>
      <c r="BJ23" s="400"/>
      <c r="BK23" s="400"/>
      <c r="BL23" s="400"/>
      <c r="BM23" s="400"/>
      <c r="BN23" s="400"/>
      <c r="BO23" s="400"/>
      <c r="BP23" s="400"/>
      <c r="BQ23" s="400"/>
      <c r="BR23" s="400"/>
      <c r="BS23" s="400"/>
      <c r="BT23" s="400"/>
      <c r="BU23" s="400"/>
      <c r="BV23" s="400"/>
    </row>
    <row r="24" spans="1:74" s="472" customFormat="1" ht="11.1" customHeight="1" x14ac:dyDescent="0.2">
      <c r="A24" s="465" t="s">
        <v>313</v>
      </c>
      <c r="B24" s="463" t="s">
        <v>988</v>
      </c>
      <c r="C24" s="107">
        <v>7.9216416439000001</v>
      </c>
      <c r="D24" s="107">
        <v>7.8804446827000003</v>
      </c>
      <c r="E24" s="107">
        <v>7.8639231183999998</v>
      </c>
      <c r="F24" s="107">
        <v>7.8906082510999997</v>
      </c>
      <c r="G24" s="107">
        <v>8.4650344892000007</v>
      </c>
      <c r="H24" s="107">
        <v>8.8497166747999998</v>
      </c>
      <c r="I24" s="107">
        <v>8.7480613499000004</v>
      </c>
      <c r="J24" s="107">
        <v>8.8158120104000002</v>
      </c>
      <c r="K24" s="107">
        <v>8.6055053431000008</v>
      </c>
      <c r="L24" s="107">
        <v>8.4514876046000005</v>
      </c>
      <c r="M24" s="107">
        <v>8.0919064927999997</v>
      </c>
      <c r="N24" s="107">
        <v>8.0533186877999992</v>
      </c>
      <c r="O24" s="107">
        <v>8.1629970055999994</v>
      </c>
      <c r="P24" s="107">
        <v>8.1307416741999994</v>
      </c>
      <c r="Q24" s="107">
        <v>8.1529408366999991</v>
      </c>
      <c r="R24" s="107">
        <v>8.2465538921999997</v>
      </c>
      <c r="S24" s="107">
        <v>8.7638157232000005</v>
      </c>
      <c r="T24" s="107">
        <v>9.1745067960999993</v>
      </c>
      <c r="U24" s="107">
        <v>9.0738736287999995</v>
      </c>
      <c r="V24" s="107">
        <v>9.1614720669</v>
      </c>
      <c r="W24" s="107">
        <v>8.9107223323000007</v>
      </c>
      <c r="X24" s="107">
        <v>8.7893006163000003</v>
      </c>
      <c r="Y24" s="107">
        <v>8.4009555493000008</v>
      </c>
      <c r="Z24" s="107">
        <v>8.354834833</v>
      </c>
      <c r="AA24" s="107">
        <v>8.8340318795999995</v>
      </c>
      <c r="AB24" s="107">
        <v>8.7941123711000007</v>
      </c>
      <c r="AC24" s="107">
        <v>8.8210392652999996</v>
      </c>
      <c r="AD24" s="107">
        <v>8.9066927216000007</v>
      </c>
      <c r="AE24" s="107">
        <v>9.5171644220000005</v>
      </c>
      <c r="AF24" s="107">
        <v>9.9284456286000005</v>
      </c>
      <c r="AG24" s="107">
        <v>9.8168854376999999</v>
      </c>
      <c r="AH24" s="107">
        <v>9.9099240632000001</v>
      </c>
      <c r="AI24" s="107">
        <v>9.6759027399999997</v>
      </c>
      <c r="AJ24" s="107">
        <v>9.4880495937999996</v>
      </c>
      <c r="AK24" s="107">
        <v>9.0857319015000009</v>
      </c>
      <c r="AL24" s="107">
        <v>9.0324332048000002</v>
      </c>
      <c r="AM24" s="107">
        <v>9.4780262400000002</v>
      </c>
      <c r="AN24" s="107">
        <v>9.2909879719999999</v>
      </c>
      <c r="AO24" s="107">
        <v>8.9758634990000008</v>
      </c>
      <c r="AP24" s="107">
        <v>8.8481917400000007</v>
      </c>
      <c r="AQ24" s="107">
        <v>9.4029343599999997</v>
      </c>
      <c r="AR24" s="107">
        <v>9.9047618059999998</v>
      </c>
      <c r="AS24" s="107">
        <v>9.9572415779999996</v>
      </c>
      <c r="AT24" s="107">
        <v>10.040790996</v>
      </c>
      <c r="AU24" s="107">
        <v>9.8239209649999992</v>
      </c>
      <c r="AV24" s="107">
        <v>9.4161480750000006</v>
      </c>
      <c r="AW24" s="107">
        <v>9.1807123110000006</v>
      </c>
      <c r="AX24" s="107">
        <v>9.4327869290000006</v>
      </c>
      <c r="AY24" s="107">
        <v>9.7278341079999997</v>
      </c>
      <c r="AZ24" s="107">
        <v>9.5792019100000001</v>
      </c>
      <c r="BA24" s="107">
        <v>9.0760387399999995</v>
      </c>
      <c r="BB24" s="107">
        <v>9.0863159519999996</v>
      </c>
      <c r="BC24" s="107">
        <v>9.6437023279999998</v>
      </c>
      <c r="BD24" s="714">
        <v>9.9595206760000003</v>
      </c>
      <c r="BE24" s="714">
        <v>10.003079114</v>
      </c>
      <c r="BF24" s="714">
        <v>10.075500222000001</v>
      </c>
      <c r="BG24" s="434">
        <v>9.8705703239999991</v>
      </c>
      <c r="BH24" s="434">
        <v>9.4630271639999997</v>
      </c>
      <c r="BI24" s="434">
        <v>9.2157879349999998</v>
      </c>
      <c r="BJ24" s="434">
        <v>9.5372238639999996</v>
      </c>
      <c r="BK24" s="434">
        <v>10.011839301</v>
      </c>
      <c r="BL24" s="434">
        <v>9.8571944479999996</v>
      </c>
      <c r="BM24" s="434">
        <v>9.3385689680000006</v>
      </c>
      <c r="BN24" s="434">
        <v>9.1441096339999994</v>
      </c>
      <c r="BO24" s="434">
        <v>9.7348892790000008</v>
      </c>
      <c r="BP24" s="434">
        <v>10.306212707</v>
      </c>
      <c r="BQ24" s="434">
        <v>10.296143782</v>
      </c>
      <c r="BR24" s="434">
        <v>10.369802773</v>
      </c>
      <c r="BS24" s="434">
        <v>10.158799108</v>
      </c>
      <c r="BT24" s="434">
        <v>9.7371617149999992</v>
      </c>
      <c r="BU24" s="434">
        <v>9.4760457720000009</v>
      </c>
      <c r="BV24" s="434">
        <v>9.8037913529999994</v>
      </c>
    </row>
    <row r="25" spans="1:74" s="472" customFormat="1" ht="11.1" customHeight="1" x14ac:dyDescent="0.2">
      <c r="A25" s="465"/>
      <c r="B25" s="463"/>
      <c r="C25" s="107"/>
      <c r="D25" s="107"/>
      <c r="E25" s="107"/>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714"/>
      <c r="BE25" s="714"/>
      <c r="BF25" s="714"/>
      <c r="BG25" s="434"/>
      <c r="BH25" s="434"/>
      <c r="BI25" s="434"/>
      <c r="BJ25" s="434"/>
      <c r="BK25" s="434"/>
      <c r="BL25" s="434"/>
      <c r="BM25" s="434"/>
      <c r="BN25" s="434"/>
      <c r="BO25" s="434"/>
      <c r="BP25" s="434"/>
      <c r="BQ25" s="434"/>
      <c r="BR25" s="434"/>
      <c r="BS25" s="434"/>
      <c r="BT25" s="434"/>
      <c r="BU25" s="434"/>
      <c r="BV25" s="434"/>
    </row>
    <row r="26" spans="1:74" s="472" customFormat="1" ht="11.1" customHeight="1" x14ac:dyDescent="0.2">
      <c r="A26" s="465" t="s">
        <v>316</v>
      </c>
      <c r="B26" s="463" t="s">
        <v>989</v>
      </c>
      <c r="C26" s="107">
        <v>4.0298228519999997</v>
      </c>
      <c r="D26" s="107">
        <v>4.0256188129000003</v>
      </c>
      <c r="E26" s="107">
        <v>4.0270004366999999</v>
      </c>
      <c r="F26" s="107">
        <v>4.0253302142000003</v>
      </c>
      <c r="G26" s="107">
        <v>4.0326856324999998</v>
      </c>
      <c r="H26" s="107">
        <v>4.0420094772999997</v>
      </c>
      <c r="I26" s="107">
        <v>3.9764403597000002</v>
      </c>
      <c r="J26" s="107">
        <v>3.9920356290000001</v>
      </c>
      <c r="K26" s="107">
        <v>3.9836126678000001</v>
      </c>
      <c r="L26" s="107">
        <v>4.0267433544999998</v>
      </c>
      <c r="M26" s="107">
        <v>4.0490348797999998</v>
      </c>
      <c r="N26" s="107">
        <v>4.0638219310999997</v>
      </c>
      <c r="O26" s="107">
        <v>4.3533714636000003</v>
      </c>
      <c r="P26" s="107">
        <v>4.3493191791000001</v>
      </c>
      <c r="Q26" s="107">
        <v>4.3506456782000003</v>
      </c>
      <c r="R26" s="107">
        <v>4.3488794282000001</v>
      </c>
      <c r="S26" s="107">
        <v>4.3560931920000003</v>
      </c>
      <c r="T26" s="107">
        <v>4.3654881464999997</v>
      </c>
      <c r="U26" s="107">
        <v>4.2988308229000003</v>
      </c>
      <c r="V26" s="107">
        <v>4.3141724772999996</v>
      </c>
      <c r="W26" s="107">
        <v>4.3058975014999996</v>
      </c>
      <c r="X26" s="107">
        <v>4.3506405993000001</v>
      </c>
      <c r="Y26" s="107">
        <v>4.3727567630999999</v>
      </c>
      <c r="Z26" s="107">
        <v>4.3876944054999996</v>
      </c>
      <c r="AA26" s="107">
        <v>4.4844964016000004</v>
      </c>
      <c r="AB26" s="107">
        <v>4.4803187026</v>
      </c>
      <c r="AC26" s="107">
        <v>4.4816864173999997</v>
      </c>
      <c r="AD26" s="107">
        <v>4.4798620559</v>
      </c>
      <c r="AE26" s="107">
        <v>4.4873012867000002</v>
      </c>
      <c r="AF26" s="107">
        <v>4.4969936917000002</v>
      </c>
      <c r="AG26" s="107">
        <v>4.4282532403000001</v>
      </c>
      <c r="AH26" s="107">
        <v>4.4440750188000004</v>
      </c>
      <c r="AI26" s="107">
        <v>4.4355415261999998</v>
      </c>
      <c r="AJ26" s="107">
        <v>4.4816820672000004</v>
      </c>
      <c r="AK26" s="107">
        <v>4.5044931945000002</v>
      </c>
      <c r="AL26" s="107">
        <v>4.5199043511000001</v>
      </c>
      <c r="AM26" s="107">
        <v>4.5058953549999998</v>
      </c>
      <c r="AN26" s="107">
        <v>4.6094330930999998</v>
      </c>
      <c r="AO26" s="107">
        <v>4.5868871947000001</v>
      </c>
      <c r="AP26" s="107">
        <v>4.5962652760999996</v>
      </c>
      <c r="AQ26" s="107">
        <v>4.5394692668000003</v>
      </c>
      <c r="AR26" s="107">
        <v>4.6109160428999996</v>
      </c>
      <c r="AS26" s="107">
        <v>4.4467373229999998</v>
      </c>
      <c r="AT26" s="107">
        <v>4.4870096466999998</v>
      </c>
      <c r="AU26" s="107">
        <v>4.5648912972</v>
      </c>
      <c r="AV26" s="107">
        <v>4.5896817071999996</v>
      </c>
      <c r="AW26" s="107">
        <v>4.6881245252000001</v>
      </c>
      <c r="AX26" s="107">
        <v>4.7033230287999999</v>
      </c>
      <c r="AY26" s="107">
        <v>4.6071217063000001</v>
      </c>
      <c r="AZ26" s="107">
        <v>4.7132152416000004</v>
      </c>
      <c r="BA26" s="107">
        <v>4.6901128020999998</v>
      </c>
      <c r="BB26" s="107">
        <v>4.6997223828000001</v>
      </c>
      <c r="BC26" s="107">
        <v>4.6415243740000003</v>
      </c>
      <c r="BD26" s="714">
        <v>4.7147347891000004</v>
      </c>
      <c r="BE26" s="714">
        <v>4.5465033768999996</v>
      </c>
      <c r="BF26" s="714">
        <v>4.5877698076</v>
      </c>
      <c r="BG26" s="434">
        <v>4.6675739417999997</v>
      </c>
      <c r="BH26" s="434">
        <v>4.6929762949000002</v>
      </c>
      <c r="BI26" s="434">
        <v>4.7938491387999997</v>
      </c>
      <c r="BJ26" s="434">
        <v>4.8094228112000001</v>
      </c>
      <c r="BK26" s="434">
        <v>4.7299217025000004</v>
      </c>
      <c r="BL26" s="434">
        <v>4.8386071845999998</v>
      </c>
      <c r="BM26" s="434">
        <v>4.8149403339000001</v>
      </c>
      <c r="BN26" s="434">
        <v>4.8247846858000001</v>
      </c>
      <c r="BO26" s="434">
        <v>4.7651648593999996</v>
      </c>
      <c r="BP26" s="434">
        <v>4.8401638647</v>
      </c>
      <c r="BQ26" s="434">
        <v>4.6678224232999996</v>
      </c>
      <c r="BR26" s="434">
        <v>4.7100970251999996</v>
      </c>
      <c r="BS26" s="434">
        <v>4.7918508347</v>
      </c>
      <c r="BT26" s="434">
        <v>4.8178737919000003</v>
      </c>
      <c r="BU26" s="434">
        <v>4.9212110394000002</v>
      </c>
      <c r="BV26" s="434">
        <v>4.9371651886999999</v>
      </c>
    </row>
    <row r="27" spans="1:74" s="472" customFormat="1" ht="11.1" customHeight="1" x14ac:dyDescent="0.2">
      <c r="A27" s="465"/>
      <c r="B27" s="463"/>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714"/>
      <c r="BE27" s="714"/>
      <c r="BF27" s="714"/>
      <c r="BG27" s="434"/>
      <c r="BH27" s="434"/>
      <c r="BI27" s="434"/>
      <c r="BJ27" s="434"/>
      <c r="BK27" s="434"/>
      <c r="BL27" s="434"/>
      <c r="BM27" s="434"/>
      <c r="BN27" s="434"/>
      <c r="BO27" s="434"/>
      <c r="BP27" s="434"/>
      <c r="BQ27" s="434"/>
      <c r="BR27" s="434"/>
      <c r="BS27" s="434"/>
      <c r="BT27" s="434"/>
      <c r="BU27" s="434"/>
      <c r="BV27" s="434"/>
    </row>
    <row r="28" spans="1:74" s="472" customFormat="1" ht="11.1" customHeight="1" x14ac:dyDescent="0.2">
      <c r="A28" s="465" t="s">
        <v>314</v>
      </c>
      <c r="B28" s="463" t="s">
        <v>990</v>
      </c>
      <c r="C28" s="107">
        <v>34.279571484999998</v>
      </c>
      <c r="D28" s="107">
        <v>34.209441663</v>
      </c>
      <c r="E28" s="107">
        <v>33.217569646000001</v>
      </c>
      <c r="F28" s="107">
        <v>32.989301431000001</v>
      </c>
      <c r="G28" s="107">
        <v>33.042413824999997</v>
      </c>
      <c r="H28" s="107">
        <v>32.802360094999997</v>
      </c>
      <c r="I28" s="107">
        <v>33.152299640999999</v>
      </c>
      <c r="J28" s="107">
        <v>32.922756769000003</v>
      </c>
      <c r="K28" s="107">
        <v>33.980932527999997</v>
      </c>
      <c r="L28" s="107">
        <v>33.322809835999998</v>
      </c>
      <c r="M28" s="107">
        <v>34.895997176000002</v>
      </c>
      <c r="N28" s="107">
        <v>35.873975205999997</v>
      </c>
      <c r="O28" s="107">
        <v>35.432541370000003</v>
      </c>
      <c r="P28" s="107">
        <v>36.620284810000001</v>
      </c>
      <c r="Q28" s="107">
        <v>36.086250528999997</v>
      </c>
      <c r="R28" s="107">
        <v>35.912082761999997</v>
      </c>
      <c r="S28" s="107">
        <v>35.497419950000001</v>
      </c>
      <c r="T28" s="107">
        <v>35.454078516999999</v>
      </c>
      <c r="U28" s="107">
        <v>35.082688404000002</v>
      </c>
      <c r="V28" s="107">
        <v>34.434875708</v>
      </c>
      <c r="W28" s="107">
        <v>35.661678055000003</v>
      </c>
      <c r="X28" s="107">
        <v>34.835670034000003</v>
      </c>
      <c r="Y28" s="107">
        <v>36.314711881000001</v>
      </c>
      <c r="Z28" s="107">
        <v>37.728799604000002</v>
      </c>
      <c r="AA28" s="107">
        <v>36.779497092</v>
      </c>
      <c r="AB28" s="107">
        <v>37.351178779999998</v>
      </c>
      <c r="AC28" s="107">
        <v>36.214523292999999</v>
      </c>
      <c r="AD28" s="107">
        <v>35.791681248000003</v>
      </c>
      <c r="AE28" s="107">
        <v>36.093707834</v>
      </c>
      <c r="AF28" s="107">
        <v>35.861380111000003</v>
      </c>
      <c r="AG28" s="107">
        <v>35.719137207000003</v>
      </c>
      <c r="AH28" s="107">
        <v>35.524683416000002</v>
      </c>
      <c r="AI28" s="107">
        <v>36.133518817000002</v>
      </c>
      <c r="AJ28" s="107">
        <v>35.355005300000002</v>
      </c>
      <c r="AK28" s="107">
        <v>36.797512951999998</v>
      </c>
      <c r="AL28" s="107">
        <v>38.188624083000001</v>
      </c>
      <c r="AM28" s="107">
        <v>37.658468382999999</v>
      </c>
      <c r="AN28" s="107">
        <v>38.992107193000002</v>
      </c>
      <c r="AO28" s="107">
        <v>38.657223739999999</v>
      </c>
      <c r="AP28" s="107">
        <v>37.755487395000003</v>
      </c>
      <c r="AQ28" s="107">
        <v>37.810220809</v>
      </c>
      <c r="AR28" s="107">
        <v>37.435670803000001</v>
      </c>
      <c r="AS28" s="107">
        <v>36.884469381999999</v>
      </c>
      <c r="AT28" s="107">
        <v>36.510818942999997</v>
      </c>
      <c r="AU28" s="107">
        <v>37.344009044000003</v>
      </c>
      <c r="AV28" s="107">
        <v>36.439721878</v>
      </c>
      <c r="AW28" s="107">
        <v>38.052438199000001</v>
      </c>
      <c r="AX28" s="107">
        <v>39.048721673000003</v>
      </c>
      <c r="AY28" s="107">
        <v>38.630115719000003</v>
      </c>
      <c r="AZ28" s="107">
        <v>39.545390947999998</v>
      </c>
      <c r="BA28" s="107">
        <v>39.239666458999999</v>
      </c>
      <c r="BB28" s="107">
        <v>38.670813148000001</v>
      </c>
      <c r="BC28" s="107">
        <v>38.315410890999999</v>
      </c>
      <c r="BD28" s="714">
        <v>37.799289192000003</v>
      </c>
      <c r="BE28" s="714">
        <v>37.373725307999997</v>
      </c>
      <c r="BF28" s="714">
        <v>37.004368995999997</v>
      </c>
      <c r="BG28" s="434">
        <v>37.784631271000002</v>
      </c>
      <c r="BH28" s="434">
        <v>36.83846346</v>
      </c>
      <c r="BI28" s="434">
        <v>38.578119753999999</v>
      </c>
      <c r="BJ28" s="434">
        <v>39.695872553000001</v>
      </c>
      <c r="BK28" s="434">
        <v>39.073063329999997</v>
      </c>
      <c r="BL28" s="434">
        <v>40.366541294000001</v>
      </c>
      <c r="BM28" s="434">
        <v>39.827211220999999</v>
      </c>
      <c r="BN28" s="434">
        <v>39.354168291999997</v>
      </c>
      <c r="BO28" s="434">
        <v>38.990712326999997</v>
      </c>
      <c r="BP28" s="434">
        <v>38.647417408000003</v>
      </c>
      <c r="BQ28" s="434">
        <v>38.110380315999997</v>
      </c>
      <c r="BR28" s="434">
        <v>37.609750986999998</v>
      </c>
      <c r="BS28" s="434">
        <v>38.436785903000001</v>
      </c>
      <c r="BT28" s="434">
        <v>37.542942781999997</v>
      </c>
      <c r="BU28" s="434">
        <v>39.277265513000003</v>
      </c>
      <c r="BV28" s="434">
        <v>40.402254958</v>
      </c>
    </row>
    <row r="29" spans="1:74" ht="11.1" customHeight="1" x14ac:dyDescent="0.2">
      <c r="A29" s="379" t="s">
        <v>172</v>
      </c>
      <c r="B29" s="453" t="s">
        <v>969</v>
      </c>
      <c r="C29" s="328">
        <v>14.357214489</v>
      </c>
      <c r="D29" s="328">
        <v>13.735294787000001</v>
      </c>
      <c r="E29" s="328">
        <v>13.560931595</v>
      </c>
      <c r="F29" s="328">
        <v>14.164631634999999</v>
      </c>
      <c r="G29" s="328">
        <v>14.132384812</v>
      </c>
      <c r="H29" s="328">
        <v>13.953275746999999</v>
      </c>
      <c r="I29" s="328">
        <v>14.489748139</v>
      </c>
      <c r="J29" s="328">
        <v>14.334643594999999</v>
      </c>
      <c r="K29" s="328">
        <v>15.137327006</v>
      </c>
      <c r="L29" s="328">
        <v>14.338633676000001</v>
      </c>
      <c r="M29" s="328">
        <v>15.278512392</v>
      </c>
      <c r="N29" s="328">
        <v>15.709802126</v>
      </c>
      <c r="O29" s="328">
        <v>15.119160617</v>
      </c>
      <c r="P29" s="328">
        <v>15.577735503</v>
      </c>
      <c r="Q29" s="328">
        <v>15.484110660000001</v>
      </c>
      <c r="R29" s="328">
        <v>15.80711</v>
      </c>
      <c r="S29" s="328">
        <v>15.580192717999999</v>
      </c>
      <c r="T29" s="328">
        <v>15.405197553000001</v>
      </c>
      <c r="U29" s="328">
        <v>15.345259274</v>
      </c>
      <c r="V29" s="328">
        <v>14.875483736</v>
      </c>
      <c r="W29" s="328">
        <v>15.684048486</v>
      </c>
      <c r="X29" s="328">
        <v>14.765982696</v>
      </c>
      <c r="Y29" s="328">
        <v>15.693911826000001</v>
      </c>
      <c r="Z29" s="328">
        <v>16.133806105000001</v>
      </c>
      <c r="AA29" s="328">
        <v>15.428005594</v>
      </c>
      <c r="AB29" s="328">
        <v>15.618847202</v>
      </c>
      <c r="AC29" s="328">
        <v>14.951131489</v>
      </c>
      <c r="AD29" s="328">
        <v>15.251841585999999</v>
      </c>
      <c r="AE29" s="328">
        <v>15.385705803</v>
      </c>
      <c r="AF29" s="328">
        <v>15.290118590000001</v>
      </c>
      <c r="AG29" s="328">
        <v>15.278088842000001</v>
      </c>
      <c r="AH29" s="328">
        <v>14.880919702</v>
      </c>
      <c r="AI29" s="328">
        <v>15.749361155000001</v>
      </c>
      <c r="AJ29" s="328">
        <v>14.804291074</v>
      </c>
      <c r="AK29" s="328">
        <v>15.588986231</v>
      </c>
      <c r="AL29" s="328">
        <v>16.084859157</v>
      </c>
      <c r="AM29" s="328">
        <v>16.045805907999998</v>
      </c>
      <c r="AN29" s="328">
        <v>16.532486604999999</v>
      </c>
      <c r="AO29" s="328">
        <v>16.433123545000001</v>
      </c>
      <c r="AP29" s="328">
        <v>16.775919342000002</v>
      </c>
      <c r="AQ29" s="328">
        <v>16.535094421</v>
      </c>
      <c r="AR29" s="328">
        <v>16.349373894999999</v>
      </c>
      <c r="AS29" s="328">
        <v>16.285762031000001</v>
      </c>
      <c r="AT29" s="328">
        <v>15.787194201</v>
      </c>
      <c r="AU29" s="328">
        <v>16.645315452999998</v>
      </c>
      <c r="AV29" s="328">
        <v>15.670981899999999</v>
      </c>
      <c r="AW29" s="328">
        <v>16.655783312000001</v>
      </c>
      <c r="AX29" s="328">
        <v>17.122638476999999</v>
      </c>
      <c r="AY29" s="328">
        <v>16.473122992</v>
      </c>
      <c r="AZ29" s="328">
        <v>16.952326828</v>
      </c>
      <c r="BA29" s="328">
        <v>16.847546353999999</v>
      </c>
      <c r="BB29" s="328">
        <v>16.882983764999999</v>
      </c>
      <c r="BC29" s="328">
        <v>16.63685049</v>
      </c>
      <c r="BD29" s="700">
        <v>16.445386546999998</v>
      </c>
      <c r="BE29" s="700">
        <v>16.285335513</v>
      </c>
      <c r="BF29" s="700">
        <v>15.781800126</v>
      </c>
      <c r="BG29" s="400">
        <v>16.629454762000002</v>
      </c>
      <c r="BH29" s="400">
        <v>15.65156337</v>
      </c>
      <c r="BI29" s="400">
        <v>16.624963958999999</v>
      </c>
      <c r="BJ29" s="400">
        <v>17.082212800000001</v>
      </c>
      <c r="BK29" s="400">
        <v>16.622837534999999</v>
      </c>
      <c r="BL29" s="400">
        <v>17.110106264999999</v>
      </c>
      <c r="BM29" s="400">
        <v>17.003562359</v>
      </c>
      <c r="BN29" s="400">
        <v>17.179645107999999</v>
      </c>
      <c r="BO29" s="400">
        <v>16.929369464000001</v>
      </c>
      <c r="BP29" s="400">
        <v>16.734683225000001</v>
      </c>
      <c r="BQ29" s="400">
        <v>16.574453248000001</v>
      </c>
      <c r="BR29" s="400">
        <v>16.075443472</v>
      </c>
      <c r="BS29" s="400">
        <v>16.924363947</v>
      </c>
      <c r="BT29" s="400">
        <v>15.94301486</v>
      </c>
      <c r="BU29" s="400">
        <v>16.919797565</v>
      </c>
      <c r="BV29" s="400">
        <v>17.397741802999999</v>
      </c>
    </row>
    <row r="30" spans="1:74" ht="11.1" customHeight="1" x14ac:dyDescent="0.2">
      <c r="A30" s="379" t="s">
        <v>315</v>
      </c>
      <c r="B30" s="453" t="s">
        <v>982</v>
      </c>
      <c r="C30" s="328">
        <v>4.2906953335000004</v>
      </c>
      <c r="D30" s="328">
        <v>4.6219127486999998</v>
      </c>
      <c r="E30" s="328">
        <v>4.5970867165999998</v>
      </c>
      <c r="F30" s="328">
        <v>4.5357014677</v>
      </c>
      <c r="G30" s="328">
        <v>4.6023594143000004</v>
      </c>
      <c r="H30" s="328">
        <v>4.5283112966000001</v>
      </c>
      <c r="I30" s="328">
        <v>4.2943521214000002</v>
      </c>
      <c r="J30" s="328">
        <v>4.1988392009000002</v>
      </c>
      <c r="K30" s="328">
        <v>4.2702987796</v>
      </c>
      <c r="L30" s="328">
        <v>4.3829548383999999</v>
      </c>
      <c r="M30" s="328">
        <v>4.5663305881999996</v>
      </c>
      <c r="N30" s="328">
        <v>4.6181697643000001</v>
      </c>
      <c r="O30" s="328">
        <v>4.5302865904000003</v>
      </c>
      <c r="P30" s="328">
        <v>4.8799990956999997</v>
      </c>
      <c r="Q30" s="328">
        <v>4.8537867847999996</v>
      </c>
      <c r="R30" s="328">
        <v>4.7889738003</v>
      </c>
      <c r="S30" s="328">
        <v>4.8593539085000002</v>
      </c>
      <c r="T30" s="328">
        <v>4.7811709641000002</v>
      </c>
      <c r="U30" s="328">
        <v>4.5341475723000002</v>
      </c>
      <c r="V30" s="328">
        <v>4.4333012364000002</v>
      </c>
      <c r="W30" s="328">
        <v>4.5087510985000003</v>
      </c>
      <c r="X30" s="328">
        <v>4.6276978408999998</v>
      </c>
      <c r="Y30" s="328">
        <v>4.8213132424999996</v>
      </c>
      <c r="Z30" s="328">
        <v>4.8760471041000004</v>
      </c>
      <c r="AA30" s="328">
        <v>4.8599772512000001</v>
      </c>
      <c r="AB30" s="328">
        <v>5.2351400112000004</v>
      </c>
      <c r="AC30" s="328">
        <v>5.2070201046999998</v>
      </c>
      <c r="AD30" s="328">
        <v>5.1374903688</v>
      </c>
      <c r="AE30" s="328">
        <v>5.2129923746999998</v>
      </c>
      <c r="AF30" s="328">
        <v>5.1291196828999999</v>
      </c>
      <c r="AG30" s="328">
        <v>4.8641192152999997</v>
      </c>
      <c r="AH30" s="328">
        <v>4.7559338084</v>
      </c>
      <c r="AI30" s="328">
        <v>4.8368745185000002</v>
      </c>
      <c r="AJ30" s="328">
        <v>4.9644775852</v>
      </c>
      <c r="AK30" s="328">
        <v>5.1721833073000001</v>
      </c>
      <c r="AL30" s="328">
        <v>5.2309004140999997</v>
      </c>
      <c r="AM30" s="328">
        <v>5.0126817829999997</v>
      </c>
      <c r="AN30" s="328">
        <v>5.5375604940000001</v>
      </c>
      <c r="AO30" s="328">
        <v>5.6106988329999998</v>
      </c>
      <c r="AP30" s="328">
        <v>5.167129257</v>
      </c>
      <c r="AQ30" s="328">
        <v>5.5114783679999997</v>
      </c>
      <c r="AR30" s="328">
        <v>5.379081834</v>
      </c>
      <c r="AS30" s="328">
        <v>4.9387256099999997</v>
      </c>
      <c r="AT30" s="328">
        <v>5.0953474920000001</v>
      </c>
      <c r="AU30" s="328">
        <v>5.1128040930000003</v>
      </c>
      <c r="AV30" s="328">
        <v>5.2233585140000001</v>
      </c>
      <c r="AW30" s="328">
        <v>5.2328004039999998</v>
      </c>
      <c r="AX30" s="328">
        <v>5.4518813550000003</v>
      </c>
      <c r="AY30" s="328">
        <v>5.374915906</v>
      </c>
      <c r="AZ30" s="328">
        <v>5.7556738850000002</v>
      </c>
      <c r="BA30" s="328">
        <v>5.7350419459999999</v>
      </c>
      <c r="BB30" s="328">
        <v>5.5544363060000004</v>
      </c>
      <c r="BC30" s="328">
        <v>5.616165122</v>
      </c>
      <c r="BD30" s="700">
        <v>5.527180918</v>
      </c>
      <c r="BE30" s="700">
        <v>5.324801141</v>
      </c>
      <c r="BF30" s="700">
        <v>5.3330410410000004</v>
      </c>
      <c r="BG30" s="400">
        <v>5.3830783259999997</v>
      </c>
      <c r="BH30" s="400">
        <v>5.4748640650000002</v>
      </c>
      <c r="BI30" s="400">
        <v>5.7253157520000002</v>
      </c>
      <c r="BJ30" s="400">
        <v>5.8009736780000001</v>
      </c>
      <c r="BK30" s="400">
        <v>5.6293979329999999</v>
      </c>
      <c r="BL30" s="400">
        <v>6.0409531520000002</v>
      </c>
      <c r="BM30" s="400">
        <v>6.0357715729999999</v>
      </c>
      <c r="BN30" s="400">
        <v>5.9465102740000004</v>
      </c>
      <c r="BO30" s="400">
        <v>6.0351102570000004</v>
      </c>
      <c r="BP30" s="400">
        <v>5.937906935</v>
      </c>
      <c r="BQ30" s="400">
        <v>5.6295823130000002</v>
      </c>
      <c r="BR30" s="400">
        <v>5.5040135670000003</v>
      </c>
      <c r="BS30" s="400">
        <v>5.5988759149999998</v>
      </c>
      <c r="BT30" s="400">
        <v>5.7482598960000004</v>
      </c>
      <c r="BU30" s="400">
        <v>5.9910614000000004</v>
      </c>
      <c r="BV30" s="400">
        <v>6.0602379080000004</v>
      </c>
    </row>
    <row r="31" spans="1:74" ht="11.1" customHeight="1" x14ac:dyDescent="0.2">
      <c r="A31" s="379" t="s">
        <v>167</v>
      </c>
      <c r="B31" s="453" t="s">
        <v>967</v>
      </c>
      <c r="C31" s="373">
        <v>3.7970000000000002</v>
      </c>
      <c r="D31" s="373">
        <v>4.0366999999999997</v>
      </c>
      <c r="E31" s="373">
        <v>3.5131999999999999</v>
      </c>
      <c r="F31" s="373">
        <v>3.1303000000000001</v>
      </c>
      <c r="G31" s="373">
        <v>2.7783000000000002</v>
      </c>
      <c r="H31" s="373">
        <v>2.9123999999999999</v>
      </c>
      <c r="I31" s="373">
        <v>3.0318000000000001</v>
      </c>
      <c r="J31" s="373">
        <v>3.0874999999999999</v>
      </c>
      <c r="K31" s="373">
        <v>3.1116999999999999</v>
      </c>
      <c r="L31" s="373">
        <v>3.2042999999999999</v>
      </c>
      <c r="M31" s="373">
        <v>3.4885999999999999</v>
      </c>
      <c r="N31" s="373">
        <v>3.9451999999999998</v>
      </c>
      <c r="O31" s="373">
        <v>3.7907000000000002</v>
      </c>
      <c r="P31" s="373">
        <v>3.8475999999999999</v>
      </c>
      <c r="Q31" s="373">
        <v>3.5935000000000001</v>
      </c>
      <c r="R31" s="373">
        <v>3.2248000000000001</v>
      </c>
      <c r="S31" s="373">
        <v>2.8961999999999999</v>
      </c>
      <c r="T31" s="373">
        <v>3.0310000000000001</v>
      </c>
      <c r="U31" s="373">
        <v>3.0920000000000001</v>
      </c>
      <c r="V31" s="373">
        <v>3.0794999999999999</v>
      </c>
      <c r="W31" s="373">
        <v>3.2869000000000002</v>
      </c>
      <c r="X31" s="373">
        <v>3.3130999999999999</v>
      </c>
      <c r="Y31" s="373">
        <v>3.4882</v>
      </c>
      <c r="Z31" s="373">
        <v>4.1075999999999997</v>
      </c>
      <c r="AA31" s="373">
        <v>3.7707000000000002</v>
      </c>
      <c r="AB31" s="373">
        <v>3.8088000000000002</v>
      </c>
      <c r="AC31" s="373">
        <v>3.4794</v>
      </c>
      <c r="AD31" s="373">
        <v>2.968</v>
      </c>
      <c r="AE31" s="373">
        <v>2.9163999999999999</v>
      </c>
      <c r="AF31" s="373">
        <v>3.0813000000000001</v>
      </c>
      <c r="AG31" s="373">
        <v>3.0607000000000002</v>
      </c>
      <c r="AH31" s="373">
        <v>3.2772999999999999</v>
      </c>
      <c r="AI31" s="373">
        <v>3.1153</v>
      </c>
      <c r="AJ31" s="373">
        <v>3.1901999999999999</v>
      </c>
      <c r="AK31" s="373">
        <v>3.4146000000000001</v>
      </c>
      <c r="AL31" s="373">
        <v>3.9636</v>
      </c>
      <c r="AM31" s="373">
        <v>3.7145999999999999</v>
      </c>
      <c r="AN31" s="373">
        <v>3.8713000000000002</v>
      </c>
      <c r="AO31" s="373">
        <v>3.4687999999999999</v>
      </c>
      <c r="AP31" s="373">
        <v>3.1482000000000001</v>
      </c>
      <c r="AQ31" s="373">
        <v>2.9561999999999999</v>
      </c>
      <c r="AR31" s="373">
        <v>3.0442999999999998</v>
      </c>
      <c r="AS31" s="373">
        <v>3.0259999999999998</v>
      </c>
      <c r="AT31" s="373">
        <v>3.0840999999999998</v>
      </c>
      <c r="AU31" s="373">
        <v>3.0550999999999999</v>
      </c>
      <c r="AV31" s="373">
        <v>3.0407999999999999</v>
      </c>
      <c r="AW31" s="373">
        <v>3.3933</v>
      </c>
      <c r="AX31" s="373">
        <v>3.7035999999999998</v>
      </c>
      <c r="AY31" s="373">
        <v>3.4455</v>
      </c>
      <c r="AZ31" s="373">
        <v>3.5190000000000001</v>
      </c>
      <c r="BA31" s="373">
        <v>3.355</v>
      </c>
      <c r="BB31" s="373">
        <v>3.0996000000000001</v>
      </c>
      <c r="BC31" s="373">
        <v>2.8820000000000001</v>
      </c>
      <c r="BD31" s="720">
        <v>2.8927058720000001</v>
      </c>
      <c r="BE31" s="720">
        <v>3.0188860700000002</v>
      </c>
      <c r="BF31" s="720">
        <v>3.1151637320000001</v>
      </c>
      <c r="BG31" s="447">
        <v>3.0401490259999999</v>
      </c>
      <c r="BH31" s="447">
        <v>3.0690184010000001</v>
      </c>
      <c r="BI31" s="447">
        <v>3.3017646649999999</v>
      </c>
      <c r="BJ31" s="447">
        <v>3.7709983149999999</v>
      </c>
      <c r="BK31" s="447">
        <v>3.425912157</v>
      </c>
      <c r="BL31" s="447">
        <v>3.661052304</v>
      </c>
      <c r="BM31" s="447">
        <v>3.3677812130000002</v>
      </c>
      <c r="BN31" s="447">
        <v>3.0449952499999999</v>
      </c>
      <c r="BO31" s="447">
        <v>2.7944572760000002</v>
      </c>
      <c r="BP31" s="447">
        <v>2.822614014</v>
      </c>
      <c r="BQ31" s="447">
        <v>2.9465785609999999</v>
      </c>
      <c r="BR31" s="447">
        <v>3.0411656429999998</v>
      </c>
      <c r="BS31" s="447">
        <v>2.9674681519999999</v>
      </c>
      <c r="BT31" s="447">
        <v>2.995830598</v>
      </c>
      <c r="BU31" s="447">
        <v>3.2244899720000002</v>
      </c>
      <c r="BV31" s="447">
        <v>3.6854841519999999</v>
      </c>
    </row>
    <row r="32" spans="1:74" ht="28.35" customHeight="1" x14ac:dyDescent="0.2">
      <c r="B32" s="1030" t="s">
        <v>911</v>
      </c>
      <c r="C32" s="1031"/>
      <c r="D32" s="1031"/>
      <c r="E32" s="1031"/>
      <c r="F32" s="1031"/>
      <c r="G32" s="1031"/>
      <c r="H32" s="1031"/>
      <c r="I32" s="1031"/>
      <c r="J32" s="1031"/>
      <c r="K32" s="1031"/>
      <c r="L32" s="1031"/>
      <c r="M32" s="1031"/>
      <c r="N32" s="1031"/>
      <c r="O32" s="1031"/>
      <c r="P32" s="1031"/>
      <c r="Q32" s="1031"/>
    </row>
    <row r="33" spans="2:17" ht="31.65" customHeight="1" x14ac:dyDescent="0.2">
      <c r="B33" s="1031" t="s">
        <v>912</v>
      </c>
      <c r="C33" s="1031"/>
      <c r="D33" s="1031"/>
      <c r="E33" s="1031"/>
      <c r="F33" s="1031"/>
      <c r="G33" s="1031"/>
      <c r="H33" s="1031"/>
      <c r="I33" s="1031"/>
      <c r="J33" s="1031"/>
      <c r="K33" s="1031"/>
      <c r="L33" s="1031"/>
      <c r="M33" s="1031"/>
      <c r="N33" s="1031"/>
      <c r="O33" s="1031"/>
      <c r="P33" s="1031"/>
      <c r="Q33" s="1031"/>
    </row>
    <row r="34" spans="2:17" ht="12" customHeight="1" x14ac:dyDescent="0.2">
      <c r="B34" s="914" t="s">
        <v>834</v>
      </c>
      <c r="C34" s="929"/>
      <c r="D34" s="929"/>
      <c r="E34" s="929"/>
      <c r="F34" s="929"/>
      <c r="G34" s="929"/>
      <c r="H34" s="929"/>
      <c r="I34" s="929"/>
      <c r="J34" s="929"/>
      <c r="K34" s="929"/>
      <c r="L34" s="929"/>
      <c r="M34" s="929"/>
      <c r="N34" s="929"/>
      <c r="O34" s="929"/>
      <c r="P34" s="929"/>
      <c r="Q34" s="929"/>
    </row>
    <row r="35" spans="2:17" ht="12" customHeight="1" x14ac:dyDescent="0.25">
      <c r="B35" s="988" t="str">
        <f>Dates!$G$2</f>
        <v>EIA completed modeling and analysis for this report on Thursday, September 5, 2024.</v>
      </c>
      <c r="C35" s="989"/>
      <c r="D35" s="989"/>
      <c r="E35" s="989"/>
      <c r="F35" s="989"/>
      <c r="G35" s="989"/>
      <c r="H35" s="989"/>
      <c r="I35" s="989"/>
      <c r="J35" s="989"/>
      <c r="K35" s="989"/>
      <c r="L35" s="989"/>
      <c r="M35" s="989"/>
      <c r="N35" s="989"/>
      <c r="O35" s="989"/>
      <c r="P35" s="989"/>
      <c r="Q35" s="989"/>
    </row>
    <row r="36" spans="2:17" ht="12" customHeight="1" x14ac:dyDescent="0.25">
      <c r="B36" s="1003" t="s">
        <v>487</v>
      </c>
      <c r="C36" s="1004"/>
      <c r="D36" s="1004"/>
      <c r="E36" s="1004"/>
      <c r="F36" s="1004"/>
      <c r="G36" s="1004"/>
      <c r="H36" s="1004"/>
      <c r="I36" s="1004"/>
      <c r="J36" s="1004"/>
      <c r="K36" s="1004"/>
      <c r="L36" s="1004"/>
      <c r="M36" s="1004"/>
      <c r="N36" s="1004"/>
      <c r="O36" s="1004"/>
      <c r="P36" s="1004"/>
      <c r="Q36" s="1004"/>
    </row>
    <row r="37" spans="2:17" ht="12" customHeight="1" x14ac:dyDescent="0.25">
      <c r="B37" s="979" t="s">
        <v>1456</v>
      </c>
      <c r="C37" s="980"/>
      <c r="D37" s="980"/>
      <c r="E37" s="980"/>
      <c r="F37" s="980"/>
      <c r="G37" s="980"/>
      <c r="H37" s="980"/>
      <c r="I37" s="980"/>
      <c r="J37" s="980"/>
      <c r="K37" s="980"/>
      <c r="L37" s="980"/>
      <c r="M37" s="980"/>
      <c r="N37" s="980"/>
      <c r="O37" s="980"/>
      <c r="P37" s="980"/>
      <c r="Q37" s="980"/>
    </row>
    <row r="38" spans="2:17" ht="12" customHeight="1" x14ac:dyDescent="0.25">
      <c r="B38" s="974" t="s">
        <v>498</v>
      </c>
      <c r="C38" s="1006"/>
      <c r="D38" s="1006"/>
      <c r="E38" s="1006"/>
      <c r="F38" s="1006"/>
      <c r="G38" s="1006"/>
      <c r="H38" s="1006"/>
      <c r="I38" s="1006"/>
      <c r="J38" s="1006"/>
      <c r="K38" s="1006"/>
      <c r="L38" s="1006"/>
      <c r="M38" s="1006"/>
      <c r="N38" s="1006"/>
      <c r="O38" s="1006"/>
      <c r="P38" s="1006"/>
      <c r="Q38" s="1006"/>
    </row>
    <row r="39" spans="2:17" ht="12" customHeight="1" x14ac:dyDescent="0.25">
      <c r="B39" s="931" t="s">
        <v>848</v>
      </c>
      <c r="C39" s="932"/>
      <c r="D39" s="932"/>
      <c r="E39" s="932"/>
      <c r="F39" s="932"/>
      <c r="G39" s="932"/>
      <c r="H39" s="932"/>
      <c r="I39" s="932"/>
      <c r="J39" s="932"/>
      <c r="K39" s="932"/>
      <c r="L39" s="932"/>
      <c r="M39" s="932"/>
      <c r="N39" s="932"/>
      <c r="O39" s="932"/>
      <c r="P39" s="932"/>
      <c r="Q39" s="930"/>
    </row>
    <row r="40" spans="2:17" ht="13.2" x14ac:dyDescent="0.25">
      <c r="B40" s="1028" t="s">
        <v>849</v>
      </c>
      <c r="C40" s="1029"/>
      <c r="D40" s="1029"/>
      <c r="E40" s="1029"/>
      <c r="F40" s="1029"/>
      <c r="G40" s="1029"/>
      <c r="H40" s="1029"/>
      <c r="I40" s="1029"/>
      <c r="J40" s="1029"/>
      <c r="K40" s="1029"/>
      <c r="L40" s="1029"/>
      <c r="M40" s="1029"/>
      <c r="N40" s="1029"/>
      <c r="O40" s="1029"/>
      <c r="P40" s="1029"/>
      <c r="Q40" s="1029"/>
    </row>
    <row r="41" spans="2:17" ht="13.2" x14ac:dyDescent="0.25">
      <c r="B41" s="995" t="s">
        <v>850</v>
      </c>
      <c r="C41" s="1029"/>
      <c r="D41" s="1029"/>
      <c r="E41" s="1029"/>
      <c r="F41" s="1029"/>
      <c r="G41" s="1029"/>
      <c r="H41" s="1029"/>
      <c r="I41" s="1029"/>
      <c r="J41" s="1029"/>
      <c r="K41" s="1029"/>
      <c r="L41" s="1029"/>
      <c r="M41" s="1029"/>
      <c r="N41" s="1029"/>
      <c r="O41" s="1029"/>
      <c r="P41" s="1029"/>
      <c r="Q41" s="1029"/>
    </row>
  </sheetData>
  <mergeCells count="16">
    <mergeCell ref="B1:Q1"/>
    <mergeCell ref="B2:Q2"/>
    <mergeCell ref="B38:Q38"/>
    <mergeCell ref="B40:Q40"/>
    <mergeCell ref="B41:Q41"/>
    <mergeCell ref="C3:N3"/>
    <mergeCell ref="O3:Z3"/>
    <mergeCell ref="B32:Q32"/>
    <mergeCell ref="B33:Q33"/>
    <mergeCell ref="B35:Q35"/>
    <mergeCell ref="B36:Q36"/>
    <mergeCell ref="AA3:AL3"/>
    <mergeCell ref="AM3:AX3"/>
    <mergeCell ref="AY3:BJ3"/>
    <mergeCell ref="BK3:BV3"/>
    <mergeCell ref="B37:Q37"/>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Company>DOE/EIA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Timothy</dc:creator>
  <cp:lastModifiedBy>Kaze, Ornella</cp:lastModifiedBy>
  <cp:lastPrinted>2023-03-01T21:02:34Z</cp:lastPrinted>
  <dcterms:created xsi:type="dcterms:W3CDTF">2006-10-10T12:45:59Z</dcterms:created>
  <dcterms:modified xsi:type="dcterms:W3CDTF">2024-09-06T18:19:20Z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ies>
</file>